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附件2计算-副本\"/>
    </mc:Choice>
  </mc:AlternateContent>
  <xr:revisionPtr revIDLastSave="0" documentId="13_ncr:1_{463EF263-415C-4522-B9C1-A4BE41210B59}" xr6:coauthVersionLast="45" xr6:coauthVersionMax="45" xr10:uidLastSave="{00000000-0000-0000-0000-000000000000}"/>
  <bookViews>
    <workbookView minimized="1" xWindow="2250" yWindow="2250" windowWidth="21600" windowHeight="1138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G303" i="1" l="1"/>
  <c r="BF303" i="1"/>
  <c r="BH303" i="1" s="1"/>
  <c r="BA303" i="1"/>
  <c r="AZ303" i="1"/>
  <c r="BG302" i="1"/>
  <c r="BF302" i="1"/>
  <c r="BH302" i="1" s="1"/>
  <c r="BA302" i="1"/>
  <c r="BI302" i="1" s="1"/>
  <c r="AZ302" i="1"/>
  <c r="BG301" i="1"/>
  <c r="BF301" i="1"/>
  <c r="BH301" i="1" s="1"/>
  <c r="BA301" i="1"/>
  <c r="AZ301" i="1"/>
  <c r="BG300" i="1"/>
  <c r="BF300" i="1"/>
  <c r="BH300" i="1" s="1"/>
  <c r="BA300" i="1"/>
  <c r="BI300" i="1" s="1"/>
  <c r="AZ300" i="1"/>
  <c r="BG299" i="1"/>
  <c r="BF299" i="1"/>
  <c r="BH299" i="1" s="1"/>
  <c r="BA299" i="1"/>
  <c r="AZ299" i="1"/>
  <c r="BG298" i="1"/>
  <c r="BF298" i="1"/>
  <c r="BH298" i="1" s="1"/>
  <c r="BA298" i="1"/>
  <c r="BI298" i="1" s="1"/>
  <c r="AZ298" i="1"/>
  <c r="BG297" i="1"/>
  <c r="BF297" i="1"/>
  <c r="BH297" i="1" s="1"/>
  <c r="BA297" i="1"/>
  <c r="AZ297" i="1"/>
  <c r="BG296" i="1"/>
  <c r="BF296" i="1"/>
  <c r="BH296" i="1" s="1"/>
  <c r="BA296" i="1"/>
  <c r="BI296" i="1" s="1"/>
  <c r="AZ296" i="1"/>
  <c r="BG295" i="1"/>
  <c r="BF295" i="1"/>
  <c r="BH295" i="1" s="1"/>
  <c r="BA295" i="1"/>
  <c r="AZ295" i="1"/>
  <c r="BG294" i="1"/>
  <c r="BF294" i="1"/>
  <c r="BH294" i="1" s="1"/>
  <c r="BA294" i="1"/>
  <c r="BI294" i="1" s="1"/>
  <c r="AZ294" i="1"/>
  <c r="BG293" i="1"/>
  <c r="BF293" i="1"/>
  <c r="BH293" i="1" s="1"/>
  <c r="BA293" i="1"/>
  <c r="AZ293" i="1"/>
  <c r="BG292" i="1"/>
  <c r="BF292" i="1"/>
  <c r="BH292" i="1" s="1"/>
  <c r="BA292" i="1"/>
  <c r="BI292" i="1" s="1"/>
  <c r="AZ292" i="1"/>
  <c r="BG291" i="1"/>
  <c r="BF291" i="1"/>
  <c r="BH291" i="1" s="1"/>
  <c r="BA291" i="1"/>
  <c r="AZ291" i="1"/>
  <c r="BG290" i="1"/>
  <c r="BF290" i="1"/>
  <c r="BH290" i="1" s="1"/>
  <c r="BA290" i="1"/>
  <c r="BI290" i="1" s="1"/>
  <c r="AZ290" i="1"/>
  <c r="BG289" i="1"/>
  <c r="BF289" i="1"/>
  <c r="BH289" i="1" s="1"/>
  <c r="BA289" i="1"/>
  <c r="AZ289" i="1"/>
  <c r="BG288" i="1"/>
  <c r="BF288" i="1"/>
  <c r="BH288" i="1" s="1"/>
  <c r="BA288" i="1"/>
  <c r="BI288" i="1" s="1"/>
  <c r="AZ288" i="1"/>
  <c r="BG287" i="1"/>
  <c r="BF287" i="1"/>
  <c r="BH287" i="1" s="1"/>
  <c r="BA287" i="1"/>
  <c r="AZ287" i="1"/>
  <c r="BG286" i="1"/>
  <c r="BF286" i="1"/>
  <c r="BH286" i="1" s="1"/>
  <c r="BA286" i="1"/>
  <c r="BI286" i="1" s="1"/>
  <c r="AZ286" i="1"/>
  <c r="BG285" i="1"/>
  <c r="BF285" i="1"/>
  <c r="BH285" i="1" s="1"/>
  <c r="BA285" i="1"/>
  <c r="AZ285" i="1"/>
  <c r="BG284" i="1"/>
  <c r="BF284" i="1"/>
  <c r="BH284" i="1" s="1"/>
  <c r="BA284" i="1"/>
  <c r="BI284" i="1" s="1"/>
  <c r="AZ284" i="1"/>
  <c r="BG283" i="1"/>
  <c r="BF283" i="1"/>
  <c r="BH283" i="1" s="1"/>
  <c r="BA283" i="1"/>
  <c r="AZ283" i="1"/>
  <c r="BG282" i="1"/>
  <c r="BF282" i="1"/>
  <c r="BH282" i="1" s="1"/>
  <c r="BA282" i="1"/>
  <c r="BI282" i="1" s="1"/>
  <c r="AZ282" i="1"/>
  <c r="BG281" i="1"/>
  <c r="BF281" i="1"/>
  <c r="BH281" i="1" s="1"/>
  <c r="BA281" i="1"/>
  <c r="AZ281" i="1"/>
  <c r="BG280" i="1"/>
  <c r="BF280" i="1"/>
  <c r="BH280" i="1" s="1"/>
  <c r="BA280" i="1"/>
  <c r="AZ280" i="1"/>
  <c r="BG279" i="1"/>
  <c r="BF279" i="1"/>
  <c r="BH279" i="1" s="1"/>
  <c r="BA279" i="1"/>
  <c r="AZ279" i="1"/>
  <c r="BG278" i="1"/>
  <c r="BF278" i="1"/>
  <c r="BH278" i="1" s="1"/>
  <c r="BA278" i="1"/>
  <c r="AZ278" i="1"/>
  <c r="BG277" i="1"/>
  <c r="BF277" i="1"/>
  <c r="BH277" i="1" s="1"/>
  <c r="BA277" i="1"/>
  <c r="AZ277" i="1"/>
  <c r="BG276" i="1"/>
  <c r="BF276" i="1"/>
  <c r="BH276" i="1" s="1"/>
  <c r="BA276" i="1"/>
  <c r="AZ276" i="1"/>
  <c r="BG275" i="1"/>
  <c r="BF275" i="1"/>
  <c r="BH275" i="1" s="1"/>
  <c r="BA275" i="1"/>
  <c r="AZ275" i="1"/>
  <c r="BG274" i="1"/>
  <c r="BF274" i="1"/>
  <c r="BH274" i="1" s="1"/>
  <c r="BA274" i="1"/>
  <c r="AZ274" i="1"/>
  <c r="BG273" i="1"/>
  <c r="BF273" i="1"/>
  <c r="BH273" i="1" s="1"/>
  <c r="BA273" i="1"/>
  <c r="AZ273" i="1"/>
  <c r="BG272" i="1"/>
  <c r="BF272" i="1"/>
  <c r="BH272" i="1" s="1"/>
  <c r="BA272" i="1"/>
  <c r="AZ272" i="1"/>
  <c r="BG271" i="1"/>
  <c r="BF271" i="1"/>
  <c r="BH271" i="1" s="1"/>
  <c r="BA271" i="1"/>
  <c r="AZ271" i="1"/>
  <c r="BG270" i="1"/>
  <c r="BF270" i="1"/>
  <c r="BH270" i="1" s="1"/>
  <c r="BA270" i="1"/>
  <c r="AZ270" i="1"/>
  <c r="BG269" i="1"/>
  <c r="BF269" i="1"/>
  <c r="BH269" i="1" s="1"/>
  <c r="BA269" i="1"/>
  <c r="AZ269" i="1"/>
  <c r="BG268" i="1"/>
  <c r="BF268" i="1"/>
  <c r="BH268" i="1" s="1"/>
  <c r="BA268" i="1"/>
  <c r="AZ268" i="1"/>
  <c r="BG267" i="1"/>
  <c r="BF267" i="1"/>
  <c r="BH267" i="1" s="1"/>
  <c r="BA267" i="1"/>
  <c r="AZ267" i="1"/>
  <c r="BB267" i="1" s="1"/>
  <c r="BG266" i="1"/>
  <c r="BF266" i="1"/>
  <c r="BH266" i="1" s="1"/>
  <c r="BB266" i="1"/>
  <c r="BJ266" i="1" s="1"/>
  <c r="BA266" i="1"/>
  <c r="BI266" i="1" s="1"/>
  <c r="AZ266" i="1"/>
  <c r="BG265" i="1"/>
  <c r="BF265" i="1"/>
  <c r="BH265" i="1" s="1"/>
  <c r="BA265" i="1"/>
  <c r="BI265" i="1" s="1"/>
  <c r="AZ265" i="1"/>
  <c r="BB265" i="1" s="1"/>
  <c r="BJ265" i="1" s="1"/>
  <c r="BG264" i="1"/>
  <c r="BF264" i="1"/>
  <c r="BH264" i="1" s="1"/>
  <c r="BB264" i="1"/>
  <c r="BA264" i="1"/>
  <c r="AZ264" i="1"/>
  <c r="BG263" i="1"/>
  <c r="BF263" i="1"/>
  <c r="BH263" i="1" s="1"/>
  <c r="BA263" i="1"/>
  <c r="AZ263" i="1"/>
  <c r="BB263" i="1" s="1"/>
  <c r="BG262" i="1"/>
  <c r="BF262" i="1"/>
  <c r="BH262" i="1" s="1"/>
  <c r="BB262" i="1"/>
  <c r="BJ262" i="1" s="1"/>
  <c r="BA262" i="1"/>
  <c r="BI262" i="1" s="1"/>
  <c r="AZ262" i="1"/>
  <c r="BG261" i="1"/>
  <c r="BF261" i="1"/>
  <c r="BH261" i="1" s="1"/>
  <c r="BA261" i="1"/>
  <c r="BI261" i="1" s="1"/>
  <c r="AZ261" i="1"/>
  <c r="BB261" i="1" s="1"/>
  <c r="BJ261" i="1" s="1"/>
  <c r="BG260" i="1"/>
  <c r="BF260" i="1"/>
  <c r="BH260" i="1" s="1"/>
  <c r="BB260" i="1"/>
  <c r="BA260" i="1"/>
  <c r="AZ260" i="1"/>
  <c r="BG259" i="1"/>
  <c r="BF259" i="1"/>
  <c r="BH259" i="1" s="1"/>
  <c r="BA259" i="1"/>
  <c r="AZ259" i="1"/>
  <c r="BB259" i="1" s="1"/>
  <c r="BG258" i="1"/>
  <c r="BF258" i="1"/>
  <c r="BH258" i="1" s="1"/>
  <c r="BB258" i="1"/>
  <c r="BJ258" i="1" s="1"/>
  <c r="BA258" i="1"/>
  <c r="BI258" i="1" s="1"/>
  <c r="AZ258" i="1"/>
  <c r="BG257" i="1"/>
  <c r="BF257" i="1"/>
  <c r="BH257" i="1" s="1"/>
  <c r="BA257" i="1"/>
  <c r="BI257" i="1" s="1"/>
  <c r="AZ257" i="1"/>
  <c r="BB257" i="1" s="1"/>
  <c r="BJ257" i="1" s="1"/>
  <c r="BG256" i="1"/>
  <c r="BF256" i="1"/>
  <c r="BH256" i="1" s="1"/>
  <c r="BB256" i="1"/>
  <c r="BA256" i="1"/>
  <c r="AZ256" i="1"/>
  <c r="BG255" i="1"/>
  <c r="BF255" i="1"/>
  <c r="BH255" i="1" s="1"/>
  <c r="BA255" i="1"/>
  <c r="AZ255" i="1"/>
  <c r="BB255" i="1" s="1"/>
  <c r="BG254" i="1"/>
  <c r="BF254" i="1"/>
  <c r="BH254" i="1" s="1"/>
  <c r="BB254" i="1"/>
  <c r="BJ254" i="1" s="1"/>
  <c r="BA254" i="1"/>
  <c r="BI254" i="1" s="1"/>
  <c r="AZ254" i="1"/>
  <c r="BG253" i="1"/>
  <c r="BF253" i="1"/>
  <c r="BH253" i="1" s="1"/>
  <c r="BA253" i="1"/>
  <c r="BI253" i="1" s="1"/>
  <c r="AZ253" i="1"/>
  <c r="BB253" i="1" s="1"/>
  <c r="BJ253" i="1" s="1"/>
  <c r="BG252" i="1"/>
  <c r="BF252" i="1"/>
  <c r="BH252" i="1" s="1"/>
  <c r="BB252" i="1"/>
  <c r="BA252" i="1"/>
  <c r="AZ252" i="1"/>
  <c r="BG251" i="1"/>
  <c r="BF251" i="1"/>
  <c r="BH251" i="1" s="1"/>
  <c r="BA251" i="1"/>
  <c r="AZ251" i="1"/>
  <c r="BB251" i="1" s="1"/>
  <c r="BG250" i="1"/>
  <c r="BF250" i="1"/>
  <c r="BH250" i="1" s="1"/>
  <c r="BB250" i="1"/>
  <c r="BJ250" i="1" s="1"/>
  <c r="BA250" i="1"/>
  <c r="BI250" i="1" s="1"/>
  <c r="AZ250" i="1"/>
  <c r="BG249" i="1"/>
  <c r="BF249" i="1"/>
  <c r="BH249" i="1" s="1"/>
  <c r="BA249" i="1"/>
  <c r="BI249" i="1" s="1"/>
  <c r="AZ249" i="1"/>
  <c r="BG248" i="1"/>
  <c r="BF248" i="1"/>
  <c r="BH248" i="1" s="1"/>
  <c r="BB248" i="1"/>
  <c r="BA248" i="1"/>
  <c r="AZ248" i="1"/>
  <c r="BG247" i="1"/>
  <c r="BF247" i="1"/>
  <c r="BH247" i="1" s="1"/>
  <c r="BA247" i="1"/>
  <c r="AZ247" i="1"/>
  <c r="BB247" i="1" s="1"/>
  <c r="BG246" i="1"/>
  <c r="BF246" i="1"/>
  <c r="BH246" i="1" s="1"/>
  <c r="BB246" i="1"/>
  <c r="BJ246" i="1" s="1"/>
  <c r="BA246" i="1"/>
  <c r="BI246" i="1" s="1"/>
  <c r="AZ246" i="1"/>
  <c r="BG245" i="1"/>
  <c r="BF245" i="1"/>
  <c r="BH245" i="1" s="1"/>
  <c r="BA245" i="1"/>
  <c r="BI245" i="1" s="1"/>
  <c r="AZ245" i="1"/>
  <c r="BG244" i="1"/>
  <c r="BF244" i="1"/>
  <c r="BH244" i="1" s="1"/>
  <c r="BB244" i="1"/>
  <c r="BA244" i="1"/>
  <c r="AZ244" i="1"/>
  <c r="BG243" i="1"/>
  <c r="BF243" i="1"/>
  <c r="BH243" i="1" s="1"/>
  <c r="BA243" i="1"/>
  <c r="AZ243" i="1"/>
  <c r="BB243" i="1" s="1"/>
  <c r="BG242" i="1"/>
  <c r="BF242" i="1"/>
  <c r="BH242" i="1" s="1"/>
  <c r="BB242" i="1"/>
  <c r="BJ242" i="1" s="1"/>
  <c r="BA242" i="1"/>
  <c r="BI242" i="1" s="1"/>
  <c r="AZ242" i="1"/>
  <c r="BG241" i="1"/>
  <c r="BF241" i="1"/>
  <c r="BH241" i="1" s="1"/>
  <c r="BA241" i="1"/>
  <c r="BI241" i="1" s="1"/>
  <c r="AZ241" i="1"/>
  <c r="BG240" i="1"/>
  <c r="BF240" i="1"/>
  <c r="BH240" i="1" s="1"/>
  <c r="BB240" i="1"/>
  <c r="BA240" i="1"/>
  <c r="AZ240" i="1"/>
  <c r="BG239" i="1"/>
  <c r="BF239" i="1"/>
  <c r="BH239" i="1" s="1"/>
  <c r="BA239" i="1"/>
  <c r="AZ239" i="1"/>
  <c r="BB239" i="1" s="1"/>
  <c r="BG238" i="1"/>
  <c r="BF238" i="1"/>
  <c r="BH238" i="1" s="1"/>
  <c r="BB238" i="1"/>
  <c r="BJ238" i="1" s="1"/>
  <c r="BA238" i="1"/>
  <c r="BI238" i="1" s="1"/>
  <c r="AZ238" i="1"/>
  <c r="BG237" i="1"/>
  <c r="BF237" i="1"/>
  <c r="BH237" i="1" s="1"/>
  <c r="BA237" i="1"/>
  <c r="BI237" i="1" s="1"/>
  <c r="AZ237" i="1"/>
  <c r="BG236" i="1"/>
  <c r="BF236" i="1"/>
  <c r="BB236" i="1"/>
  <c r="BA236" i="1"/>
  <c r="AZ236" i="1"/>
  <c r="BG235" i="1"/>
  <c r="BF235" i="1"/>
  <c r="BA235" i="1"/>
  <c r="AZ235" i="1"/>
  <c r="BB235" i="1" s="1"/>
  <c r="BG234" i="1"/>
  <c r="BF234" i="1"/>
  <c r="BH234" i="1" s="1"/>
  <c r="BB234" i="1"/>
  <c r="BJ234" i="1" s="1"/>
  <c r="BA234" i="1"/>
  <c r="BI234" i="1" s="1"/>
  <c r="AZ234" i="1"/>
  <c r="BG233" i="1"/>
  <c r="BF233" i="1"/>
  <c r="BA233" i="1"/>
  <c r="AZ233" i="1"/>
  <c r="BG232" i="1"/>
  <c r="BF232" i="1"/>
  <c r="BB232" i="1"/>
  <c r="BA232" i="1"/>
  <c r="AZ232" i="1"/>
  <c r="BG231" i="1"/>
  <c r="BF231" i="1"/>
  <c r="BA231" i="1"/>
  <c r="AZ231" i="1"/>
  <c r="BB231" i="1" s="1"/>
  <c r="BG230" i="1"/>
  <c r="BF230" i="1"/>
  <c r="BH230" i="1" s="1"/>
  <c r="BB230" i="1"/>
  <c r="BJ230" i="1" s="1"/>
  <c r="BA230" i="1"/>
  <c r="BI230" i="1" s="1"/>
  <c r="AZ230" i="1"/>
  <c r="BG229" i="1"/>
  <c r="BF229" i="1"/>
  <c r="BA229" i="1"/>
  <c r="AZ229" i="1"/>
  <c r="BG228" i="1"/>
  <c r="BF228" i="1"/>
  <c r="BB228" i="1"/>
  <c r="BA228" i="1"/>
  <c r="AZ228" i="1"/>
  <c r="BG227" i="1"/>
  <c r="BF227" i="1"/>
  <c r="BA227" i="1"/>
  <c r="AZ227" i="1"/>
  <c r="BB227" i="1" s="1"/>
  <c r="BG226" i="1"/>
  <c r="BF226" i="1"/>
  <c r="BH226" i="1" s="1"/>
  <c r="BB226" i="1"/>
  <c r="BJ226" i="1" s="1"/>
  <c r="BA226" i="1"/>
  <c r="BI226" i="1" s="1"/>
  <c r="AZ226" i="1"/>
  <c r="BG225" i="1"/>
  <c r="BF225" i="1"/>
  <c r="BA225" i="1"/>
  <c r="AZ225" i="1"/>
  <c r="BG224" i="1"/>
  <c r="BF224" i="1"/>
  <c r="BB224" i="1"/>
  <c r="BA224" i="1"/>
  <c r="AZ224" i="1"/>
  <c r="BG223" i="1"/>
  <c r="BF223" i="1"/>
  <c r="BA223" i="1"/>
  <c r="AZ223" i="1"/>
  <c r="BB223" i="1" s="1"/>
  <c r="BG222" i="1"/>
  <c r="BF222" i="1"/>
  <c r="BH222" i="1" s="1"/>
  <c r="BA222" i="1"/>
  <c r="BI222" i="1" s="1"/>
  <c r="AZ222" i="1"/>
  <c r="BG221" i="1"/>
  <c r="BF221" i="1"/>
  <c r="BA221" i="1"/>
  <c r="AZ221" i="1"/>
  <c r="BG220" i="1"/>
  <c r="BF220" i="1"/>
  <c r="BB220" i="1"/>
  <c r="BA220" i="1"/>
  <c r="AZ220" i="1"/>
  <c r="BG219" i="1"/>
  <c r="BF219" i="1"/>
  <c r="BA219" i="1"/>
  <c r="AZ219" i="1"/>
  <c r="BB219" i="1" s="1"/>
  <c r="BG218" i="1"/>
  <c r="BF218" i="1"/>
  <c r="BA218" i="1"/>
  <c r="AZ218" i="1"/>
  <c r="BB218" i="1" s="1"/>
  <c r="BG217" i="1"/>
  <c r="BF217" i="1"/>
  <c r="BA217" i="1"/>
  <c r="AZ217" i="1"/>
  <c r="BB217" i="1" s="1"/>
  <c r="BG216" i="1"/>
  <c r="BF216" i="1"/>
  <c r="BH216" i="1" s="1"/>
  <c r="BA216" i="1"/>
  <c r="AZ216" i="1"/>
  <c r="BB216" i="1" s="1"/>
  <c r="BG215" i="1"/>
  <c r="BF215" i="1"/>
  <c r="BH215" i="1" s="1"/>
  <c r="BB215" i="1"/>
  <c r="BA215" i="1"/>
  <c r="AZ215" i="1"/>
  <c r="BG214" i="1"/>
  <c r="BF214" i="1"/>
  <c r="BH214" i="1" s="1"/>
  <c r="BA214" i="1"/>
  <c r="BI214" i="1" s="1"/>
  <c r="AZ214" i="1"/>
  <c r="BB214" i="1" s="1"/>
  <c r="BJ214" i="1" s="1"/>
  <c r="BG213" i="1"/>
  <c r="BF213" i="1"/>
  <c r="BB213" i="1"/>
  <c r="BA213" i="1"/>
  <c r="AZ213" i="1"/>
  <c r="BG212" i="1"/>
  <c r="BF212" i="1"/>
  <c r="BH212" i="1" s="1"/>
  <c r="BB212" i="1"/>
  <c r="BJ212" i="1" s="1"/>
  <c r="BA212" i="1"/>
  <c r="BI212" i="1" s="1"/>
  <c r="AZ212" i="1"/>
  <c r="BG211" i="1"/>
  <c r="BF211" i="1"/>
  <c r="BA211" i="1"/>
  <c r="AZ211" i="1"/>
  <c r="BB211" i="1" s="1"/>
  <c r="BG210" i="1"/>
  <c r="BF210" i="1"/>
  <c r="BA210" i="1"/>
  <c r="AZ210" i="1"/>
  <c r="BG209" i="1"/>
  <c r="BF209" i="1"/>
  <c r="BA209" i="1"/>
  <c r="AZ209" i="1"/>
  <c r="BG208" i="1"/>
  <c r="BF208" i="1"/>
  <c r="BH208" i="1" s="1"/>
  <c r="BA208" i="1"/>
  <c r="AZ208" i="1"/>
  <c r="BG207" i="1"/>
  <c r="BF207" i="1"/>
  <c r="BH207" i="1" s="1"/>
  <c r="BA207" i="1"/>
  <c r="AZ207" i="1"/>
  <c r="BB207" i="1" s="1"/>
  <c r="BG206" i="1"/>
  <c r="BF206" i="1"/>
  <c r="BH206" i="1" s="1"/>
  <c r="BA206" i="1"/>
  <c r="BI206" i="1" s="1"/>
  <c r="AZ206" i="1"/>
  <c r="BG205" i="1"/>
  <c r="BF205" i="1"/>
  <c r="BB205" i="1"/>
  <c r="BA205" i="1"/>
  <c r="AZ205" i="1"/>
  <c r="BG204" i="1"/>
  <c r="BF204" i="1"/>
  <c r="BH204" i="1" s="1"/>
  <c r="BB204" i="1"/>
  <c r="BJ204" i="1" s="1"/>
  <c r="BA204" i="1"/>
  <c r="BI204" i="1" s="1"/>
  <c r="AZ204" i="1"/>
  <c r="BG203" i="1"/>
  <c r="BF203" i="1"/>
  <c r="BA203" i="1"/>
  <c r="AZ203" i="1"/>
  <c r="BB203" i="1" s="1"/>
  <c r="BG202" i="1"/>
  <c r="BF202" i="1"/>
  <c r="BA202" i="1"/>
  <c r="AZ202" i="1"/>
  <c r="BG201" i="1"/>
  <c r="BF201" i="1"/>
  <c r="BA201" i="1"/>
  <c r="AZ201" i="1"/>
  <c r="BG200" i="1"/>
  <c r="BF200" i="1"/>
  <c r="BH200" i="1" s="1"/>
  <c r="BA200" i="1"/>
  <c r="AZ200" i="1"/>
  <c r="BG199" i="1"/>
  <c r="BF199" i="1"/>
  <c r="BH199" i="1" s="1"/>
  <c r="BA199" i="1"/>
  <c r="AZ199" i="1"/>
  <c r="BB199" i="1" s="1"/>
  <c r="BG198" i="1"/>
  <c r="BF198" i="1"/>
  <c r="BH198" i="1" s="1"/>
  <c r="BA198" i="1"/>
  <c r="BI198" i="1" s="1"/>
  <c r="AZ198" i="1"/>
  <c r="BG197" i="1"/>
  <c r="BF197" i="1"/>
  <c r="BB197" i="1"/>
  <c r="BA197" i="1"/>
  <c r="AZ197" i="1"/>
  <c r="BG196" i="1"/>
  <c r="BF196" i="1"/>
  <c r="BH196" i="1" s="1"/>
  <c r="BB196" i="1"/>
  <c r="BJ196" i="1" s="1"/>
  <c r="BA196" i="1"/>
  <c r="BI196" i="1" s="1"/>
  <c r="AZ196" i="1"/>
  <c r="BG195" i="1"/>
  <c r="BF195" i="1"/>
  <c r="BA195" i="1"/>
  <c r="AZ195" i="1"/>
  <c r="BB195" i="1" s="1"/>
  <c r="BG194" i="1"/>
  <c r="BF194" i="1"/>
  <c r="BA194" i="1"/>
  <c r="AZ194" i="1"/>
  <c r="BG193" i="1"/>
  <c r="BF193" i="1"/>
  <c r="BH193" i="1" s="1"/>
  <c r="BB193" i="1"/>
  <c r="BA193" i="1"/>
  <c r="AZ193" i="1"/>
  <c r="BH192" i="1"/>
  <c r="BG192" i="1"/>
  <c r="BF192" i="1"/>
  <c r="BA192" i="1"/>
  <c r="AZ192" i="1"/>
  <c r="BG191" i="1"/>
  <c r="BF191" i="1"/>
  <c r="BH191" i="1" s="1"/>
  <c r="BA191" i="1"/>
  <c r="AZ191" i="1"/>
  <c r="BG190" i="1"/>
  <c r="BF190" i="1"/>
  <c r="BH190" i="1" s="1"/>
  <c r="BA190" i="1"/>
  <c r="AZ190" i="1"/>
  <c r="BG189" i="1"/>
  <c r="BF189" i="1"/>
  <c r="BH189" i="1" s="1"/>
  <c r="BB189" i="1"/>
  <c r="BA189" i="1"/>
  <c r="BI189" i="1" s="1"/>
  <c r="AZ189" i="1"/>
  <c r="BH188" i="1"/>
  <c r="BG188" i="1"/>
  <c r="BF188" i="1"/>
  <c r="BA188" i="1"/>
  <c r="AZ188" i="1"/>
  <c r="BG187" i="1"/>
  <c r="BF187" i="1"/>
  <c r="BH187" i="1" s="1"/>
  <c r="BA187" i="1"/>
  <c r="AZ187" i="1"/>
  <c r="BG186" i="1"/>
  <c r="BF186" i="1"/>
  <c r="BA186" i="1"/>
  <c r="AZ186" i="1"/>
  <c r="BH185" i="1"/>
  <c r="BG185" i="1"/>
  <c r="BF185" i="1"/>
  <c r="BA185" i="1"/>
  <c r="BI185" i="1" s="1"/>
  <c r="AZ185" i="1"/>
  <c r="BH184" i="1"/>
  <c r="BG184" i="1"/>
  <c r="BF184" i="1"/>
  <c r="BA184" i="1"/>
  <c r="AZ184" i="1"/>
  <c r="BH183" i="1"/>
  <c r="BG183" i="1"/>
  <c r="BF183" i="1"/>
  <c r="BA183" i="1"/>
  <c r="AZ183" i="1"/>
  <c r="BG182" i="1"/>
  <c r="BF182" i="1"/>
  <c r="BA182" i="1"/>
  <c r="AZ182" i="1"/>
  <c r="BH181" i="1"/>
  <c r="BG181" i="1"/>
  <c r="BF181" i="1"/>
  <c r="BA181" i="1"/>
  <c r="BI181" i="1" s="1"/>
  <c r="AZ181" i="1"/>
  <c r="BH180" i="1"/>
  <c r="BG180" i="1"/>
  <c r="BF180" i="1"/>
  <c r="BA180" i="1"/>
  <c r="AZ180" i="1"/>
  <c r="BG179" i="1"/>
  <c r="BF179" i="1"/>
  <c r="BH179" i="1" s="1"/>
  <c r="BA179" i="1"/>
  <c r="AZ179" i="1"/>
  <c r="BG178" i="1"/>
  <c r="BF178" i="1"/>
  <c r="BA178" i="1"/>
  <c r="AZ178" i="1"/>
  <c r="BH177" i="1"/>
  <c r="BG177" i="1"/>
  <c r="BF177" i="1"/>
  <c r="BA177" i="1"/>
  <c r="BI177" i="1" s="1"/>
  <c r="AZ177" i="1"/>
  <c r="BH176" i="1"/>
  <c r="BG176" i="1"/>
  <c r="BF176" i="1"/>
  <c r="BA176" i="1"/>
  <c r="AZ176" i="1"/>
  <c r="BH175" i="1"/>
  <c r="BG175" i="1"/>
  <c r="BF175" i="1"/>
  <c r="BA175" i="1"/>
  <c r="AZ175" i="1"/>
  <c r="BG174" i="1"/>
  <c r="BF174" i="1"/>
  <c r="BA174" i="1"/>
  <c r="AZ174" i="1"/>
  <c r="BH173" i="1"/>
  <c r="BG173" i="1"/>
  <c r="BF173" i="1"/>
  <c r="BA173" i="1"/>
  <c r="BI173" i="1" s="1"/>
  <c r="AZ173" i="1"/>
  <c r="BH172" i="1"/>
  <c r="BG172" i="1"/>
  <c r="BF172" i="1"/>
  <c r="BA172" i="1"/>
  <c r="AZ172" i="1"/>
  <c r="BG171" i="1"/>
  <c r="BF171" i="1"/>
  <c r="BH171" i="1" s="1"/>
  <c r="BA171" i="1"/>
  <c r="AZ171" i="1"/>
  <c r="BG170" i="1"/>
  <c r="BF170" i="1"/>
  <c r="BA170" i="1"/>
  <c r="AZ170" i="1"/>
  <c r="BH169" i="1"/>
  <c r="BG169" i="1"/>
  <c r="BF169" i="1"/>
  <c r="BA169" i="1"/>
  <c r="BI169" i="1" s="1"/>
  <c r="AZ169" i="1"/>
  <c r="BH168" i="1"/>
  <c r="BG168" i="1"/>
  <c r="BF168" i="1"/>
  <c r="BA168" i="1"/>
  <c r="AZ168" i="1"/>
  <c r="BH167" i="1"/>
  <c r="BG167" i="1"/>
  <c r="BF167" i="1"/>
  <c r="BA167" i="1"/>
  <c r="AZ167" i="1"/>
  <c r="BG166" i="1"/>
  <c r="BF166" i="1"/>
  <c r="BA166" i="1"/>
  <c r="AZ166" i="1"/>
  <c r="BH165" i="1"/>
  <c r="BG165" i="1"/>
  <c r="BF165" i="1"/>
  <c r="BA165" i="1"/>
  <c r="BI165" i="1" s="1"/>
  <c r="AZ165" i="1"/>
  <c r="BH164" i="1"/>
  <c r="BG164" i="1"/>
  <c r="BF164" i="1"/>
  <c r="BA164" i="1"/>
  <c r="AZ164" i="1"/>
  <c r="BG163" i="1"/>
  <c r="BF163" i="1"/>
  <c r="BH163" i="1" s="1"/>
  <c r="BA163" i="1"/>
  <c r="AZ163" i="1"/>
  <c r="BG162" i="1"/>
  <c r="BF162" i="1"/>
  <c r="BA162" i="1"/>
  <c r="AZ162" i="1"/>
  <c r="BG161" i="1"/>
  <c r="BF161" i="1"/>
  <c r="BH161" i="1" s="1"/>
  <c r="BA161" i="1"/>
  <c r="AZ161" i="1"/>
  <c r="BB161" i="1" s="1"/>
  <c r="BH160" i="1"/>
  <c r="BG160" i="1"/>
  <c r="BF160" i="1"/>
  <c r="BB160" i="1"/>
  <c r="BJ160" i="1" s="1"/>
  <c r="BA160" i="1"/>
  <c r="BI160" i="1" s="1"/>
  <c r="AZ160" i="1"/>
  <c r="BG159" i="1"/>
  <c r="BF159" i="1"/>
  <c r="BH159" i="1" s="1"/>
  <c r="BA159" i="1"/>
  <c r="AZ159" i="1"/>
  <c r="BH158" i="1"/>
  <c r="BG158" i="1"/>
  <c r="BF158" i="1"/>
  <c r="BA158" i="1"/>
  <c r="AZ158" i="1"/>
  <c r="BG157" i="1"/>
  <c r="BH157" i="1" s="1"/>
  <c r="BF157" i="1"/>
  <c r="BB157" i="1"/>
  <c r="BA157" i="1"/>
  <c r="AZ157" i="1"/>
  <c r="BH156" i="1"/>
  <c r="BG156" i="1"/>
  <c r="BF156" i="1"/>
  <c r="BA156" i="1"/>
  <c r="AZ156" i="1"/>
  <c r="BG155" i="1"/>
  <c r="BH155" i="1" s="1"/>
  <c r="BF155" i="1"/>
  <c r="BB155" i="1"/>
  <c r="BA155" i="1"/>
  <c r="AZ155" i="1"/>
  <c r="BG154" i="1"/>
  <c r="BF154" i="1"/>
  <c r="BH154" i="1" s="1"/>
  <c r="BA154" i="1"/>
  <c r="AZ154" i="1"/>
  <c r="BG153" i="1"/>
  <c r="BF153" i="1"/>
  <c r="BH153" i="1" s="1"/>
  <c r="BA153" i="1"/>
  <c r="AZ153" i="1"/>
  <c r="BB153" i="1" s="1"/>
  <c r="BH152" i="1"/>
  <c r="BG152" i="1"/>
  <c r="BF152" i="1"/>
  <c r="BA152" i="1"/>
  <c r="BI152" i="1" s="1"/>
  <c r="AZ152" i="1"/>
  <c r="BG151" i="1"/>
  <c r="BF151" i="1"/>
  <c r="BH151" i="1" s="1"/>
  <c r="BA151" i="1"/>
  <c r="AZ151" i="1"/>
  <c r="BH150" i="1"/>
  <c r="BG150" i="1"/>
  <c r="BF150" i="1"/>
  <c r="BA150" i="1"/>
  <c r="AZ150" i="1"/>
  <c r="BG149" i="1"/>
  <c r="BH149" i="1" s="1"/>
  <c r="BF149" i="1"/>
  <c r="BB149" i="1"/>
  <c r="BA149" i="1"/>
  <c r="AZ149" i="1"/>
  <c r="BG148" i="1"/>
  <c r="BH148" i="1" s="1"/>
  <c r="BI148" i="1" s="1"/>
  <c r="BJ148" i="1" s="1"/>
  <c r="BF148" i="1"/>
  <c r="BB148" i="1"/>
  <c r="BA148" i="1"/>
  <c r="AZ148" i="1"/>
  <c r="BI147" i="1"/>
  <c r="BJ147" i="1" s="1"/>
  <c r="BG147" i="1"/>
  <c r="BH147" i="1" s="1"/>
  <c r="BF147" i="1"/>
  <c r="BB147" i="1"/>
  <c r="BA147" i="1"/>
  <c r="AZ147" i="1"/>
  <c r="BG146" i="1"/>
  <c r="BH146" i="1" s="1"/>
  <c r="BI146" i="1" s="1"/>
  <c r="BJ146" i="1" s="1"/>
  <c r="BF146" i="1"/>
  <c r="BB146" i="1"/>
  <c r="BA146" i="1"/>
  <c r="AZ146" i="1"/>
  <c r="BH145" i="1"/>
  <c r="BI145" i="1" s="1"/>
  <c r="BG145" i="1"/>
  <c r="BF145" i="1"/>
  <c r="BA145" i="1"/>
  <c r="BB145" i="1" s="1"/>
  <c r="AZ145" i="1"/>
  <c r="BG144" i="1"/>
  <c r="BF144" i="1"/>
  <c r="BH144" i="1" s="1"/>
  <c r="BI144" i="1" s="1"/>
  <c r="BA144" i="1"/>
  <c r="BB144" i="1" s="1"/>
  <c r="AZ144" i="1"/>
  <c r="BH143" i="1"/>
  <c r="BG143" i="1"/>
  <c r="BF143" i="1"/>
  <c r="BA143" i="1"/>
  <c r="BB143" i="1" s="1"/>
  <c r="AZ143" i="1"/>
  <c r="BH142" i="1"/>
  <c r="BG142" i="1"/>
  <c r="BF142" i="1"/>
  <c r="BA142" i="1"/>
  <c r="BB142" i="1" s="1"/>
  <c r="AZ142" i="1"/>
  <c r="BH141" i="1"/>
  <c r="BI141" i="1" s="1"/>
  <c r="BG141" i="1"/>
  <c r="BF141" i="1"/>
  <c r="BA141" i="1"/>
  <c r="BB141" i="1" s="1"/>
  <c r="AZ141" i="1"/>
  <c r="BG140" i="1"/>
  <c r="BF140" i="1"/>
  <c r="BH140" i="1" s="1"/>
  <c r="BI140" i="1" s="1"/>
  <c r="BA140" i="1"/>
  <c r="BB140" i="1" s="1"/>
  <c r="AZ140" i="1"/>
  <c r="BH139" i="1"/>
  <c r="BG139" i="1"/>
  <c r="BF139" i="1"/>
  <c r="BA139" i="1"/>
  <c r="BB139" i="1" s="1"/>
  <c r="AZ139" i="1"/>
  <c r="BH138" i="1"/>
  <c r="BG138" i="1"/>
  <c r="BF138" i="1"/>
  <c r="BA138" i="1"/>
  <c r="BB138" i="1" s="1"/>
  <c r="AZ138" i="1"/>
  <c r="BH137" i="1"/>
  <c r="BI137" i="1" s="1"/>
  <c r="BG137" i="1"/>
  <c r="BF137" i="1"/>
  <c r="BA137" i="1"/>
  <c r="BB137" i="1" s="1"/>
  <c r="AZ137" i="1"/>
  <c r="BG136" i="1"/>
  <c r="BF136" i="1"/>
  <c r="BH136" i="1" s="1"/>
  <c r="BI136" i="1" s="1"/>
  <c r="BA136" i="1"/>
  <c r="BB136" i="1" s="1"/>
  <c r="AZ136" i="1"/>
  <c r="BH135" i="1"/>
  <c r="BG135" i="1"/>
  <c r="BF135" i="1"/>
  <c r="BA135" i="1"/>
  <c r="BB135" i="1" s="1"/>
  <c r="AZ135" i="1"/>
  <c r="BH134" i="1"/>
  <c r="BG134" i="1"/>
  <c r="BF134" i="1"/>
  <c r="BA134" i="1"/>
  <c r="BB134" i="1" s="1"/>
  <c r="AZ134" i="1"/>
  <c r="BH133" i="1"/>
  <c r="BI133" i="1" s="1"/>
  <c r="BG133" i="1"/>
  <c r="BF133" i="1"/>
  <c r="BA133" i="1"/>
  <c r="AZ133" i="1"/>
  <c r="BG132" i="1"/>
  <c r="BF132" i="1"/>
  <c r="BH132" i="1" s="1"/>
  <c r="BI132" i="1" s="1"/>
  <c r="BA132" i="1"/>
  <c r="AZ132" i="1"/>
  <c r="BH131" i="1"/>
  <c r="BG131" i="1"/>
  <c r="BF131" i="1"/>
  <c r="BA131" i="1"/>
  <c r="AZ131" i="1"/>
  <c r="BG130" i="1"/>
  <c r="BF130" i="1"/>
  <c r="BH130" i="1" s="1"/>
  <c r="BA130" i="1"/>
  <c r="BB130" i="1" s="1"/>
  <c r="AZ130" i="1"/>
  <c r="BH129" i="1"/>
  <c r="BI129" i="1" s="1"/>
  <c r="BG129" i="1"/>
  <c r="BF129" i="1"/>
  <c r="BA129" i="1"/>
  <c r="AZ129" i="1"/>
  <c r="BG128" i="1"/>
  <c r="BF128" i="1"/>
  <c r="BH128" i="1" s="1"/>
  <c r="BI128" i="1" s="1"/>
  <c r="BA128" i="1"/>
  <c r="AZ128" i="1"/>
  <c r="BH127" i="1"/>
  <c r="BG127" i="1"/>
  <c r="BF127" i="1"/>
  <c r="BA127" i="1"/>
  <c r="AZ127" i="1"/>
  <c r="BG126" i="1"/>
  <c r="BF126" i="1"/>
  <c r="BH126" i="1" s="1"/>
  <c r="BA126" i="1"/>
  <c r="BB126" i="1" s="1"/>
  <c r="AZ126" i="1"/>
  <c r="BH125" i="1"/>
  <c r="BI125" i="1" s="1"/>
  <c r="BG125" i="1"/>
  <c r="BF125" i="1"/>
  <c r="BA125" i="1"/>
  <c r="AZ125" i="1"/>
  <c r="BG124" i="1"/>
  <c r="BF124" i="1"/>
  <c r="BH124" i="1" s="1"/>
  <c r="BI124" i="1" s="1"/>
  <c r="BA124" i="1"/>
  <c r="AZ124" i="1"/>
  <c r="BH123" i="1"/>
  <c r="BG123" i="1"/>
  <c r="BF123" i="1"/>
  <c r="BA123" i="1"/>
  <c r="AZ123" i="1"/>
  <c r="BG122" i="1"/>
  <c r="BF122" i="1"/>
  <c r="BH122" i="1" s="1"/>
  <c r="BI122" i="1" s="1"/>
  <c r="BA122" i="1"/>
  <c r="AZ122" i="1"/>
  <c r="BG121" i="1"/>
  <c r="BF121" i="1"/>
  <c r="BH121" i="1" s="1"/>
  <c r="BA121" i="1"/>
  <c r="BB121" i="1" s="1"/>
  <c r="AZ121" i="1"/>
  <c r="BG120" i="1"/>
  <c r="BF120" i="1"/>
  <c r="BH120" i="1" s="1"/>
  <c r="BI120" i="1" s="1"/>
  <c r="BA120" i="1"/>
  <c r="AZ120" i="1"/>
  <c r="BH119" i="1"/>
  <c r="BI119" i="1" s="1"/>
  <c r="BG119" i="1"/>
  <c r="BF119" i="1"/>
  <c r="BA119" i="1"/>
  <c r="AZ119" i="1"/>
  <c r="BG118" i="1"/>
  <c r="BH118" i="1" s="1"/>
  <c r="BF118" i="1"/>
  <c r="BA118" i="1"/>
  <c r="BB118" i="1" s="1"/>
  <c r="AZ118" i="1"/>
  <c r="BG117" i="1"/>
  <c r="BF117" i="1"/>
  <c r="BH117" i="1" s="1"/>
  <c r="BI117" i="1" s="1"/>
  <c r="BA117" i="1"/>
  <c r="AZ117" i="1"/>
  <c r="BG116" i="1"/>
  <c r="BF116" i="1"/>
  <c r="BH116" i="1" s="1"/>
  <c r="BA116" i="1"/>
  <c r="BB116" i="1" s="1"/>
  <c r="AZ116" i="1"/>
  <c r="BH115" i="1"/>
  <c r="BG115" i="1"/>
  <c r="BF115" i="1"/>
  <c r="BA115" i="1"/>
  <c r="AZ115" i="1"/>
  <c r="BG114" i="1"/>
  <c r="BF114" i="1"/>
  <c r="BH114" i="1" s="1"/>
  <c r="BI114" i="1" s="1"/>
  <c r="BA114" i="1"/>
  <c r="AZ114" i="1"/>
  <c r="BG113" i="1"/>
  <c r="BF113" i="1"/>
  <c r="BH113" i="1" s="1"/>
  <c r="BA113" i="1"/>
  <c r="BB113" i="1" s="1"/>
  <c r="AZ113" i="1"/>
  <c r="BG112" i="1"/>
  <c r="BF112" i="1"/>
  <c r="BH112" i="1" s="1"/>
  <c r="BI112" i="1" s="1"/>
  <c r="BJ112" i="1" s="1"/>
  <c r="BA112" i="1"/>
  <c r="BB112" i="1" s="1"/>
  <c r="AZ112" i="1"/>
  <c r="BH111" i="1"/>
  <c r="BI111" i="1" s="1"/>
  <c r="BG111" i="1"/>
  <c r="BF111" i="1"/>
  <c r="BA111" i="1"/>
  <c r="AZ111" i="1"/>
  <c r="BG110" i="1"/>
  <c r="BH110" i="1" s="1"/>
  <c r="BF110" i="1"/>
  <c r="BA110" i="1"/>
  <c r="BB110" i="1" s="1"/>
  <c r="AZ110" i="1"/>
  <c r="BG109" i="1"/>
  <c r="BF109" i="1"/>
  <c r="BH109" i="1" s="1"/>
  <c r="BI109" i="1" s="1"/>
  <c r="BA109" i="1"/>
  <c r="AZ109" i="1"/>
  <c r="BG108" i="1"/>
  <c r="BF108" i="1"/>
  <c r="BH108" i="1" s="1"/>
  <c r="BA108" i="1"/>
  <c r="BB108" i="1" s="1"/>
  <c r="AZ108" i="1"/>
  <c r="BH107" i="1"/>
  <c r="BG107" i="1"/>
  <c r="BF107" i="1"/>
  <c r="BA107" i="1"/>
  <c r="AZ107" i="1"/>
  <c r="BG106" i="1"/>
  <c r="BF106" i="1"/>
  <c r="BH106" i="1" s="1"/>
  <c r="BI106" i="1" s="1"/>
  <c r="BA106" i="1"/>
  <c r="AZ106" i="1"/>
  <c r="BG105" i="1"/>
  <c r="BF105" i="1"/>
  <c r="BH105" i="1" s="1"/>
  <c r="BA105" i="1"/>
  <c r="BB105" i="1" s="1"/>
  <c r="AZ105" i="1"/>
  <c r="BG104" i="1"/>
  <c r="BF104" i="1"/>
  <c r="BH104" i="1" s="1"/>
  <c r="BI104" i="1" s="1"/>
  <c r="BJ104" i="1" s="1"/>
  <c r="BA104" i="1"/>
  <c r="BB104" i="1" s="1"/>
  <c r="AZ104" i="1"/>
  <c r="BH103" i="1"/>
  <c r="BI103" i="1" s="1"/>
  <c r="BG103" i="1"/>
  <c r="BF103" i="1"/>
  <c r="BA103" i="1"/>
  <c r="AZ103" i="1"/>
  <c r="BG102" i="1"/>
  <c r="BH102" i="1" s="1"/>
  <c r="BF102" i="1"/>
  <c r="BA102" i="1"/>
  <c r="BB102" i="1" s="1"/>
  <c r="AZ102" i="1"/>
  <c r="BG101" i="1"/>
  <c r="BF101" i="1"/>
  <c r="BH101" i="1" s="1"/>
  <c r="BI101" i="1" s="1"/>
  <c r="BA101" i="1"/>
  <c r="AZ101" i="1"/>
  <c r="BG100" i="1"/>
  <c r="BF100" i="1"/>
  <c r="BH100" i="1" s="1"/>
  <c r="BA100" i="1"/>
  <c r="BB100" i="1" s="1"/>
  <c r="AZ100" i="1"/>
  <c r="BH99" i="1"/>
  <c r="BG99" i="1"/>
  <c r="BF99" i="1"/>
  <c r="BA99" i="1"/>
  <c r="AZ99" i="1"/>
  <c r="BG98" i="1"/>
  <c r="BF98" i="1"/>
  <c r="BH98" i="1" s="1"/>
  <c r="BI98" i="1" s="1"/>
  <c r="BA98" i="1"/>
  <c r="AZ98" i="1"/>
  <c r="BG97" i="1"/>
  <c r="BF97" i="1"/>
  <c r="BH97" i="1" s="1"/>
  <c r="BA97" i="1"/>
  <c r="BB97" i="1" s="1"/>
  <c r="AZ97" i="1"/>
  <c r="BI96" i="1"/>
  <c r="BJ96" i="1" s="1"/>
  <c r="BG96" i="1"/>
  <c r="BF96" i="1"/>
  <c r="BH96" i="1" s="1"/>
  <c r="BA96" i="1"/>
  <c r="BB96" i="1" s="1"/>
  <c r="AZ96" i="1"/>
  <c r="BH95" i="1"/>
  <c r="BI95" i="1" s="1"/>
  <c r="BG95" i="1"/>
  <c r="BF95" i="1"/>
  <c r="BA95" i="1"/>
  <c r="AZ95" i="1"/>
  <c r="BG94" i="1"/>
  <c r="BH94" i="1" s="1"/>
  <c r="BF94" i="1"/>
  <c r="BA94" i="1"/>
  <c r="BB94" i="1" s="1"/>
  <c r="AZ94" i="1"/>
  <c r="BG93" i="1"/>
  <c r="BF93" i="1"/>
  <c r="BA93" i="1"/>
  <c r="AZ93" i="1"/>
  <c r="BG92" i="1"/>
  <c r="BF92" i="1"/>
  <c r="BH92" i="1" s="1"/>
  <c r="BA92" i="1"/>
  <c r="AZ92" i="1"/>
  <c r="BH91" i="1"/>
  <c r="BG91" i="1"/>
  <c r="BF91" i="1"/>
  <c r="BA91" i="1"/>
  <c r="AZ91" i="1"/>
  <c r="BG90" i="1"/>
  <c r="BF90" i="1"/>
  <c r="BH90" i="1" s="1"/>
  <c r="BI90" i="1" s="1"/>
  <c r="BA90" i="1"/>
  <c r="AZ90" i="1"/>
  <c r="BG89" i="1"/>
  <c r="BF89" i="1"/>
  <c r="BH89" i="1" s="1"/>
  <c r="BA89" i="1"/>
  <c r="BB89" i="1" s="1"/>
  <c r="AZ89" i="1"/>
  <c r="BG88" i="1"/>
  <c r="BF88" i="1"/>
  <c r="BH88" i="1" s="1"/>
  <c r="BI88" i="1" s="1"/>
  <c r="BJ88" i="1" s="1"/>
  <c r="BB88" i="1"/>
  <c r="BA88" i="1"/>
  <c r="AZ88" i="1"/>
  <c r="BG87" i="1"/>
  <c r="BF87" i="1"/>
  <c r="BH87" i="1" s="1"/>
  <c r="BI87" i="1" s="1"/>
  <c r="BJ87" i="1" s="1"/>
  <c r="BB87" i="1"/>
  <c r="BA87" i="1"/>
  <c r="AZ87" i="1"/>
  <c r="BI86" i="1"/>
  <c r="BG86" i="1"/>
  <c r="BF86" i="1"/>
  <c r="BH86" i="1" s="1"/>
  <c r="BA86" i="1"/>
  <c r="BB86" i="1" s="1"/>
  <c r="BJ86" i="1" s="1"/>
  <c r="AZ86" i="1"/>
  <c r="BI85" i="1"/>
  <c r="BJ85" i="1" s="1"/>
  <c r="BG85" i="1"/>
  <c r="BF85" i="1"/>
  <c r="BH85" i="1" s="1"/>
  <c r="BA85" i="1"/>
  <c r="BB85" i="1" s="1"/>
  <c r="AZ85" i="1"/>
  <c r="BG84" i="1"/>
  <c r="BF84" i="1"/>
  <c r="BH84" i="1" s="1"/>
  <c r="BA84" i="1"/>
  <c r="BB84" i="1" s="1"/>
  <c r="AZ84" i="1"/>
  <c r="BG83" i="1"/>
  <c r="BF83" i="1"/>
  <c r="BH83" i="1" s="1"/>
  <c r="BI83" i="1" s="1"/>
  <c r="BB83" i="1"/>
  <c r="BA83" i="1"/>
  <c r="AZ83" i="1"/>
  <c r="BG82" i="1"/>
  <c r="BF82" i="1"/>
  <c r="BA82" i="1"/>
  <c r="BB82" i="1" s="1"/>
  <c r="AZ82" i="1"/>
  <c r="BG81" i="1"/>
  <c r="BF81" i="1"/>
  <c r="BH81" i="1" s="1"/>
  <c r="BA81" i="1"/>
  <c r="BI81" i="1" s="1"/>
  <c r="AZ81" i="1"/>
  <c r="BG80" i="1"/>
  <c r="BF80" i="1"/>
  <c r="BB80" i="1"/>
  <c r="BA80" i="1"/>
  <c r="AZ80" i="1"/>
  <c r="BG79" i="1"/>
  <c r="BF79" i="1"/>
  <c r="BH79" i="1" s="1"/>
  <c r="BA79" i="1"/>
  <c r="BI79" i="1" s="1"/>
  <c r="AZ79" i="1"/>
  <c r="BG78" i="1"/>
  <c r="BF78" i="1"/>
  <c r="BA78" i="1"/>
  <c r="AZ78" i="1"/>
  <c r="BB78" i="1" s="1"/>
  <c r="BG77" i="1"/>
  <c r="BF77" i="1"/>
  <c r="BA77" i="1"/>
  <c r="BB77" i="1" s="1"/>
  <c r="AZ77" i="1"/>
  <c r="BG76" i="1"/>
  <c r="BF76" i="1"/>
  <c r="BH76" i="1" s="1"/>
  <c r="BA76" i="1"/>
  <c r="BI76" i="1" s="1"/>
  <c r="AZ76" i="1"/>
  <c r="BB76" i="1" s="1"/>
  <c r="BJ76" i="1" s="1"/>
  <c r="BG75" i="1"/>
  <c r="BF75" i="1"/>
  <c r="BH75" i="1" s="1"/>
  <c r="BI75" i="1" s="1"/>
  <c r="BB75" i="1"/>
  <c r="BJ75" i="1" s="1"/>
  <c r="BA75" i="1"/>
  <c r="AZ75" i="1"/>
  <c r="BG74" i="1"/>
  <c r="BF74" i="1"/>
  <c r="BA74" i="1"/>
  <c r="BB74" i="1" s="1"/>
  <c r="AZ74" i="1"/>
  <c r="BG73" i="1"/>
  <c r="BF73" i="1"/>
  <c r="BH73" i="1" s="1"/>
  <c r="BA73" i="1"/>
  <c r="BI73" i="1" s="1"/>
  <c r="AZ73" i="1"/>
  <c r="BG72" i="1"/>
  <c r="BF72" i="1"/>
  <c r="BA72" i="1"/>
  <c r="AZ72" i="1"/>
  <c r="BB72" i="1" s="1"/>
  <c r="BG71" i="1"/>
  <c r="BF71" i="1"/>
  <c r="BH71" i="1" s="1"/>
  <c r="BA71" i="1"/>
  <c r="BI71" i="1" s="1"/>
  <c r="AZ71" i="1"/>
  <c r="BG70" i="1"/>
  <c r="BF70" i="1"/>
  <c r="BA70" i="1"/>
  <c r="AZ70" i="1"/>
  <c r="BB70" i="1" s="1"/>
  <c r="BG69" i="1"/>
  <c r="BF69" i="1"/>
  <c r="BA69" i="1"/>
  <c r="BB69" i="1" s="1"/>
  <c r="AZ69" i="1"/>
  <c r="BG68" i="1"/>
  <c r="BF68" i="1"/>
  <c r="BH68" i="1" s="1"/>
  <c r="BA68" i="1"/>
  <c r="BI68" i="1" s="1"/>
  <c r="AZ68" i="1"/>
  <c r="BB68" i="1" s="1"/>
  <c r="BG67" i="1"/>
  <c r="BF67" i="1"/>
  <c r="BH67" i="1" s="1"/>
  <c r="BI67" i="1" s="1"/>
  <c r="BB67" i="1"/>
  <c r="BA67" i="1"/>
  <c r="AZ67" i="1"/>
  <c r="BG66" i="1"/>
  <c r="BF66" i="1"/>
  <c r="BA66" i="1"/>
  <c r="AZ66" i="1"/>
  <c r="BG65" i="1"/>
  <c r="BF65" i="1"/>
  <c r="BH65" i="1" s="1"/>
  <c r="BA65" i="1"/>
  <c r="BI65" i="1" s="1"/>
  <c r="AZ65" i="1"/>
  <c r="BG64" i="1"/>
  <c r="BF64" i="1"/>
  <c r="BA64" i="1"/>
  <c r="AZ64" i="1"/>
  <c r="BB64" i="1" s="1"/>
  <c r="BG63" i="1"/>
  <c r="BF63" i="1"/>
  <c r="BH63" i="1" s="1"/>
  <c r="BA63" i="1"/>
  <c r="BI63" i="1" s="1"/>
  <c r="AZ63" i="1"/>
  <c r="BG62" i="1"/>
  <c r="BF62" i="1"/>
  <c r="BA62" i="1"/>
  <c r="AZ62" i="1"/>
  <c r="BB62" i="1" s="1"/>
  <c r="BG61" i="1"/>
  <c r="BF61" i="1"/>
  <c r="BA61" i="1"/>
  <c r="BB61" i="1" s="1"/>
  <c r="AZ61" i="1"/>
  <c r="BG60" i="1"/>
  <c r="BF60" i="1"/>
  <c r="BH60" i="1" s="1"/>
  <c r="BA60" i="1"/>
  <c r="BI60" i="1" s="1"/>
  <c r="AZ60" i="1"/>
  <c r="BB60" i="1" s="1"/>
  <c r="BG59" i="1"/>
  <c r="BF59" i="1"/>
  <c r="BH59" i="1" s="1"/>
  <c r="BI59" i="1" s="1"/>
  <c r="BB59" i="1"/>
  <c r="BJ59" i="1" s="1"/>
  <c r="BA59" i="1"/>
  <c r="AZ59" i="1"/>
  <c r="BG58" i="1"/>
  <c r="BF58" i="1"/>
  <c r="BA58" i="1"/>
  <c r="BB58" i="1" s="1"/>
  <c r="AZ58" i="1"/>
  <c r="BG57" i="1"/>
  <c r="BF57" i="1"/>
  <c r="BH57" i="1" s="1"/>
  <c r="BA57" i="1"/>
  <c r="BI57" i="1" s="1"/>
  <c r="AZ57" i="1"/>
  <c r="BG56" i="1"/>
  <c r="BF56" i="1"/>
  <c r="BA56" i="1"/>
  <c r="AZ56" i="1"/>
  <c r="BB56" i="1" s="1"/>
  <c r="BG55" i="1"/>
  <c r="BF55" i="1"/>
  <c r="BH55" i="1" s="1"/>
  <c r="BA55" i="1"/>
  <c r="BI55" i="1" s="1"/>
  <c r="AZ55" i="1"/>
  <c r="BG54" i="1"/>
  <c r="BF54" i="1"/>
  <c r="BA54" i="1"/>
  <c r="AZ54" i="1"/>
  <c r="BB54" i="1" s="1"/>
  <c r="BG53" i="1"/>
  <c r="BF53" i="1"/>
  <c r="BA53" i="1"/>
  <c r="BB53" i="1" s="1"/>
  <c r="AZ53" i="1"/>
  <c r="BG52" i="1"/>
  <c r="BF52" i="1"/>
  <c r="BH52" i="1" s="1"/>
  <c r="BA52" i="1"/>
  <c r="BI52" i="1" s="1"/>
  <c r="AZ52" i="1"/>
  <c r="BB52" i="1" s="1"/>
  <c r="BJ52" i="1" s="1"/>
  <c r="BG51" i="1"/>
  <c r="BF51" i="1"/>
  <c r="BH51" i="1" s="1"/>
  <c r="BI51" i="1" s="1"/>
  <c r="BB51" i="1"/>
  <c r="BJ51" i="1" s="1"/>
  <c r="BA51" i="1"/>
  <c r="AZ51" i="1"/>
  <c r="BG50" i="1"/>
  <c r="BF50" i="1"/>
  <c r="BA50" i="1"/>
  <c r="BB50" i="1" s="1"/>
  <c r="AZ50" i="1"/>
  <c r="BG49" i="1"/>
  <c r="BF49" i="1"/>
  <c r="BH49" i="1" s="1"/>
  <c r="BA49" i="1"/>
  <c r="BI49" i="1" s="1"/>
  <c r="AZ49" i="1"/>
  <c r="BG48" i="1"/>
  <c r="BF48" i="1"/>
  <c r="BA48" i="1"/>
  <c r="AZ48" i="1"/>
  <c r="BB48" i="1" s="1"/>
  <c r="BG47" i="1"/>
  <c r="BF47" i="1"/>
  <c r="BH47" i="1" s="1"/>
  <c r="BA47" i="1"/>
  <c r="BI47" i="1" s="1"/>
  <c r="AZ47" i="1"/>
  <c r="BG46" i="1"/>
  <c r="BF46" i="1"/>
  <c r="BA46" i="1"/>
  <c r="AZ46" i="1"/>
  <c r="BB46" i="1" s="1"/>
  <c r="BG45" i="1"/>
  <c r="BF45" i="1"/>
  <c r="BA45" i="1"/>
  <c r="BB45" i="1" s="1"/>
  <c r="AZ45" i="1"/>
  <c r="BG44" i="1"/>
  <c r="BF44" i="1"/>
  <c r="BH44" i="1" s="1"/>
  <c r="BA44" i="1"/>
  <c r="BI44" i="1" s="1"/>
  <c r="AZ44" i="1"/>
  <c r="BB44" i="1" s="1"/>
  <c r="BJ44" i="1" s="1"/>
  <c r="BG43" i="1"/>
  <c r="BF43" i="1"/>
  <c r="BH43" i="1" s="1"/>
  <c r="BI43" i="1" s="1"/>
  <c r="BB43" i="1"/>
  <c r="BA43" i="1"/>
  <c r="AZ43" i="1"/>
  <c r="BG42" i="1"/>
  <c r="BF42" i="1"/>
  <c r="BA42" i="1"/>
  <c r="BB42" i="1" s="1"/>
  <c r="AZ42" i="1"/>
  <c r="BG41" i="1"/>
  <c r="BF41" i="1"/>
  <c r="BH41" i="1" s="1"/>
  <c r="BA41" i="1"/>
  <c r="BI41" i="1" s="1"/>
  <c r="AZ41" i="1"/>
  <c r="BG40" i="1"/>
  <c r="BF40" i="1"/>
  <c r="BH40" i="1" s="1"/>
  <c r="BA40" i="1"/>
  <c r="BI40" i="1" s="1"/>
  <c r="AZ40" i="1"/>
  <c r="BG39" i="1"/>
  <c r="BF39" i="1"/>
  <c r="BH39" i="1" s="1"/>
  <c r="BA39" i="1"/>
  <c r="BI39" i="1" s="1"/>
  <c r="AZ39" i="1"/>
  <c r="BG38" i="1"/>
  <c r="BF38" i="1"/>
  <c r="BH38" i="1" s="1"/>
  <c r="BA38" i="1"/>
  <c r="BI38" i="1" s="1"/>
  <c r="AZ38" i="1"/>
  <c r="BG37" i="1"/>
  <c r="BF37" i="1"/>
  <c r="BH37" i="1" s="1"/>
  <c r="BA37" i="1"/>
  <c r="BB37" i="1" s="1"/>
  <c r="AZ37" i="1"/>
  <c r="BG36" i="1"/>
  <c r="BF36" i="1"/>
  <c r="BH36" i="1" s="1"/>
  <c r="BA36" i="1"/>
  <c r="BB36" i="1" s="1"/>
  <c r="AZ36" i="1"/>
  <c r="BG35" i="1"/>
  <c r="BF35" i="1"/>
  <c r="BH35" i="1" s="1"/>
  <c r="BA35" i="1"/>
  <c r="BI35" i="1" s="1"/>
  <c r="AZ35" i="1"/>
  <c r="BG34" i="1"/>
  <c r="BF34" i="1"/>
  <c r="BH34" i="1" s="1"/>
  <c r="BA34" i="1"/>
  <c r="BI34" i="1" s="1"/>
  <c r="AZ34" i="1"/>
  <c r="BG33" i="1"/>
  <c r="BF33" i="1"/>
  <c r="BH33" i="1" s="1"/>
  <c r="BA33" i="1"/>
  <c r="BI33" i="1" s="1"/>
  <c r="AZ33" i="1"/>
  <c r="BG32" i="1"/>
  <c r="BF32" i="1"/>
  <c r="BH32" i="1" s="1"/>
  <c r="BA32" i="1"/>
  <c r="BI32" i="1" s="1"/>
  <c r="AZ32" i="1"/>
  <c r="BG31" i="1"/>
  <c r="BF31" i="1"/>
  <c r="BH31" i="1" s="1"/>
  <c r="BA31" i="1"/>
  <c r="BI31" i="1" s="1"/>
  <c r="AZ31" i="1"/>
  <c r="BG30" i="1"/>
  <c r="BF30" i="1"/>
  <c r="BH30" i="1" s="1"/>
  <c r="BA30" i="1"/>
  <c r="BB30" i="1" s="1"/>
  <c r="AZ30" i="1"/>
  <c r="BG29" i="1"/>
  <c r="BF29" i="1"/>
  <c r="BH29" i="1" s="1"/>
  <c r="BA29" i="1"/>
  <c r="BI29" i="1" s="1"/>
  <c r="AZ29" i="1"/>
  <c r="BG28" i="1"/>
  <c r="BF28" i="1"/>
  <c r="BH28" i="1" s="1"/>
  <c r="BA28" i="1"/>
  <c r="BI28" i="1" s="1"/>
  <c r="AZ28" i="1"/>
  <c r="BG27" i="1"/>
  <c r="BF27" i="1"/>
  <c r="BH27" i="1" s="1"/>
  <c r="BA27" i="1"/>
  <c r="BI27" i="1" s="1"/>
  <c r="AZ27" i="1"/>
  <c r="BG26" i="1"/>
  <c r="BF26" i="1"/>
  <c r="BH26" i="1" s="1"/>
  <c r="BA26" i="1"/>
  <c r="BB26" i="1" s="1"/>
  <c r="AZ26" i="1"/>
  <c r="BG25" i="1"/>
  <c r="BF25" i="1"/>
  <c r="BH25" i="1" s="1"/>
  <c r="BA25" i="1"/>
  <c r="BI25" i="1" s="1"/>
  <c r="AZ25" i="1"/>
  <c r="BG24" i="1"/>
  <c r="BF24" i="1"/>
  <c r="BH24" i="1" s="1"/>
  <c r="BA24" i="1"/>
  <c r="BI24" i="1" s="1"/>
  <c r="AZ24" i="1"/>
  <c r="BG23" i="1"/>
  <c r="BF23" i="1"/>
  <c r="BH23" i="1" s="1"/>
  <c r="BA23" i="1"/>
  <c r="BI23" i="1" s="1"/>
  <c r="AZ23" i="1"/>
  <c r="BG22" i="1"/>
  <c r="BF22" i="1"/>
  <c r="BH22" i="1" s="1"/>
  <c r="BA22" i="1"/>
  <c r="BB22" i="1" s="1"/>
  <c r="AZ22" i="1"/>
  <c r="BG21" i="1"/>
  <c r="BF21" i="1"/>
  <c r="BH21" i="1" s="1"/>
  <c r="BA21" i="1"/>
  <c r="BB21" i="1" s="1"/>
  <c r="AZ21" i="1"/>
  <c r="BG20" i="1"/>
  <c r="BF20" i="1"/>
  <c r="BH20" i="1" s="1"/>
  <c r="BA20" i="1"/>
  <c r="BI20" i="1" s="1"/>
  <c r="AZ20" i="1"/>
  <c r="BG19" i="1"/>
  <c r="BF19" i="1"/>
  <c r="BH19" i="1" s="1"/>
  <c r="BA19" i="1"/>
  <c r="BI19" i="1" s="1"/>
  <c r="AZ19" i="1"/>
  <c r="BG18" i="1"/>
  <c r="BF18" i="1"/>
  <c r="BH18" i="1" s="1"/>
  <c r="BA18" i="1"/>
  <c r="BI18" i="1" s="1"/>
  <c r="AZ18" i="1"/>
  <c r="BG17" i="1"/>
  <c r="BF17" i="1"/>
  <c r="BH17" i="1" s="1"/>
  <c r="BA17" i="1"/>
  <c r="BI17" i="1" s="1"/>
  <c r="AZ17" i="1"/>
  <c r="BG16" i="1"/>
  <c r="BF16" i="1"/>
  <c r="BH16" i="1" s="1"/>
  <c r="BA16" i="1"/>
  <c r="BB16" i="1" s="1"/>
  <c r="AZ16" i="1"/>
  <c r="BG15" i="1"/>
  <c r="BF15" i="1"/>
  <c r="BH15" i="1" s="1"/>
  <c r="BA15" i="1"/>
  <c r="BI15" i="1" s="1"/>
  <c r="AZ15" i="1"/>
  <c r="BG14" i="1"/>
  <c r="BF14" i="1"/>
  <c r="BH14" i="1" s="1"/>
  <c r="BA14" i="1"/>
  <c r="BI14" i="1" s="1"/>
  <c r="AZ14" i="1"/>
  <c r="BG13" i="1"/>
  <c r="BF13" i="1"/>
  <c r="BH13" i="1" s="1"/>
  <c r="BA13" i="1"/>
  <c r="BB13" i="1" s="1"/>
  <c r="AZ13" i="1"/>
  <c r="BG12" i="1"/>
  <c r="BF12" i="1"/>
  <c r="BH12" i="1" s="1"/>
  <c r="BA12" i="1"/>
  <c r="BB12" i="1" s="1"/>
  <c r="AZ12" i="1"/>
  <c r="BG11" i="1"/>
  <c r="BF11" i="1"/>
  <c r="BH11" i="1" s="1"/>
  <c r="BA11" i="1"/>
  <c r="BI11" i="1" s="1"/>
  <c r="AZ11" i="1"/>
  <c r="BG10" i="1"/>
  <c r="BF10" i="1"/>
  <c r="BH10" i="1" s="1"/>
  <c r="BA10" i="1"/>
  <c r="BI10" i="1" s="1"/>
  <c r="AZ10" i="1"/>
  <c r="BG9" i="1"/>
  <c r="BF9" i="1"/>
  <c r="BH9" i="1" s="1"/>
  <c r="BA9" i="1"/>
  <c r="BI9" i="1" s="1"/>
  <c r="AZ9" i="1"/>
  <c r="BG8" i="1"/>
  <c r="BF8" i="1"/>
  <c r="BH8" i="1" s="1"/>
  <c r="BA8" i="1"/>
  <c r="BI8" i="1" s="1"/>
  <c r="AZ8" i="1"/>
  <c r="BG7" i="1"/>
  <c r="BF7" i="1"/>
  <c r="BH7" i="1" s="1"/>
  <c r="BA7" i="1"/>
  <c r="BI7" i="1" s="1"/>
  <c r="AZ7" i="1"/>
  <c r="BG6" i="1"/>
  <c r="BF6" i="1"/>
  <c r="BH6" i="1" s="1"/>
  <c r="BA6" i="1"/>
  <c r="BI6" i="1" s="1"/>
  <c r="AZ6" i="1"/>
  <c r="BG5" i="1"/>
  <c r="BF5" i="1"/>
  <c r="BH5" i="1" s="1"/>
  <c r="BA5" i="1"/>
  <c r="BB5" i="1" s="1"/>
  <c r="AZ5" i="1"/>
  <c r="BG4" i="1"/>
  <c r="BF4" i="1"/>
  <c r="BH4" i="1" s="1"/>
  <c r="BA4" i="1"/>
  <c r="BI4" i="1" s="1"/>
  <c r="AZ4" i="1"/>
  <c r="BG3" i="1"/>
  <c r="BF3" i="1"/>
  <c r="BH3" i="1" s="1"/>
  <c r="BA3" i="1"/>
  <c r="BI3" i="1" s="1"/>
  <c r="AZ3" i="1"/>
  <c r="BG2" i="1"/>
  <c r="BF2" i="1"/>
  <c r="BH2" i="1" s="1"/>
  <c r="BA2" i="1"/>
  <c r="BI2" i="1" s="1"/>
  <c r="AZ2" i="1"/>
  <c r="BJ67" i="1" l="1"/>
  <c r="BJ77" i="1"/>
  <c r="BJ60" i="1"/>
  <c r="BJ68" i="1"/>
  <c r="BJ83" i="1"/>
  <c r="BJ13" i="1"/>
  <c r="BJ43" i="1"/>
  <c r="BB4" i="1"/>
  <c r="BJ4" i="1" s="1"/>
  <c r="BB10" i="1"/>
  <c r="BJ10" i="1" s="1"/>
  <c r="BB18" i="1"/>
  <c r="BJ18" i="1" s="1"/>
  <c r="BB24" i="1"/>
  <c r="BJ24" i="1" s="1"/>
  <c r="BB31" i="1"/>
  <c r="BJ31" i="1" s="1"/>
  <c r="BB38" i="1"/>
  <c r="BJ38" i="1" s="1"/>
  <c r="BB66" i="1"/>
  <c r="BH42" i="1"/>
  <c r="BB49" i="1"/>
  <c r="BJ49" i="1" s="1"/>
  <c r="BH50" i="1"/>
  <c r="BB57" i="1"/>
  <c r="BJ57" i="1" s="1"/>
  <c r="BH58" i="1"/>
  <c r="BB65" i="1"/>
  <c r="BJ65" i="1" s="1"/>
  <c r="BH66" i="1"/>
  <c r="BI66" i="1" s="1"/>
  <c r="BB73" i="1"/>
  <c r="BJ73" i="1" s="1"/>
  <c r="BH74" i="1"/>
  <c r="BB81" i="1"/>
  <c r="BJ81" i="1" s="1"/>
  <c r="BH82" i="1"/>
  <c r="BI84" i="1"/>
  <c r="BJ84" i="1" s="1"/>
  <c r="BH93" i="1"/>
  <c r="BI93" i="1" s="1"/>
  <c r="BB2" i="1"/>
  <c r="BJ2" i="1" s="1"/>
  <c r="BB8" i="1"/>
  <c r="BJ8" i="1" s="1"/>
  <c r="BB14" i="1"/>
  <c r="BJ14" i="1" s="1"/>
  <c r="BB19" i="1"/>
  <c r="BJ19" i="1" s="1"/>
  <c r="BB25" i="1"/>
  <c r="BJ25" i="1" s="1"/>
  <c r="BB29" i="1"/>
  <c r="BJ29" i="1" s="1"/>
  <c r="BB35" i="1"/>
  <c r="BJ35" i="1" s="1"/>
  <c r="BB40" i="1"/>
  <c r="BJ40" i="1" s="1"/>
  <c r="BB6" i="1"/>
  <c r="BJ6" i="1" s="1"/>
  <c r="BB11" i="1"/>
  <c r="BJ11" i="1" s="1"/>
  <c r="BB15" i="1"/>
  <c r="BJ15" i="1" s="1"/>
  <c r="BB20" i="1"/>
  <c r="BJ20" i="1" s="1"/>
  <c r="BB27" i="1"/>
  <c r="BJ27" i="1" s="1"/>
  <c r="BB33" i="1"/>
  <c r="BJ33" i="1" s="1"/>
  <c r="BB41" i="1"/>
  <c r="BJ41" i="1" s="1"/>
  <c r="BI42" i="1"/>
  <c r="BJ42" i="1" s="1"/>
  <c r="BB47" i="1"/>
  <c r="BJ47" i="1" s="1"/>
  <c r="BH48" i="1"/>
  <c r="BI48" i="1" s="1"/>
  <c r="BJ48" i="1" s="1"/>
  <c r="BI50" i="1"/>
  <c r="BJ50" i="1" s="1"/>
  <c r="BB55" i="1"/>
  <c r="BJ55" i="1" s="1"/>
  <c r="BH56" i="1"/>
  <c r="BI56" i="1" s="1"/>
  <c r="BJ56" i="1" s="1"/>
  <c r="BI58" i="1"/>
  <c r="BJ58" i="1" s="1"/>
  <c r="BB63" i="1"/>
  <c r="BJ63" i="1" s="1"/>
  <c r="BH64" i="1"/>
  <c r="BI64" i="1" s="1"/>
  <c r="BJ64" i="1" s="1"/>
  <c r="BB71" i="1"/>
  <c r="BJ71" i="1" s="1"/>
  <c r="BH72" i="1"/>
  <c r="BI72" i="1" s="1"/>
  <c r="BJ72" i="1" s="1"/>
  <c r="BI74" i="1"/>
  <c r="BJ74" i="1" s="1"/>
  <c r="BB79" i="1"/>
  <c r="BJ79" i="1" s="1"/>
  <c r="BH80" i="1"/>
  <c r="BI80" i="1" s="1"/>
  <c r="BJ80" i="1" s="1"/>
  <c r="BI82" i="1"/>
  <c r="BJ82" i="1" s="1"/>
  <c r="BB3" i="1"/>
  <c r="BJ3" i="1" s="1"/>
  <c r="BB9" i="1"/>
  <c r="BJ9" i="1" s="1"/>
  <c r="BB17" i="1"/>
  <c r="BJ17" i="1" s="1"/>
  <c r="BB23" i="1"/>
  <c r="BJ23" i="1" s="1"/>
  <c r="BB28" i="1"/>
  <c r="BJ28" i="1" s="1"/>
  <c r="BB34" i="1"/>
  <c r="BJ34" i="1" s="1"/>
  <c r="BB39" i="1"/>
  <c r="BJ39" i="1" s="1"/>
  <c r="BI12" i="1"/>
  <c r="BJ12" i="1" s="1"/>
  <c r="BI16" i="1"/>
  <c r="BJ16" i="1" s="1"/>
  <c r="BI21" i="1"/>
  <c r="BJ21" i="1" s="1"/>
  <c r="BI22" i="1"/>
  <c r="BJ22" i="1" s="1"/>
  <c r="BI26" i="1"/>
  <c r="BJ26" i="1" s="1"/>
  <c r="BI30" i="1"/>
  <c r="BJ30" i="1" s="1"/>
  <c r="BI36" i="1"/>
  <c r="BJ36" i="1" s="1"/>
  <c r="BI37" i="1"/>
  <c r="BJ37" i="1" s="1"/>
  <c r="BB92" i="1"/>
  <c r="BJ92" i="1" s="1"/>
  <c r="BI92" i="1"/>
  <c r="BB7" i="1"/>
  <c r="BJ7" i="1" s="1"/>
  <c r="BB32" i="1"/>
  <c r="BJ32" i="1" s="1"/>
  <c r="BI5" i="1"/>
  <c r="BJ5" i="1" s="1"/>
  <c r="BI13" i="1"/>
  <c r="BH46" i="1"/>
  <c r="BI46" i="1" s="1"/>
  <c r="BJ46" i="1" s="1"/>
  <c r="BH54" i="1"/>
  <c r="BI54" i="1" s="1"/>
  <c r="BJ54" i="1" s="1"/>
  <c r="BH62" i="1"/>
  <c r="BI62" i="1" s="1"/>
  <c r="BJ62" i="1" s="1"/>
  <c r="BH70" i="1"/>
  <c r="BI70" i="1" s="1"/>
  <c r="BJ70" i="1" s="1"/>
  <c r="BH78" i="1"/>
  <c r="BI78" i="1" s="1"/>
  <c r="BJ78" i="1" s="1"/>
  <c r="BH45" i="1"/>
  <c r="BI45" i="1" s="1"/>
  <c r="BJ45" i="1" s="1"/>
  <c r="BH53" i="1"/>
  <c r="BI53" i="1" s="1"/>
  <c r="BJ53" i="1" s="1"/>
  <c r="BH61" i="1"/>
  <c r="BI61" i="1" s="1"/>
  <c r="BJ61" i="1" s="1"/>
  <c r="BH69" i="1"/>
  <c r="BI69" i="1" s="1"/>
  <c r="BJ69" i="1" s="1"/>
  <c r="BH77" i="1"/>
  <c r="BI77" i="1" s="1"/>
  <c r="BB91" i="1"/>
  <c r="BJ91" i="1" s="1"/>
  <c r="BI91" i="1"/>
  <c r="BJ259" i="1"/>
  <c r="BB99" i="1"/>
  <c r="BB107" i="1"/>
  <c r="BB115" i="1"/>
  <c r="BB123" i="1"/>
  <c r="BB127" i="1"/>
  <c r="BB131" i="1"/>
  <c r="BJ135" i="1"/>
  <c r="BB152" i="1"/>
  <c r="BJ152" i="1" s="1"/>
  <c r="BB169" i="1"/>
  <c r="BJ169" i="1" s="1"/>
  <c r="BB177" i="1"/>
  <c r="BJ177" i="1" s="1"/>
  <c r="BB185" i="1"/>
  <c r="BJ185" i="1" s="1"/>
  <c r="BI190" i="1"/>
  <c r="BB190" i="1"/>
  <c r="BJ190" i="1" s="1"/>
  <c r="BB201" i="1"/>
  <c r="BB90" i="1"/>
  <c r="BJ90" i="1" s="1"/>
  <c r="BI94" i="1"/>
  <c r="BJ94" i="1" s="1"/>
  <c r="BB98" i="1"/>
  <c r="BJ98" i="1" s="1"/>
  <c r="BI102" i="1"/>
  <c r="BJ102" i="1" s="1"/>
  <c r="BB106" i="1"/>
  <c r="BJ106" i="1" s="1"/>
  <c r="BI110" i="1"/>
  <c r="BJ110" i="1" s="1"/>
  <c r="BB114" i="1"/>
  <c r="BJ114" i="1" s="1"/>
  <c r="BI118" i="1"/>
  <c r="BJ118" i="1" s="1"/>
  <c r="BB122" i="1"/>
  <c r="BJ122" i="1" s="1"/>
  <c r="BB166" i="1"/>
  <c r="BB174" i="1"/>
  <c r="BB182" i="1"/>
  <c r="BJ211" i="1"/>
  <c r="BJ134" i="1"/>
  <c r="BI151" i="1"/>
  <c r="BB151" i="1"/>
  <c r="BI154" i="1"/>
  <c r="BB154" i="1"/>
  <c r="BH166" i="1"/>
  <c r="BI166" i="1" s="1"/>
  <c r="BH174" i="1"/>
  <c r="BI174" i="1" s="1"/>
  <c r="BH182" i="1"/>
  <c r="BI182" i="1" s="1"/>
  <c r="BB209" i="1"/>
  <c r="BI100" i="1"/>
  <c r="BJ100" i="1" s="1"/>
  <c r="BI108" i="1"/>
  <c r="BJ108" i="1" s="1"/>
  <c r="BI116" i="1"/>
  <c r="BJ116" i="1" s="1"/>
  <c r="BB120" i="1"/>
  <c r="BJ120" i="1" s="1"/>
  <c r="BB95" i="1"/>
  <c r="BJ95" i="1" s="1"/>
  <c r="BI99" i="1"/>
  <c r="BB103" i="1"/>
  <c r="BJ103" i="1" s="1"/>
  <c r="BI107" i="1"/>
  <c r="BB111" i="1"/>
  <c r="BJ111" i="1" s="1"/>
  <c r="BI115" i="1"/>
  <c r="BB119" i="1"/>
  <c r="BJ119" i="1" s="1"/>
  <c r="BI123" i="1"/>
  <c r="BB125" i="1"/>
  <c r="BJ125" i="1" s="1"/>
  <c r="BI127" i="1"/>
  <c r="BB129" i="1"/>
  <c r="BJ129" i="1" s="1"/>
  <c r="BI131" i="1"/>
  <c r="BB133" i="1"/>
  <c r="BJ133" i="1" s="1"/>
  <c r="BI135" i="1"/>
  <c r="BJ137" i="1"/>
  <c r="BI139" i="1"/>
  <c r="BJ139" i="1" s="1"/>
  <c r="BJ141" i="1"/>
  <c r="BI143" i="1"/>
  <c r="BJ143" i="1" s="1"/>
  <c r="BB165" i="1"/>
  <c r="BJ165" i="1" s="1"/>
  <c r="BB173" i="1"/>
  <c r="BJ173" i="1" s="1"/>
  <c r="BB181" i="1"/>
  <c r="BJ181" i="1" s="1"/>
  <c r="BJ189" i="1"/>
  <c r="BI159" i="1"/>
  <c r="BB159" i="1"/>
  <c r="BB162" i="1"/>
  <c r="BI170" i="1"/>
  <c r="BB170" i="1"/>
  <c r="BB178" i="1"/>
  <c r="BI186" i="1"/>
  <c r="BB186" i="1"/>
  <c r="BI89" i="1"/>
  <c r="BJ89" i="1" s="1"/>
  <c r="BB93" i="1"/>
  <c r="BI97" i="1"/>
  <c r="BJ97" i="1" s="1"/>
  <c r="BB101" i="1"/>
  <c r="BJ101" i="1" s="1"/>
  <c r="BI105" i="1"/>
  <c r="BJ105" i="1" s="1"/>
  <c r="BB109" i="1"/>
  <c r="BJ109" i="1" s="1"/>
  <c r="BI113" i="1"/>
  <c r="BJ113" i="1" s="1"/>
  <c r="BB117" i="1"/>
  <c r="BJ117" i="1" s="1"/>
  <c r="BI121" i="1"/>
  <c r="BJ121" i="1" s="1"/>
  <c r="BB124" i="1"/>
  <c r="BJ124" i="1" s="1"/>
  <c r="BI126" i="1"/>
  <c r="BJ126" i="1" s="1"/>
  <c r="BB128" i="1"/>
  <c r="BJ128" i="1" s="1"/>
  <c r="BI130" i="1"/>
  <c r="BJ130" i="1" s="1"/>
  <c r="BB132" i="1"/>
  <c r="BJ132" i="1" s="1"/>
  <c r="BI134" i="1"/>
  <c r="BJ136" i="1"/>
  <c r="BI138" i="1"/>
  <c r="BJ138" i="1" s="1"/>
  <c r="BJ140" i="1"/>
  <c r="BI142" i="1"/>
  <c r="BJ142" i="1" s="1"/>
  <c r="BJ144" i="1"/>
  <c r="BH162" i="1"/>
  <c r="BI162" i="1" s="1"/>
  <c r="BH170" i="1"/>
  <c r="BH178" i="1"/>
  <c r="BI178" i="1" s="1"/>
  <c r="BH186" i="1"/>
  <c r="BJ193" i="1"/>
  <c r="BI150" i="1"/>
  <c r="BI158" i="1"/>
  <c r="BI164" i="1"/>
  <c r="BI168" i="1"/>
  <c r="BI172" i="1"/>
  <c r="BI176" i="1"/>
  <c r="BI180" i="1"/>
  <c r="BI184" i="1"/>
  <c r="BI188" i="1"/>
  <c r="BI192" i="1"/>
  <c r="BI149" i="1"/>
  <c r="BJ149" i="1" s="1"/>
  <c r="BB150" i="1"/>
  <c r="BJ150" i="1" s="1"/>
  <c r="BI157" i="1"/>
  <c r="BJ157" i="1" s="1"/>
  <c r="BB158" i="1"/>
  <c r="BJ158" i="1" s="1"/>
  <c r="BB164" i="1"/>
  <c r="BB168" i="1"/>
  <c r="BJ168" i="1" s="1"/>
  <c r="BB172" i="1"/>
  <c r="BB176" i="1"/>
  <c r="BJ176" i="1" s="1"/>
  <c r="BB180" i="1"/>
  <c r="BJ180" i="1" s="1"/>
  <c r="BB184" i="1"/>
  <c r="BB188" i="1"/>
  <c r="BJ188" i="1" s="1"/>
  <c r="BB192" i="1"/>
  <c r="BJ192" i="1" s="1"/>
  <c r="BB198" i="1"/>
  <c r="BJ198" i="1" s="1"/>
  <c r="BH201" i="1"/>
  <c r="BI201" i="1" s="1"/>
  <c r="BB206" i="1"/>
  <c r="BJ206" i="1" s="1"/>
  <c r="BH209" i="1"/>
  <c r="BI209" i="1" s="1"/>
  <c r="BI211" i="1"/>
  <c r="BH217" i="1"/>
  <c r="BI217" i="1" s="1"/>
  <c r="BJ217" i="1" s="1"/>
  <c r="BB222" i="1"/>
  <c r="BJ222" i="1" s="1"/>
  <c r="BJ252" i="1"/>
  <c r="BI156" i="1"/>
  <c r="BI163" i="1"/>
  <c r="BI167" i="1"/>
  <c r="BI171" i="1"/>
  <c r="BI175" i="1"/>
  <c r="BI179" i="1"/>
  <c r="BI183" i="1"/>
  <c r="BI187" i="1"/>
  <c r="BI191" i="1"/>
  <c r="BI200" i="1"/>
  <c r="BI208" i="1"/>
  <c r="BI216" i="1"/>
  <c r="BJ216" i="1" s="1"/>
  <c r="BI155" i="1"/>
  <c r="BJ155" i="1" s="1"/>
  <c r="BB156" i="1"/>
  <c r="BJ156" i="1" s="1"/>
  <c r="BB163" i="1"/>
  <c r="BJ163" i="1" s="1"/>
  <c r="BB167" i="1"/>
  <c r="BJ167" i="1" s="1"/>
  <c r="BB171" i="1"/>
  <c r="BB175" i="1"/>
  <c r="BJ175" i="1" s="1"/>
  <c r="BB179" i="1"/>
  <c r="BB183" i="1"/>
  <c r="BB187" i="1"/>
  <c r="BB191" i="1"/>
  <c r="BJ191" i="1" s="1"/>
  <c r="BH195" i="1"/>
  <c r="BI195" i="1" s="1"/>
  <c r="BJ195" i="1" s="1"/>
  <c r="BB200" i="1"/>
  <c r="BJ200" i="1" s="1"/>
  <c r="BH203" i="1"/>
  <c r="BI203" i="1" s="1"/>
  <c r="BJ203" i="1" s="1"/>
  <c r="BB208" i="1"/>
  <c r="BJ208" i="1" s="1"/>
  <c r="BH211" i="1"/>
  <c r="BI213" i="1"/>
  <c r="BH219" i="1"/>
  <c r="BI219" i="1" s="1"/>
  <c r="BJ219" i="1" s="1"/>
  <c r="BI202" i="1"/>
  <c r="BJ213" i="1"/>
  <c r="BI153" i="1"/>
  <c r="BJ153" i="1" s="1"/>
  <c r="BI161" i="1"/>
  <c r="BJ161" i="1" s="1"/>
  <c r="BB194" i="1"/>
  <c r="BH197" i="1"/>
  <c r="BI197" i="1" s="1"/>
  <c r="BJ197" i="1" s="1"/>
  <c r="BI199" i="1"/>
  <c r="BJ199" i="1" s="1"/>
  <c r="BB202" i="1"/>
  <c r="BJ202" i="1" s="1"/>
  <c r="BH205" i="1"/>
  <c r="BI205" i="1" s="1"/>
  <c r="BJ205" i="1" s="1"/>
  <c r="BI207" i="1"/>
  <c r="BJ207" i="1" s="1"/>
  <c r="BB210" i="1"/>
  <c r="BH213" i="1"/>
  <c r="BI215" i="1"/>
  <c r="BJ239" i="1"/>
  <c r="BI193" i="1"/>
  <c r="BH194" i="1"/>
  <c r="BI194" i="1" s="1"/>
  <c r="BH202" i="1"/>
  <c r="BH210" i="1"/>
  <c r="BI210" i="1" s="1"/>
  <c r="BJ215" i="1"/>
  <c r="BH218" i="1"/>
  <c r="BI218" i="1" s="1"/>
  <c r="BJ218" i="1" s="1"/>
  <c r="BH223" i="1"/>
  <c r="BI221" i="1"/>
  <c r="BI229" i="1"/>
  <c r="BI268" i="1"/>
  <c r="BB268" i="1"/>
  <c r="BJ268" i="1" s="1"/>
  <c r="BI270" i="1"/>
  <c r="BB270" i="1"/>
  <c r="BJ270" i="1" s="1"/>
  <c r="BI272" i="1"/>
  <c r="BB272" i="1"/>
  <c r="BI274" i="1"/>
  <c r="BB274" i="1"/>
  <c r="BI276" i="1"/>
  <c r="BB276" i="1"/>
  <c r="BJ276" i="1" s="1"/>
  <c r="BI278" i="1"/>
  <c r="BB278" i="1"/>
  <c r="BJ278" i="1" s="1"/>
  <c r="BI280" i="1"/>
  <c r="BB280" i="1"/>
  <c r="BB221" i="1"/>
  <c r="BJ221" i="1" s="1"/>
  <c r="BB225" i="1"/>
  <c r="BB229" i="1"/>
  <c r="BB233" i="1"/>
  <c r="BB237" i="1"/>
  <c r="BJ237" i="1" s="1"/>
  <c r="BB241" i="1"/>
  <c r="BJ241" i="1" s="1"/>
  <c r="BB245" i="1"/>
  <c r="BJ245" i="1" s="1"/>
  <c r="BB249" i="1"/>
  <c r="BJ249" i="1" s="1"/>
  <c r="BI220" i="1"/>
  <c r="BJ220" i="1" s="1"/>
  <c r="BH221" i="1"/>
  <c r="BH225" i="1"/>
  <c r="BI225" i="1" s="1"/>
  <c r="BH229" i="1"/>
  <c r="BI232" i="1"/>
  <c r="BJ232" i="1" s="1"/>
  <c r="BH233" i="1"/>
  <c r="BI233" i="1" s="1"/>
  <c r="BI236" i="1"/>
  <c r="BJ236" i="1" s="1"/>
  <c r="BI240" i="1"/>
  <c r="BJ240" i="1" s="1"/>
  <c r="BI244" i="1"/>
  <c r="BJ244" i="1" s="1"/>
  <c r="BI248" i="1"/>
  <c r="BJ248" i="1" s="1"/>
  <c r="BI252" i="1"/>
  <c r="BI256" i="1"/>
  <c r="BJ256" i="1" s="1"/>
  <c r="BI260" i="1"/>
  <c r="BJ260" i="1" s="1"/>
  <c r="BI264" i="1"/>
  <c r="BJ264" i="1" s="1"/>
  <c r="BH220" i="1"/>
  <c r="BI223" i="1"/>
  <c r="BJ223" i="1" s="1"/>
  <c r="BH224" i="1"/>
  <c r="BI224" i="1" s="1"/>
  <c r="BJ224" i="1" s="1"/>
  <c r="BH228" i="1"/>
  <c r="BI228" i="1" s="1"/>
  <c r="BJ228" i="1" s="1"/>
  <c r="BH232" i="1"/>
  <c r="BI235" i="1"/>
  <c r="BJ235" i="1" s="1"/>
  <c r="BH236" i="1"/>
  <c r="BI239" i="1"/>
  <c r="BI243" i="1"/>
  <c r="BJ243" i="1" s="1"/>
  <c r="BI247" i="1"/>
  <c r="BJ247" i="1" s="1"/>
  <c r="BI251" i="1"/>
  <c r="BJ251" i="1" s="1"/>
  <c r="BI255" i="1"/>
  <c r="BJ255" i="1" s="1"/>
  <c r="BI259" i="1"/>
  <c r="BI263" i="1"/>
  <c r="BJ263" i="1" s="1"/>
  <c r="BI267" i="1"/>
  <c r="BI269" i="1"/>
  <c r="BB269" i="1"/>
  <c r="BJ269" i="1" s="1"/>
  <c r="BI271" i="1"/>
  <c r="BB271" i="1"/>
  <c r="BJ271" i="1" s="1"/>
  <c r="BI273" i="1"/>
  <c r="BB273" i="1"/>
  <c r="BI275" i="1"/>
  <c r="BB275" i="1"/>
  <c r="BI277" i="1"/>
  <c r="BB277" i="1"/>
  <c r="BJ277" i="1" s="1"/>
  <c r="BI279" i="1"/>
  <c r="BB279" i="1"/>
  <c r="BJ279" i="1" s="1"/>
  <c r="BI281" i="1"/>
  <c r="BI283" i="1"/>
  <c r="BI285" i="1"/>
  <c r="BI287" i="1"/>
  <c r="BI289" i="1"/>
  <c r="BI291" i="1"/>
  <c r="BI293" i="1"/>
  <c r="BI295" i="1"/>
  <c r="BI297" i="1"/>
  <c r="BI299" i="1"/>
  <c r="BI301" i="1"/>
  <c r="BI303" i="1"/>
  <c r="BH227" i="1"/>
  <c r="BI227" i="1" s="1"/>
  <c r="BJ227" i="1" s="1"/>
  <c r="BH231" i="1"/>
  <c r="BI231" i="1" s="1"/>
  <c r="BJ231" i="1" s="1"/>
  <c r="BH235" i="1"/>
  <c r="BB281" i="1"/>
  <c r="BJ281" i="1" s="1"/>
  <c r="BB282" i="1"/>
  <c r="BJ282" i="1" s="1"/>
  <c r="BB283" i="1"/>
  <c r="BJ283" i="1" s="1"/>
  <c r="BB284" i="1"/>
  <c r="BJ284" i="1" s="1"/>
  <c r="BB285" i="1"/>
  <c r="BB286" i="1"/>
  <c r="BJ286" i="1" s="1"/>
  <c r="BB287" i="1"/>
  <c r="BJ287" i="1" s="1"/>
  <c r="BB288" i="1"/>
  <c r="BJ288" i="1" s="1"/>
  <c r="BB289" i="1"/>
  <c r="BJ289" i="1" s="1"/>
  <c r="BB290" i="1"/>
  <c r="BJ290" i="1" s="1"/>
  <c r="BB291" i="1"/>
  <c r="BB292" i="1"/>
  <c r="BJ292" i="1" s="1"/>
  <c r="BB293" i="1"/>
  <c r="BB294" i="1"/>
  <c r="BJ294" i="1" s="1"/>
  <c r="BB295" i="1"/>
  <c r="BJ295" i="1" s="1"/>
  <c r="BB296" i="1"/>
  <c r="BJ296" i="1" s="1"/>
  <c r="BB297" i="1"/>
  <c r="BJ297" i="1" s="1"/>
  <c r="BB298" i="1"/>
  <c r="BJ298" i="1" s="1"/>
  <c r="BB299" i="1"/>
  <c r="BJ299" i="1" s="1"/>
  <c r="BB300" i="1"/>
  <c r="BJ300" i="1" s="1"/>
  <c r="BB301" i="1"/>
  <c r="BB302" i="1"/>
  <c r="BJ302" i="1" s="1"/>
  <c r="BB303" i="1"/>
  <c r="BJ303" i="1" s="1"/>
  <c r="BJ171" i="1" l="1"/>
  <c r="BJ186" i="1"/>
  <c r="BJ159" i="1"/>
  <c r="BJ201" i="1"/>
  <c r="BJ99" i="1"/>
  <c r="BJ233" i="1"/>
  <c r="BJ184" i="1"/>
  <c r="BJ174" i="1"/>
  <c r="BJ178" i="1"/>
  <c r="BJ229" i="1"/>
  <c r="BJ194" i="1"/>
  <c r="BJ166" i="1"/>
  <c r="BJ131" i="1"/>
  <c r="BJ301" i="1"/>
  <c r="BJ293" i="1"/>
  <c r="BJ285" i="1"/>
  <c r="BJ275" i="1"/>
  <c r="BJ225" i="1"/>
  <c r="BJ274" i="1"/>
  <c r="BJ187" i="1"/>
  <c r="BJ172" i="1"/>
  <c r="BJ93" i="1"/>
  <c r="BJ170" i="1"/>
  <c r="BJ154" i="1"/>
  <c r="BJ127" i="1"/>
  <c r="BJ210" i="1"/>
  <c r="BJ183" i="1"/>
  <c r="BJ123" i="1"/>
  <c r="BJ291" i="1"/>
  <c r="BJ273" i="1"/>
  <c r="BJ280" i="1"/>
  <c r="BJ272" i="1"/>
  <c r="BJ179" i="1"/>
  <c r="BJ164" i="1"/>
  <c r="BJ162" i="1"/>
  <c r="BJ151" i="1"/>
  <c r="BJ115" i="1"/>
  <c r="BJ209" i="1"/>
  <c r="BJ182" i="1"/>
  <c r="BJ107" i="1"/>
  <c r="BJ66" i="1"/>
</calcChain>
</file>

<file path=xl/sharedStrings.xml><?xml version="1.0" encoding="utf-8"?>
<sst xmlns="http://schemas.openxmlformats.org/spreadsheetml/2006/main" count="353" uniqueCount="353">
  <si>
    <t>公司代号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</si>
  <si>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</si>
  <si>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</si>
  <si>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</si>
  <si>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</si>
  <si>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</si>
  <si>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</si>
  <si>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</si>
  <si>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</si>
  <si>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</si>
  <si>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</si>
  <si>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</si>
  <si>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</si>
  <si>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</si>
  <si>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</si>
  <si>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</si>
  <si>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</si>
  <si>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</si>
  <si>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</si>
  <si>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</si>
  <si>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</si>
  <si>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</si>
  <si>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</si>
  <si>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</si>
  <si>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</si>
  <si>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</si>
  <si>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</si>
  <si>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</si>
  <si>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</si>
  <si>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</si>
  <si>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</si>
  <si>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</si>
  <si>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</si>
  <si>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</si>
  <si>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</si>
  <si>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</si>
  <si>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</si>
  <si>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</si>
  <si>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</si>
  <si>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</si>
  <si>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</si>
  <si>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</si>
  <si>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</si>
  <si>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</si>
  <si>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</si>
  <si>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</si>
  <si>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</si>
  <si>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</si>
  <si>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</si>
  <si>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</si>
  <si>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</si>
  <si>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</si>
  <si>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</si>
  <si>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</si>
  <si>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</si>
  <si>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</si>
  <si>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</si>
  <si>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</si>
  <si>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</si>
  <si>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</si>
  <si>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</si>
  <si>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</si>
  <si>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</si>
  <si>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</si>
  <si>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</si>
  <si>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</si>
  <si>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</si>
  <si>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</si>
  <si>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</si>
  <si>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</si>
  <si>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</si>
  <si>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</si>
  <si>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</si>
  <si>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</si>
  <si>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</si>
  <si>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</si>
  <si>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</si>
  <si>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</si>
  <si>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</si>
  <si>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</si>
  <si>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</si>
  <si>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</si>
  <si>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</si>
  <si>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</si>
  <si>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</si>
  <si>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</si>
  <si>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</si>
  <si>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</si>
  <si>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</si>
  <si>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</si>
  <si>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</si>
  <si>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</si>
  <si>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</si>
  <si>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</si>
  <si>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</si>
  <si>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</si>
  <si>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</si>
  <si>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</si>
  <si>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</si>
  <si>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</si>
  <si>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</si>
  <si>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</si>
  <si>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</si>
  <si>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</si>
  <si>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</si>
  <si>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</si>
  <si>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</si>
  <si>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</si>
  <si>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</si>
  <si>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</si>
  <si>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</si>
  <si>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</si>
  <si>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</si>
  <si>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</si>
  <si>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</si>
  <si>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</si>
  <si>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</si>
  <si>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</si>
  <si>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</si>
  <si>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</si>
  <si>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</si>
  <si>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</si>
  <si>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</si>
  <si>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</si>
  <si>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</si>
  <si>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</si>
  <si>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</si>
  <si>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</si>
  <si>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</si>
  <si>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</si>
  <si>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</si>
  <si>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</si>
  <si>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</si>
  <si>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</si>
  <si>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</si>
  <si>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</si>
  <si>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</si>
  <si>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</si>
  <si>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</si>
  <si>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</si>
  <si>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</si>
  <si>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</si>
  <si>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</si>
  <si>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</si>
  <si>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</si>
  <si>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</si>
  <si>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</si>
  <si>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</si>
  <si>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</si>
  <si>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</si>
  <si>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</si>
  <si>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</si>
  <si>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</si>
  <si>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</si>
  <si>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</si>
  <si>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</si>
  <si>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</si>
  <si>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</si>
  <si>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</si>
  <si>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</si>
  <si>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</si>
  <si>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</si>
  <si>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</si>
  <si>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</si>
  <si>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</si>
  <si>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</si>
  <si>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</si>
  <si>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</si>
  <si>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</si>
  <si>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</si>
  <si>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</si>
  <si>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</si>
  <si>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</si>
  <si>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</si>
  <si>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</si>
  <si>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</si>
  <si>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</si>
  <si>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</si>
  <si>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</si>
  <si>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</si>
  <si>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</si>
  <si>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E254</t>
  </si>
  <si>
    <t>E255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</si>
  <si>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</si>
  <si>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</si>
  <si>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</si>
  <si>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</si>
  <si>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</si>
  <si>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</si>
  <si>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</si>
  <si>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</si>
  <si>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</si>
  <si>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</si>
  <si>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</si>
  <si>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</si>
  <si>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</si>
  <si>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</si>
  <si>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</si>
  <si>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</si>
  <si>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</si>
  <si>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</si>
  <si>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</si>
  <si>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</si>
  <si>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</si>
  <si>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</si>
  <si>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</si>
  <si>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</si>
  <si>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</si>
  <si>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</si>
  <si>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</si>
  <si>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</si>
  <si>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</si>
  <si>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</si>
  <si>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</si>
  <si>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</si>
  <si>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</si>
  <si>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</si>
  <si>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</si>
  <si>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</si>
  <si>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</si>
  <si>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</si>
  <si>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</si>
  <si>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</si>
  <si>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</si>
  <si>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</si>
  <si>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</si>
  <si>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</si>
  <si>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</si>
  <si>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</si>
  <si>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</si>
  <si>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</si>
  <si>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</si>
  <si>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</si>
  <si>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</si>
  <si>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</si>
  <si>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</si>
  <si>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</si>
  <si>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</si>
  <si>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</si>
  <si>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</si>
  <si>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</si>
  <si>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</si>
  <si>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</si>
  <si>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</si>
  <si>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</si>
  <si>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</si>
  <si>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</si>
  <si>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</si>
  <si>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</si>
  <si>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</si>
  <si>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</si>
  <si>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</si>
  <si>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</si>
  <si>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</si>
  <si>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</si>
  <si>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</si>
  <si>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</si>
  <si>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</si>
  <si>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</si>
  <si>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</si>
  <si>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</si>
  <si>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</si>
  <si>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</si>
  <si>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</si>
  <si>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</si>
  <si>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</si>
  <si>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</si>
  <si>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</si>
  <si>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</si>
  <si>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</si>
  <si>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</si>
  <si>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</si>
  <si>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</si>
  <si>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</si>
  <si>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</si>
  <si>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</si>
  <si>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</si>
  <si>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</si>
  <si>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</si>
  <si>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</si>
  <si>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</si>
  <si>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</si>
  <si>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</si>
  <si>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</si>
  <si>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</si>
  <si>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</si>
  <si>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</si>
  <si>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</si>
  <si>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</si>
  <si>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</si>
  <si>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</si>
  <si>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</si>
  <si>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</si>
  <si>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</si>
  <si>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</si>
  <si>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</si>
  <si>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</si>
  <si>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</si>
  <si>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</si>
  <si>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</si>
  <si>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</si>
  <si>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</si>
  <si>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</si>
  <si>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</si>
  <si>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</si>
  <si>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</si>
  <si>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</si>
  <si>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</si>
  <si>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</si>
  <si>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</si>
  <si>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</si>
  <si>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</si>
  <si>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</si>
  <si>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</si>
  <si>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</si>
  <si>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</si>
  <si>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</si>
  <si>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</si>
  <si>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</si>
  <si>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</si>
  <si>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</si>
  <si>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</si>
  <si>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</si>
  <si>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</si>
  <si>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</si>
  <si>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</si>
  <si>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</si>
  <si>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</si>
  <si>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</si>
  <si>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</si>
  <si>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</si>
  <si>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</si>
  <si>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</si>
  <si>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</si>
  <si>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</si>
  <si>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</si>
  <si>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</si>
  <si>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</si>
  <si>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</si>
  <si>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</si>
  <si>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</si>
  <si>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</si>
  <si>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</si>
  <si>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</si>
  <si>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</si>
  <si>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</si>
  <si>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E419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</si>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</sst>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303"/>
  <sheetViews>
    <sheetView tabSelected="1" topLeftCell="AR283" workbookViewId="0">
      <selection activeCell="BJ2" sqref="BJ2:BJ303"/>
    </sheetView>
  </sheetViews>
  <sheetFormatPr defaultRowHeight="13.5" x14ac:dyDescent="0.15"/>
  <sheetData>
    <row r="1" spans="1:6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62" x14ac:dyDescent="0.15">
      <c r="A2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-1370273.2500000021</v>
      </c>
      <c r="W2">
        <v>4132563.2999999882</v>
      </c>
      <c r="X2">
        <v>3511217.329999967</v>
      </c>
      <c r="Y2">
        <v>17799049.229999971</v>
      </c>
      <c r="Z2">
        <v>-15831983.93</v>
      </c>
      <c r="AA2">
        <v>4760792.0499999076</v>
      </c>
      <c r="AB2">
        <v>-1578944.43</v>
      </c>
      <c r="AC2">
        <v>-9046759.4300000109</v>
      </c>
      <c r="AD2">
        <v>10513061.31999997</v>
      </c>
      <c r="AE2">
        <v>-9268073.0200000182</v>
      </c>
      <c r="AF2">
        <v>-6043279.4299999997</v>
      </c>
      <c r="AG2">
        <v>-4632454.1499999585</v>
      </c>
      <c r="AH2">
        <v>-6016327.7999999626</v>
      </c>
      <c r="AI2">
        <v>4042765.7600000049</v>
      </c>
      <c r="AJ2">
        <v>-11100347.210000001</v>
      </c>
      <c r="AK2">
        <v>-1895264.0300000531</v>
      </c>
      <c r="AL2">
        <v>7408059.6499997973</v>
      </c>
      <c r="AM2">
        <v>8792311.6700000111</v>
      </c>
      <c r="AN2">
        <v>-6660044.1799999923</v>
      </c>
      <c r="AO2">
        <v>-3113731.1799999848</v>
      </c>
      <c r="AP2">
        <v>-15346735.80999995</v>
      </c>
      <c r="AQ2">
        <v>2280327.9600000461</v>
      </c>
      <c r="AR2">
        <v>-10748858.480000149</v>
      </c>
      <c r="AS2">
        <v>-6332141.3200002089</v>
      </c>
      <c r="AT2">
        <v>1999901.8700000269</v>
      </c>
      <c r="AU2">
        <v>0</v>
      </c>
      <c r="AV2">
        <v>0</v>
      </c>
      <c r="AW2">
        <v>0</v>
      </c>
      <c r="AX2">
        <v>0</v>
      </c>
      <c r="AY2">
        <v>0</v>
      </c>
      <c r="AZ2">
        <f>(SUM(AG2:AS2)-SUM(U2:AF2))/SUM(U2:AF2)</f>
        <v>16.882398249246823</v>
      </c>
      <c r="BA2" t="str">
        <f>IF(SUM(U2:AF2) &lt; 0,"负利润","正利润")</f>
        <v>负利润</v>
      </c>
      <c r="BB2">
        <f>IF(BA2="负利润",-AZ2,AZ2)</f>
        <v>-16.882398249246823</v>
      </c>
      <c r="BF2">
        <f>SUM(AP2:AX2)</f>
        <v>-28147505.780000236</v>
      </c>
      <c r="BG2">
        <f t="shared" ref="BG2:BG65" si="0">SUM(AG2:AO2)</f>
        <v>-13175031.470000139</v>
      </c>
      <c r="BH2">
        <f t="shared" ref="BH2:BH65" si="1">BF2/BG2-1</f>
        <v>1.1364279731773528</v>
      </c>
      <c r="BI2">
        <f>IF(BA2="负利润",-BH2,BH2)</f>
        <v>-1.1364279731773528</v>
      </c>
      <c r="BJ2">
        <f>IF(ABS(BB2) &gt; ABS(BI2),BI2,BB2)</f>
        <v>-1.1364279731773528</v>
      </c>
    </row>
    <row r="3" spans="1:62" x14ac:dyDescent="0.15">
      <c r="A3" t="s">
        <v>52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23082271.54999999</v>
      </c>
      <c r="O3">
        <v>-69361.009999999995</v>
      </c>
      <c r="P3">
        <v>3035843.99</v>
      </c>
      <c r="Q3">
        <v>1688145.620000002</v>
      </c>
      <c r="R3">
        <v>540331.68000000156</v>
      </c>
      <c r="S3">
        <v>8116500.580000001</v>
      </c>
      <c r="T3">
        <v>1044570.189999942</v>
      </c>
      <c r="U3">
        <v>2104648.620000002</v>
      </c>
      <c r="V3">
        <v>-1231384.9500000069</v>
      </c>
      <c r="W3">
        <v>4215358.4099999964</v>
      </c>
      <c r="X3">
        <v>3660480.9299999722</v>
      </c>
      <c r="Y3">
        <v>18666785.369999971</v>
      </c>
      <c r="Z3">
        <v>-15457833.239999959</v>
      </c>
      <c r="AA3">
        <v>5510964.3499999493</v>
      </c>
      <c r="AB3">
        <v>-1549429.9800000009</v>
      </c>
      <c r="AC3">
        <v>-8951283.430000009</v>
      </c>
      <c r="AD3">
        <v>10943357.24999994</v>
      </c>
      <c r="AE3">
        <v>-7344988.3800000176</v>
      </c>
      <c r="AF3">
        <v>-3762453.5800000471</v>
      </c>
      <c r="AG3">
        <v>-3325836.639999975</v>
      </c>
      <c r="AH3">
        <v>-5974139.7999999523</v>
      </c>
      <c r="AI3">
        <v>4176491.470000003</v>
      </c>
      <c r="AJ3">
        <v>-10936072.680000011</v>
      </c>
      <c r="AK3">
        <v>-1283561.4000000509</v>
      </c>
      <c r="AL3">
        <v>9153153.4499998838</v>
      </c>
      <c r="AM3">
        <v>8939727.2000000104</v>
      </c>
      <c r="AN3">
        <v>-6320018.870000001</v>
      </c>
      <c r="AO3">
        <v>-2779322.3899999191</v>
      </c>
      <c r="AP3">
        <v>-14248193.699999999</v>
      </c>
      <c r="AQ3">
        <v>3584774.7900000811</v>
      </c>
      <c r="AR3">
        <v>-9353008.4500001371</v>
      </c>
      <c r="AS3">
        <v>-5482728.690000236</v>
      </c>
      <c r="AT3">
        <v>-6425318.7600000501</v>
      </c>
      <c r="AU3">
        <v>-8052964.6599999554</v>
      </c>
      <c r="AV3">
        <v>12610868.469999909</v>
      </c>
      <c r="AW3">
        <v>301745.1600000672</v>
      </c>
      <c r="AX3">
        <v>0</v>
      </c>
      <c r="AY3">
        <v>0</v>
      </c>
      <c r="AZ3">
        <f t="shared" ref="AZ3:AZ66" si="2">(SUM(AG3:AS3)-SUM(U3:AF3))/SUM(U3:AF3)</f>
        <v>-5.9746670293887485</v>
      </c>
      <c r="BA3" t="str">
        <f t="shared" ref="BA3:BA66" si="3">IF(SUM(U3:AF3) &lt; 0,"负利润","正利润")</f>
        <v>正利润</v>
      </c>
      <c r="BB3">
        <f t="shared" ref="BB3:BB66" si="4">IF(BA3="负利润",-AZ3,AZ3)</f>
        <v>-5.9746670293887485</v>
      </c>
      <c r="BF3">
        <f t="shared" ref="BF3:BF66" si="5">SUM(AP3:AX3)</f>
        <v>-27064825.84000032</v>
      </c>
      <c r="BG3">
        <f t="shared" si="0"/>
        <v>-8349579.6600000113</v>
      </c>
      <c r="BH3">
        <f t="shared" si="1"/>
        <v>2.2414596832531188</v>
      </c>
      <c r="BI3">
        <f t="shared" ref="BI3:BI66" si="6">IF(BA3="负利润",-BH3,BH3)</f>
        <v>2.2414596832531188</v>
      </c>
      <c r="BJ3">
        <f t="shared" ref="BJ3:BJ66" si="7">IF(ABS(BB3) &gt; ABS(BI3),BI3,BB3)</f>
        <v>2.2414596832531188</v>
      </c>
    </row>
    <row r="4" spans="1:62" x14ac:dyDescent="0.15">
      <c r="A4" t="s">
        <v>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16773566.29000001</v>
      </c>
      <c r="O4">
        <v>-1217933.27</v>
      </c>
      <c r="P4">
        <v>2029603.41</v>
      </c>
      <c r="Q4">
        <v>17698.600000000089</v>
      </c>
      <c r="R4">
        <v>3498587.27</v>
      </c>
      <c r="S4">
        <v>1376955.68</v>
      </c>
      <c r="T4">
        <v>266054.20999999967</v>
      </c>
      <c r="U4">
        <v>10348530.27</v>
      </c>
      <c r="V4">
        <v>2620234.2400000012</v>
      </c>
      <c r="W4">
        <v>7423332.6599999974</v>
      </c>
      <c r="X4">
        <v>16808431.41</v>
      </c>
      <c r="Y4">
        <v>19021404.199999999</v>
      </c>
      <c r="Z4">
        <v>16091439.359999999</v>
      </c>
      <c r="AA4">
        <v>1699123.61</v>
      </c>
      <c r="AB4">
        <v>7751784.6699999999</v>
      </c>
      <c r="AC4">
        <v>3018810.59</v>
      </c>
      <c r="AD4">
        <v>10626496.670000009</v>
      </c>
      <c r="AE4">
        <v>13029919.73</v>
      </c>
      <c r="AF4">
        <v>8553604.7600000016</v>
      </c>
      <c r="AG4">
        <v>8434201.2000000011</v>
      </c>
      <c r="AH4">
        <v>12452769.98</v>
      </c>
      <c r="AI4">
        <v>10503068.66</v>
      </c>
      <c r="AJ4">
        <v>17987507.719999999</v>
      </c>
      <c r="AK4">
        <v>22790403.609999999</v>
      </c>
      <c r="AL4">
        <v>23630484.28999998</v>
      </c>
      <c r="AM4">
        <v>289148.2799999998</v>
      </c>
      <c r="AN4">
        <v>15884904.93</v>
      </c>
      <c r="AO4">
        <v>18671481.719999999</v>
      </c>
      <c r="AP4">
        <v>2919420.560000001</v>
      </c>
      <c r="AQ4">
        <v>25702115.699999992</v>
      </c>
      <c r="AR4">
        <v>19770090.859999999</v>
      </c>
      <c r="AS4">
        <v>18785066.609999988</v>
      </c>
      <c r="AT4">
        <v>6260153.6599999983</v>
      </c>
      <c r="AU4">
        <v>27627476.210000001</v>
      </c>
      <c r="AV4">
        <v>25717744.399999999</v>
      </c>
      <c r="AW4">
        <v>10753949.880000001</v>
      </c>
      <c r="AX4">
        <v>0</v>
      </c>
      <c r="AY4">
        <v>0</v>
      </c>
      <c r="AZ4">
        <f t="shared" si="2"/>
        <v>0.69087444936545739</v>
      </c>
      <c r="BA4" t="str">
        <f t="shared" si="3"/>
        <v>正利润</v>
      </c>
      <c r="BB4">
        <f t="shared" si="4"/>
        <v>0.69087444936545739</v>
      </c>
      <c r="BF4">
        <f t="shared" si="5"/>
        <v>137536017.87999997</v>
      </c>
      <c r="BG4">
        <f t="shared" si="0"/>
        <v>130643970.38999999</v>
      </c>
      <c r="BH4">
        <f t="shared" si="1"/>
        <v>5.2754424635333308E-2</v>
      </c>
      <c r="BI4">
        <f t="shared" si="6"/>
        <v>5.2754424635333308E-2</v>
      </c>
      <c r="BJ4">
        <f t="shared" si="7"/>
        <v>5.2754424635333308E-2</v>
      </c>
    </row>
    <row r="5" spans="1:62" x14ac:dyDescent="0.15">
      <c r="A5" t="s">
        <v>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35864241.280000001</v>
      </c>
      <c r="O5">
        <v>14548731.59</v>
      </c>
      <c r="P5">
        <v>30603290.380000081</v>
      </c>
      <c r="Q5">
        <v>16504822.66</v>
      </c>
      <c r="R5">
        <v>1750111.65</v>
      </c>
      <c r="S5">
        <v>16764537.119999919</v>
      </c>
      <c r="T5">
        <v>19488304.569999959</v>
      </c>
      <c r="U5">
        <v>22454309.300000001</v>
      </c>
      <c r="V5">
        <v>4708723.6800000006</v>
      </c>
      <c r="W5">
        <v>9478107.4999999963</v>
      </c>
      <c r="X5">
        <v>10571367.23</v>
      </c>
      <c r="Y5">
        <v>61636152.599999957</v>
      </c>
      <c r="Z5">
        <v>31373003.089999881</v>
      </c>
      <c r="AA5">
        <v>17511177.759999979</v>
      </c>
      <c r="AB5">
        <v>14965220.03000002</v>
      </c>
      <c r="AC5">
        <v>10612672.58</v>
      </c>
      <c r="AD5">
        <v>29076588.680000041</v>
      </c>
      <c r="AE5">
        <v>4508284.6300000008</v>
      </c>
      <c r="AF5">
        <v>27518035.199999992</v>
      </c>
      <c r="AG5">
        <v>12630099.410000009</v>
      </c>
      <c r="AH5">
        <v>28522796.889999971</v>
      </c>
      <c r="AI5">
        <v>9665016.2700000126</v>
      </c>
      <c r="AJ5">
        <v>11335115.760000009</v>
      </c>
      <c r="AK5">
        <v>46193945.299999706</v>
      </c>
      <c r="AL5">
        <v>57109728.149999529</v>
      </c>
      <c r="AM5">
        <v>7063362.9700000053</v>
      </c>
      <c r="AN5">
        <v>4309577.450000002</v>
      </c>
      <c r="AO5">
        <v>12899581.800000001</v>
      </c>
      <c r="AP5">
        <v>11650915.58</v>
      </c>
      <c r="AQ5">
        <v>10179760.810000019</v>
      </c>
      <c r="AR5">
        <v>5402213.2100000046</v>
      </c>
      <c r="AS5">
        <v>10219261.17</v>
      </c>
      <c r="AT5">
        <v>7854979.4600000083</v>
      </c>
      <c r="AU5">
        <v>26722322.27999999</v>
      </c>
      <c r="AV5">
        <v>7033033.5900000073</v>
      </c>
      <c r="AW5">
        <v>1561860.44</v>
      </c>
      <c r="AX5">
        <v>0</v>
      </c>
      <c r="AY5">
        <v>0</v>
      </c>
      <c r="AZ5">
        <f t="shared" si="2"/>
        <v>-7.0504524007949432E-2</v>
      </c>
      <c r="BA5" t="str">
        <f t="shared" si="3"/>
        <v>正利润</v>
      </c>
      <c r="BB5">
        <f t="shared" si="4"/>
        <v>-7.0504524007949432E-2</v>
      </c>
      <c r="BF5">
        <f t="shared" si="5"/>
        <v>80624346.540000021</v>
      </c>
      <c r="BG5">
        <f t="shared" si="0"/>
        <v>189729223.99999923</v>
      </c>
      <c r="BH5">
        <f t="shared" si="1"/>
        <v>-0.57505573026535783</v>
      </c>
      <c r="BI5">
        <f t="shared" si="6"/>
        <v>-0.57505573026535783</v>
      </c>
      <c r="BJ5">
        <f t="shared" si="7"/>
        <v>-7.0504524007949432E-2</v>
      </c>
    </row>
    <row r="6" spans="1:62" x14ac:dyDescent="0.15">
      <c r="A6" t="s">
        <v>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2096071.57</v>
      </c>
      <c r="O6">
        <v>95077.28</v>
      </c>
      <c r="P6">
        <v>14590669.65</v>
      </c>
      <c r="Q6">
        <v>180883.07</v>
      </c>
      <c r="R6">
        <v>6090900.019999994</v>
      </c>
      <c r="S6">
        <v>188327.55</v>
      </c>
      <c r="T6">
        <v>254242.12</v>
      </c>
      <c r="U6">
        <v>18054834.98</v>
      </c>
      <c r="V6">
        <v>111958.96</v>
      </c>
      <c r="W6">
        <v>88257.33</v>
      </c>
      <c r="X6">
        <v>427950.92999999988</v>
      </c>
      <c r="Y6">
        <v>-328881.89000000007</v>
      </c>
      <c r="Z6">
        <v>7453121.1799999997</v>
      </c>
      <c r="AA6">
        <v>7342393.7300000004</v>
      </c>
      <c r="AB6">
        <v>-142873.57</v>
      </c>
      <c r="AC6">
        <v>15646037.26999999</v>
      </c>
      <c r="AD6">
        <v>13260043.460000001</v>
      </c>
      <c r="AE6">
        <v>3138687.67</v>
      </c>
      <c r="AF6">
        <v>-38401.989999999889</v>
      </c>
      <c r="AG6">
        <v>4982602.91</v>
      </c>
      <c r="AH6">
        <v>-385105.91000000038</v>
      </c>
      <c r="AI6">
        <v>2502277.8399999989</v>
      </c>
      <c r="AJ6">
        <v>2301348.6600000011</v>
      </c>
      <c r="AK6">
        <v>12709889.66</v>
      </c>
      <c r="AL6">
        <v>38902988.100000203</v>
      </c>
      <c r="AM6">
        <v>-86037.109999999986</v>
      </c>
      <c r="AN6">
        <v>-162426.23000000001</v>
      </c>
      <c r="AO6">
        <v>2631380.16</v>
      </c>
      <c r="AP6">
        <v>37838075.770000003</v>
      </c>
      <c r="AQ6">
        <v>14109182.94999999</v>
      </c>
      <c r="AR6">
        <v>5791826.9700000007</v>
      </c>
      <c r="AS6">
        <v>14300551.610000011</v>
      </c>
      <c r="AT6">
        <v>-186801.6100000001</v>
      </c>
      <c r="AU6">
        <v>5389195.5599999996</v>
      </c>
      <c r="AV6">
        <v>3154279.46</v>
      </c>
      <c r="AW6">
        <v>1159590.75</v>
      </c>
      <c r="AX6">
        <v>0</v>
      </c>
      <c r="AY6">
        <v>0</v>
      </c>
      <c r="AZ6">
        <f t="shared" si="2"/>
        <v>1.083218565564283</v>
      </c>
      <c r="BA6" t="str">
        <f t="shared" si="3"/>
        <v>正利润</v>
      </c>
      <c r="BB6">
        <f t="shared" si="4"/>
        <v>1.083218565564283</v>
      </c>
      <c r="BF6">
        <f t="shared" si="5"/>
        <v>81555901.459999993</v>
      </c>
      <c r="BG6">
        <f t="shared" si="0"/>
        <v>63396918.080000207</v>
      </c>
      <c r="BH6">
        <f t="shared" si="1"/>
        <v>0.28643321994115034</v>
      </c>
      <c r="BI6">
        <f t="shared" si="6"/>
        <v>0.28643321994115034</v>
      </c>
      <c r="BJ6">
        <f t="shared" si="7"/>
        <v>0.28643321994115034</v>
      </c>
    </row>
    <row r="7" spans="1:62" x14ac:dyDescent="0.15">
      <c r="A7" t="s">
        <v>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2753886.4599999981</v>
      </c>
      <c r="O7">
        <v>1009997.19</v>
      </c>
      <c r="P7">
        <v>1199385.7500000009</v>
      </c>
      <c r="Q7">
        <v>6106392.879999999</v>
      </c>
      <c r="R7">
        <v>1772894.89</v>
      </c>
      <c r="S7">
        <v>2046860.9799999979</v>
      </c>
      <c r="T7">
        <v>7493754.8799999831</v>
      </c>
      <c r="U7">
        <v>20414635.359999988</v>
      </c>
      <c r="V7">
        <v>3278162.1399999992</v>
      </c>
      <c r="W7">
        <v>10627169.029999999</v>
      </c>
      <c r="X7">
        <v>19273791.449999999</v>
      </c>
      <c r="Y7">
        <v>12009868.67</v>
      </c>
      <c r="Z7">
        <v>7038202.0300000012</v>
      </c>
      <c r="AA7">
        <v>2114715.0499999989</v>
      </c>
      <c r="AB7">
        <v>8038399.1500000069</v>
      </c>
      <c r="AC7">
        <v>10364406.149999989</v>
      </c>
      <c r="AD7">
        <v>7837903.8100000061</v>
      </c>
      <c r="AE7">
        <v>4952231.3699999992</v>
      </c>
      <c r="AF7">
        <v>5411305.4499999974</v>
      </c>
      <c r="AG7">
        <v>7757498.6899999985</v>
      </c>
      <c r="AH7">
        <v>10167645.10999999</v>
      </c>
      <c r="AI7">
        <v>6742653.089999998</v>
      </c>
      <c r="AJ7">
        <v>8520684.7700000033</v>
      </c>
      <c r="AK7">
        <v>11004696.20999999</v>
      </c>
      <c r="AL7">
        <v>18493521.280000001</v>
      </c>
      <c r="AM7">
        <v>78316.109999999928</v>
      </c>
      <c r="AN7">
        <v>7866883.6499999948</v>
      </c>
      <c r="AO7">
        <v>5600703.7300000023</v>
      </c>
      <c r="AP7">
        <v>3903561.6799999978</v>
      </c>
      <c r="AQ7">
        <v>3748097.879999998</v>
      </c>
      <c r="AR7">
        <v>11779091.67999999</v>
      </c>
      <c r="AS7">
        <v>3780186.339999998</v>
      </c>
      <c r="AT7">
        <v>3358891.109999998</v>
      </c>
      <c r="AU7">
        <v>2750153.26</v>
      </c>
      <c r="AV7">
        <v>4579275.9399999985</v>
      </c>
      <c r="AW7">
        <v>4804059.9399999985</v>
      </c>
      <c r="AX7">
        <v>0</v>
      </c>
      <c r="AY7">
        <v>0</v>
      </c>
      <c r="AZ7">
        <f t="shared" si="2"/>
        <v>-0.1070147713246742</v>
      </c>
      <c r="BA7" t="str">
        <f t="shared" si="3"/>
        <v>正利润</v>
      </c>
      <c r="BB7">
        <f t="shared" si="4"/>
        <v>-0.1070147713246742</v>
      </c>
      <c r="BF7">
        <f t="shared" si="5"/>
        <v>38703317.829999976</v>
      </c>
      <c r="BG7">
        <f t="shared" si="0"/>
        <v>76232602.639999971</v>
      </c>
      <c r="BH7">
        <f t="shared" si="1"/>
        <v>-0.49229966589528484</v>
      </c>
      <c r="BI7">
        <f t="shared" si="6"/>
        <v>-0.49229966589528484</v>
      </c>
      <c r="BJ7">
        <f t="shared" si="7"/>
        <v>-0.1070147713246742</v>
      </c>
    </row>
    <row r="8" spans="1:62" x14ac:dyDescent="0.15">
      <c r="A8" t="s">
        <v>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-311.32</v>
      </c>
      <c r="T8">
        <v>944862.10999999964</v>
      </c>
      <c r="U8">
        <v>-926.23</v>
      </c>
      <c r="V8">
        <v>-151483.78</v>
      </c>
      <c r="W8">
        <v>-12172.81000000001</v>
      </c>
      <c r="X8">
        <v>-17157.040000000012</v>
      </c>
      <c r="Y8">
        <v>217831.78</v>
      </c>
      <c r="Z8">
        <v>-91723.310000000056</v>
      </c>
      <c r="AA8">
        <v>-32002.69</v>
      </c>
      <c r="AB8">
        <v>49768.64999999998</v>
      </c>
      <c r="AC8">
        <v>-18038.2</v>
      </c>
      <c r="AD8">
        <v>-107765.49</v>
      </c>
      <c r="AE8">
        <v>-22656.29</v>
      </c>
      <c r="AF8">
        <v>-41798.950000000019</v>
      </c>
      <c r="AG8">
        <v>-87871.540000000037</v>
      </c>
      <c r="AH8">
        <v>-57833.640000000043</v>
      </c>
      <c r="AI8">
        <v>61063.810000000172</v>
      </c>
      <c r="AJ8">
        <v>1935979.97</v>
      </c>
      <c r="AK8">
        <v>-1159961.160000009</v>
      </c>
      <c r="AL8">
        <v>7271477.2999999858</v>
      </c>
      <c r="AM8">
        <v>2200865.5299999998</v>
      </c>
      <c r="AN8">
        <v>-777863.21999999974</v>
      </c>
      <c r="AO8">
        <v>865290.15000000026</v>
      </c>
      <c r="AP8">
        <v>2634609.5100000058</v>
      </c>
      <c r="AQ8">
        <v>2728857.7900000028</v>
      </c>
      <c r="AR8">
        <v>14852834.150000021</v>
      </c>
      <c r="AS8">
        <v>746789.1100000022</v>
      </c>
      <c r="AT8">
        <v>4332956.0599999744</v>
      </c>
      <c r="AU8">
        <v>-6888307.8099999931</v>
      </c>
      <c r="AV8">
        <v>253523.3100000089</v>
      </c>
      <c r="AW8">
        <v>7962683.8899999484</v>
      </c>
      <c r="AX8">
        <v>0</v>
      </c>
      <c r="AY8">
        <v>0</v>
      </c>
      <c r="AZ8">
        <f t="shared" si="2"/>
        <v>-137.82991925982824</v>
      </c>
      <c r="BA8" t="str">
        <f t="shared" si="3"/>
        <v>负利润</v>
      </c>
      <c r="BB8">
        <f t="shared" si="4"/>
        <v>137.82991925982824</v>
      </c>
      <c r="BF8">
        <f t="shared" si="5"/>
        <v>26623946.009999968</v>
      </c>
      <c r="BG8">
        <f t="shared" si="0"/>
        <v>10251147.199999979</v>
      </c>
      <c r="BH8">
        <f t="shared" si="1"/>
        <v>1.5971674672664951</v>
      </c>
      <c r="BI8">
        <f t="shared" si="6"/>
        <v>-1.5971674672664951</v>
      </c>
      <c r="BJ8">
        <f t="shared" si="7"/>
        <v>-1.5971674672664951</v>
      </c>
    </row>
    <row r="9" spans="1:62" x14ac:dyDescent="0.15">
      <c r="A9" t="s">
        <v>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4765080.3099999977</v>
      </c>
      <c r="O9">
        <v>1879686.69</v>
      </c>
      <c r="P9">
        <v>2504143.85</v>
      </c>
      <c r="Q9">
        <v>2267919.09</v>
      </c>
      <c r="R9">
        <v>1592802.95</v>
      </c>
      <c r="S9">
        <v>3256058.2599999988</v>
      </c>
      <c r="T9">
        <v>3411661.46</v>
      </c>
      <c r="U9">
        <v>4379475.9200000018</v>
      </c>
      <c r="V9">
        <v>3854793.4499999951</v>
      </c>
      <c r="W9">
        <v>2096669.43</v>
      </c>
      <c r="X9">
        <v>2929547.419999999</v>
      </c>
      <c r="Y9">
        <v>-2201992.5700000171</v>
      </c>
      <c r="Z9">
        <v>5465587.7599999998</v>
      </c>
      <c r="AA9">
        <v>722522.6399999999</v>
      </c>
      <c r="AB9">
        <v>2031363.3999999971</v>
      </c>
      <c r="AC9">
        <v>2061554.549999998</v>
      </c>
      <c r="AD9">
        <v>3147595.660000002</v>
      </c>
      <c r="AE9">
        <v>3295831.0200000009</v>
      </c>
      <c r="AF9">
        <v>2941381.950000003</v>
      </c>
      <c r="AG9">
        <v>3374654.100000001</v>
      </c>
      <c r="AH9">
        <v>3408640.88</v>
      </c>
      <c r="AI9">
        <v>4418396.2900000028</v>
      </c>
      <c r="AJ9">
        <v>5865585.9399999985</v>
      </c>
      <c r="AK9">
        <v>-8486117.200000003</v>
      </c>
      <c r="AL9">
        <v>3141952.8299999968</v>
      </c>
      <c r="AM9">
        <v>1881251.82</v>
      </c>
      <c r="AN9">
        <v>1110775.779999997</v>
      </c>
      <c r="AO9">
        <v>8826748.9600000028</v>
      </c>
      <c r="AP9">
        <v>871757.40999999642</v>
      </c>
      <c r="AQ9">
        <v>1595993.7399999991</v>
      </c>
      <c r="AR9">
        <v>2022196.18</v>
      </c>
      <c r="AS9">
        <v>1592165.12</v>
      </c>
      <c r="AT9">
        <v>2572984.21</v>
      </c>
      <c r="AU9">
        <v>6032393.7999999989</v>
      </c>
      <c r="AV9">
        <v>5853307.4199999999</v>
      </c>
      <c r="AW9">
        <v>3251641.13</v>
      </c>
      <c r="AX9">
        <v>0</v>
      </c>
      <c r="AY9">
        <v>0</v>
      </c>
      <c r="AZ9">
        <f t="shared" si="2"/>
        <v>-3.5812945552851159E-2</v>
      </c>
      <c r="BA9" t="str">
        <f t="shared" si="3"/>
        <v>正利润</v>
      </c>
      <c r="BB9">
        <f t="shared" si="4"/>
        <v>-3.5812945552851159E-2</v>
      </c>
      <c r="BF9">
        <f t="shared" si="5"/>
        <v>23792439.009999994</v>
      </c>
      <c r="BG9">
        <f t="shared" si="0"/>
        <v>23541889.399999995</v>
      </c>
      <c r="BH9">
        <f t="shared" si="1"/>
        <v>1.0642714598769532E-2</v>
      </c>
      <c r="BI9">
        <f t="shared" si="6"/>
        <v>1.0642714598769532E-2</v>
      </c>
      <c r="BJ9">
        <f t="shared" si="7"/>
        <v>1.0642714598769532E-2</v>
      </c>
    </row>
    <row r="10" spans="1:62" x14ac:dyDescent="0.15">
      <c r="A10" t="s">
        <v>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785630.79999999993</v>
      </c>
      <c r="Q10">
        <v>3241284.5</v>
      </c>
      <c r="R10">
        <v>1985713.47</v>
      </c>
      <c r="S10">
        <v>6161258.9499999993</v>
      </c>
      <c r="T10">
        <v>3452668.71</v>
      </c>
      <c r="U10">
        <v>7058712.9599999953</v>
      </c>
      <c r="V10">
        <v>4146043.18</v>
      </c>
      <c r="W10">
        <v>2736929.76</v>
      </c>
      <c r="X10">
        <v>3426780.0300000012</v>
      </c>
      <c r="Y10">
        <v>4595263.4700000063</v>
      </c>
      <c r="Z10">
        <v>8445930.6099999845</v>
      </c>
      <c r="AA10">
        <v>3654658.5399999968</v>
      </c>
      <c r="AB10">
        <v>-184600.42999999921</v>
      </c>
      <c r="AC10">
        <v>1852192.86</v>
      </c>
      <c r="AD10">
        <v>2628602.4600000018</v>
      </c>
      <c r="AE10">
        <v>6735661.7499999944</v>
      </c>
      <c r="AF10">
        <v>8229820.729999993</v>
      </c>
      <c r="AG10">
        <v>4327645.269999994</v>
      </c>
      <c r="AH10">
        <v>5850283.6099999966</v>
      </c>
      <c r="AI10">
        <v>6617458.3799999952</v>
      </c>
      <c r="AJ10">
        <v>2105764.0199999991</v>
      </c>
      <c r="AK10">
        <v>4536026.3999999948</v>
      </c>
      <c r="AL10">
        <v>15409786.229999989</v>
      </c>
      <c r="AM10">
        <v>-3555901.88</v>
      </c>
      <c r="AN10">
        <v>1532136.9</v>
      </c>
      <c r="AO10">
        <v>-20609.120000000112</v>
      </c>
      <c r="AP10">
        <v>760771.34000000264</v>
      </c>
      <c r="AQ10">
        <v>6759264.4200000064</v>
      </c>
      <c r="AR10">
        <v>5646491.6400000053</v>
      </c>
      <c r="AS10">
        <v>4816488.4100000039</v>
      </c>
      <c r="AT10">
        <v>-137669.06000000329</v>
      </c>
      <c r="AU10">
        <v>12405408.49000001</v>
      </c>
      <c r="AV10">
        <v>773191.59999999218</v>
      </c>
      <c r="AW10">
        <v>2517401.1199999978</v>
      </c>
      <c r="AX10">
        <v>0</v>
      </c>
      <c r="AY10">
        <v>0</v>
      </c>
      <c r="AZ10">
        <f t="shared" si="2"/>
        <v>2.7371447542953242E-2</v>
      </c>
      <c r="BA10" t="str">
        <f t="shared" si="3"/>
        <v>正利润</v>
      </c>
      <c r="BB10">
        <f t="shared" si="4"/>
        <v>2.7371447542953242E-2</v>
      </c>
      <c r="BF10">
        <f t="shared" si="5"/>
        <v>33541347.960000016</v>
      </c>
      <c r="BG10">
        <f t="shared" si="0"/>
        <v>36802589.809999965</v>
      </c>
      <c r="BH10">
        <f t="shared" si="1"/>
        <v>-8.861446617851354E-2</v>
      </c>
      <c r="BI10">
        <f t="shared" si="6"/>
        <v>-8.861446617851354E-2</v>
      </c>
      <c r="BJ10">
        <f t="shared" si="7"/>
        <v>2.7371447542953242E-2</v>
      </c>
    </row>
    <row r="11" spans="1:62" x14ac:dyDescent="0.15">
      <c r="A11" t="s">
        <v>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21666666.670000002</v>
      </c>
      <c r="O11">
        <v>0</v>
      </c>
      <c r="P11">
        <v>135008.94</v>
      </c>
      <c r="Q11">
        <v>3532959.9</v>
      </c>
      <c r="R11">
        <v>1213592.23</v>
      </c>
      <c r="S11">
        <v>796646.12</v>
      </c>
      <c r="T11">
        <v>-6690.32</v>
      </c>
      <c r="U11">
        <v>-19528.98</v>
      </c>
      <c r="V11">
        <v>-719342.69000000018</v>
      </c>
      <c r="W11">
        <v>-437208.24999999988</v>
      </c>
      <c r="X11">
        <v>-536662.31000000006</v>
      </c>
      <c r="Y11">
        <v>-4518559.4400000004</v>
      </c>
      <c r="Z11">
        <v>9647167.4000000022</v>
      </c>
      <c r="AA11">
        <v>-2009127.89</v>
      </c>
      <c r="AB11">
        <v>-476880.51000000013</v>
      </c>
      <c r="AC11">
        <v>-1198093.56</v>
      </c>
      <c r="AD11">
        <v>267663.74000000028</v>
      </c>
      <c r="AE11">
        <v>-235832.27000000011</v>
      </c>
      <c r="AF11">
        <v>-104292.56</v>
      </c>
      <c r="AG11">
        <v>-343085.19</v>
      </c>
      <c r="AH11">
        <v>-220705.13</v>
      </c>
      <c r="AI11">
        <v>-2829482.9699999969</v>
      </c>
      <c r="AJ11">
        <v>-1771223.4899999979</v>
      </c>
      <c r="AK11">
        <v>-1225430.6000000001</v>
      </c>
      <c r="AL11">
        <v>9121474.9400000013</v>
      </c>
      <c r="AM11">
        <v>-303976.71999999997</v>
      </c>
      <c r="AN11">
        <v>2015136.72</v>
      </c>
      <c r="AO11">
        <v>19831883.359999999</v>
      </c>
      <c r="AP11">
        <v>11424452.880000001</v>
      </c>
      <c r="AQ11">
        <v>4156641.84</v>
      </c>
      <c r="AR11">
        <v>5753080.7199999997</v>
      </c>
      <c r="AS11">
        <v>-135131.68</v>
      </c>
      <c r="AT11">
        <v>2185649.980000007</v>
      </c>
      <c r="AU11">
        <v>-67826.639999999781</v>
      </c>
      <c r="AV11">
        <v>-1609077.43</v>
      </c>
      <c r="AW11">
        <v>1566499.69</v>
      </c>
      <c r="AX11">
        <v>0</v>
      </c>
      <c r="AY11">
        <v>0</v>
      </c>
      <c r="AZ11">
        <f t="shared" si="2"/>
        <v>-134.47224063870041</v>
      </c>
      <c r="BA11" t="str">
        <f t="shared" si="3"/>
        <v>负利润</v>
      </c>
      <c r="BB11">
        <f t="shared" si="4"/>
        <v>134.47224063870041</v>
      </c>
      <c r="BF11">
        <f t="shared" si="5"/>
        <v>23274289.360000011</v>
      </c>
      <c r="BG11">
        <f t="shared" si="0"/>
        <v>24274590.920000006</v>
      </c>
      <c r="BH11">
        <f t="shared" si="1"/>
        <v>-4.1207761782541041E-2</v>
      </c>
      <c r="BI11">
        <f t="shared" si="6"/>
        <v>4.1207761782541041E-2</v>
      </c>
      <c r="BJ11">
        <f t="shared" si="7"/>
        <v>4.1207761782541041E-2</v>
      </c>
    </row>
    <row r="12" spans="1:62" x14ac:dyDescent="0.15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1662419.65</v>
      </c>
      <c r="M12">
        <v>4595686.5400000019</v>
      </c>
      <c r="N12">
        <v>1523436.24</v>
      </c>
      <c r="O12">
        <v>311385.08</v>
      </c>
      <c r="P12">
        <v>1674045.81</v>
      </c>
      <c r="Q12">
        <v>361965.76</v>
      </c>
      <c r="R12">
        <v>938163.6399999999</v>
      </c>
      <c r="S12">
        <v>1856223.44</v>
      </c>
      <c r="T12">
        <v>493758.89</v>
      </c>
      <c r="U12">
        <v>899858.96</v>
      </c>
      <c r="V12">
        <v>1460115.2000000009</v>
      </c>
      <c r="W12">
        <v>1194790.97</v>
      </c>
      <c r="X12">
        <v>4179896.970000003</v>
      </c>
      <c r="Y12">
        <v>4589242.4200000018</v>
      </c>
      <c r="Z12">
        <v>2350315.4300000011</v>
      </c>
      <c r="AA12">
        <v>928197.34000000008</v>
      </c>
      <c r="AB12">
        <v>1201582.21</v>
      </c>
      <c r="AC12">
        <v>1239571.6499999999</v>
      </c>
      <c r="AD12">
        <v>1298392.74</v>
      </c>
      <c r="AE12">
        <v>1372505.47</v>
      </c>
      <c r="AF12">
        <v>1676294.27</v>
      </c>
      <c r="AG12">
        <v>3101309.870000001</v>
      </c>
      <c r="AH12">
        <v>3539960.74</v>
      </c>
      <c r="AI12">
        <v>3245474.5100000012</v>
      </c>
      <c r="AJ12">
        <v>6875836.9800000079</v>
      </c>
      <c r="AK12">
        <v>4997250.1000000006</v>
      </c>
      <c r="AL12">
        <v>9353791.2999999896</v>
      </c>
      <c r="AM12">
        <v>2361803.5499999998</v>
      </c>
      <c r="AN12">
        <v>2005563.2299999991</v>
      </c>
      <c r="AO12">
        <v>4957078.1300000018</v>
      </c>
      <c r="AP12">
        <v>3622723.950000002</v>
      </c>
      <c r="AQ12">
        <v>3606436.060000001</v>
      </c>
      <c r="AR12">
        <v>5889080.1800000053</v>
      </c>
      <c r="AS12">
        <v>4870399.2200000007</v>
      </c>
      <c r="AT12">
        <v>8110033.6400000034</v>
      </c>
      <c r="AU12">
        <v>8161708.0400000047</v>
      </c>
      <c r="AV12">
        <v>8380426.3000000035</v>
      </c>
      <c r="AW12">
        <v>0</v>
      </c>
      <c r="AX12">
        <v>0</v>
      </c>
      <c r="AY12">
        <v>0</v>
      </c>
      <c r="AZ12">
        <f t="shared" si="2"/>
        <v>1.6094111297623488</v>
      </c>
      <c r="BA12" t="str">
        <f t="shared" si="3"/>
        <v>正利润</v>
      </c>
      <c r="BB12">
        <f t="shared" si="4"/>
        <v>1.6094111297623488</v>
      </c>
      <c r="BF12">
        <f t="shared" si="5"/>
        <v>42640807.390000023</v>
      </c>
      <c r="BG12">
        <f t="shared" si="0"/>
        <v>40438068.410000004</v>
      </c>
      <c r="BH12">
        <f t="shared" si="1"/>
        <v>5.4471913882397471E-2</v>
      </c>
      <c r="BI12">
        <f t="shared" si="6"/>
        <v>5.4471913882397471E-2</v>
      </c>
      <c r="BJ12">
        <f t="shared" si="7"/>
        <v>5.4471913882397471E-2</v>
      </c>
    </row>
    <row r="13" spans="1:62" x14ac:dyDescent="0.15">
      <c r="A13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4499675.55</v>
      </c>
      <c r="M13">
        <v>4627235.3699999992</v>
      </c>
      <c r="N13">
        <v>5427628.3599999975</v>
      </c>
      <c r="O13">
        <v>172328.11</v>
      </c>
      <c r="P13">
        <v>4823150.0199999996</v>
      </c>
      <c r="Q13">
        <v>789137.12000000011</v>
      </c>
      <c r="R13">
        <v>428181.79</v>
      </c>
      <c r="S13">
        <v>4745178.1800000006</v>
      </c>
      <c r="T13">
        <v>281782.77</v>
      </c>
      <c r="U13">
        <v>2829278.4100000011</v>
      </c>
      <c r="V13">
        <v>3635281.08</v>
      </c>
      <c r="W13">
        <v>4721099.0300000012</v>
      </c>
      <c r="X13">
        <v>3923195.19</v>
      </c>
      <c r="Y13">
        <v>1520805.88</v>
      </c>
      <c r="Z13">
        <v>4779826.5</v>
      </c>
      <c r="AA13">
        <v>4484366.7600000007</v>
      </c>
      <c r="AB13">
        <v>1142074.71</v>
      </c>
      <c r="AC13">
        <v>478932.51</v>
      </c>
      <c r="AD13">
        <v>745563.81</v>
      </c>
      <c r="AE13">
        <v>422820.06</v>
      </c>
      <c r="AF13">
        <v>1959396.84</v>
      </c>
      <c r="AG13">
        <v>2940144.48</v>
      </c>
      <c r="AH13">
        <v>2088186.56</v>
      </c>
      <c r="AI13">
        <v>2369157.52</v>
      </c>
      <c r="AJ13">
        <v>694548.9700000002</v>
      </c>
      <c r="AK13">
        <v>2817771.419999999</v>
      </c>
      <c r="AL13">
        <v>11766668.1</v>
      </c>
      <c r="AM13">
        <v>-2080941.6</v>
      </c>
      <c r="AN13">
        <v>-248832.34</v>
      </c>
      <c r="AO13">
        <v>6521411.8499999996</v>
      </c>
      <c r="AP13">
        <v>568074.03000000026</v>
      </c>
      <c r="AQ13">
        <v>3741558.9400000032</v>
      </c>
      <c r="AR13">
        <v>4526529.129999999</v>
      </c>
      <c r="AS13">
        <v>4902825.5700000012</v>
      </c>
      <c r="AT13">
        <v>7272100.8999999994</v>
      </c>
      <c r="AU13">
        <v>267051.73999999982</v>
      </c>
      <c r="AV13">
        <v>6389085.7500000009</v>
      </c>
      <c r="AW13">
        <v>0</v>
      </c>
      <c r="AX13">
        <v>0</v>
      </c>
      <c r="AY13">
        <v>0</v>
      </c>
      <c r="AZ13">
        <f t="shared" si="2"/>
        <v>0.32518286924225059</v>
      </c>
      <c r="BA13" t="str">
        <f t="shared" si="3"/>
        <v>正利润</v>
      </c>
      <c r="BB13">
        <f t="shared" si="4"/>
        <v>0.32518286924225059</v>
      </c>
      <c r="BF13">
        <f t="shared" si="5"/>
        <v>27667226.059999999</v>
      </c>
      <c r="BG13">
        <f t="shared" si="0"/>
        <v>26868114.959999993</v>
      </c>
      <c r="BH13">
        <f t="shared" si="1"/>
        <v>2.9741986037713719E-2</v>
      </c>
      <c r="BI13">
        <f t="shared" si="6"/>
        <v>2.9741986037713719E-2</v>
      </c>
      <c r="BJ13">
        <f t="shared" si="7"/>
        <v>2.9741986037713719E-2</v>
      </c>
    </row>
    <row r="14" spans="1:62" x14ac:dyDescent="0.15">
      <c r="A14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-4699572.3600000069</v>
      </c>
      <c r="S14">
        <v>-573504.22000000114</v>
      </c>
      <c r="T14">
        <v>1999999.96</v>
      </c>
      <c r="U14">
        <v>307428.17</v>
      </c>
      <c r="V14">
        <v>720470.10000000009</v>
      </c>
      <c r="W14">
        <v>-103846.16</v>
      </c>
      <c r="X14">
        <v>181996.91</v>
      </c>
      <c r="Y14">
        <v>1427608</v>
      </c>
      <c r="Z14">
        <v>-1291025.6000000001</v>
      </c>
      <c r="AA14">
        <v>586324.80000000005</v>
      </c>
      <c r="AB14">
        <v>1585961.2000000069</v>
      </c>
      <c r="AC14">
        <v>134017.04999999999</v>
      </c>
      <c r="AD14">
        <v>-430431.0600000266</v>
      </c>
      <c r="AE14">
        <v>-1167726.849999994</v>
      </c>
      <c r="AF14">
        <v>1617778.950000003</v>
      </c>
      <c r="AG14">
        <v>894681.08000000147</v>
      </c>
      <c r="AH14">
        <v>-62586.100000007078</v>
      </c>
      <c r="AI14">
        <v>312893.38000000012</v>
      </c>
      <c r="AJ14">
        <v>-4150.320000000298</v>
      </c>
      <c r="AK14">
        <v>-504614.0999999973</v>
      </c>
      <c r="AL14">
        <v>439788.79000000103</v>
      </c>
      <c r="AM14">
        <v>25861.720000012781</v>
      </c>
      <c r="AN14">
        <v>32326.999999985099</v>
      </c>
      <c r="AO14">
        <v>607079.50000002794</v>
      </c>
      <c r="AP14">
        <v>-653.99000000953674</v>
      </c>
      <c r="AQ14">
        <v>5719.6500000006054</v>
      </c>
      <c r="AR14">
        <v>1327.3999999999651</v>
      </c>
      <c r="AS14">
        <v>0</v>
      </c>
      <c r="AT14">
        <v>73982.959999924526</v>
      </c>
      <c r="AU14">
        <v>15044.239999999991</v>
      </c>
      <c r="AV14">
        <v>0</v>
      </c>
      <c r="AW14">
        <v>0</v>
      </c>
      <c r="AX14">
        <v>0</v>
      </c>
      <c r="AY14">
        <v>0</v>
      </c>
      <c r="AZ14">
        <f t="shared" si="2"/>
        <v>-0.51025730015895987</v>
      </c>
      <c r="BA14" t="str">
        <f t="shared" si="3"/>
        <v>正利润</v>
      </c>
      <c r="BB14">
        <f t="shared" si="4"/>
        <v>-0.51025730015895987</v>
      </c>
      <c r="BF14">
        <f t="shared" si="5"/>
        <v>95420.25999991555</v>
      </c>
      <c r="BG14">
        <f t="shared" si="0"/>
        <v>1741280.9500000237</v>
      </c>
      <c r="BH14">
        <f t="shared" si="1"/>
        <v>-0.94520111185968336</v>
      </c>
      <c r="BI14">
        <f t="shared" si="6"/>
        <v>-0.94520111185968336</v>
      </c>
      <c r="BJ14">
        <f t="shared" si="7"/>
        <v>-0.51025730015895987</v>
      </c>
    </row>
    <row r="15" spans="1:62" x14ac:dyDescent="0.15">
      <c r="A15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7744947.2600000016</v>
      </c>
      <c r="O15">
        <v>-2621525.98</v>
      </c>
      <c r="P15">
        <v>-40491.300000000003</v>
      </c>
      <c r="Q15">
        <v>-6744882.0900000082</v>
      </c>
      <c r="R15">
        <v>-334953.00000000012</v>
      </c>
      <c r="S15">
        <v>6787664.3699999992</v>
      </c>
      <c r="T15">
        <v>6771617.0600000024</v>
      </c>
      <c r="U15">
        <v>1387345.25</v>
      </c>
      <c r="V15">
        <v>3014498.92</v>
      </c>
      <c r="W15">
        <v>-6844277.8399999971</v>
      </c>
      <c r="X15">
        <v>-1375340.8599999989</v>
      </c>
      <c r="Y15">
        <v>1423902.35</v>
      </c>
      <c r="Z15">
        <v>-274010.18000000023</v>
      </c>
      <c r="AA15">
        <v>-1528597.8199999989</v>
      </c>
      <c r="AB15">
        <v>-370885.66</v>
      </c>
      <c r="AC15">
        <v>2327799.7200000002</v>
      </c>
      <c r="AD15">
        <v>3100970.4499999988</v>
      </c>
      <c r="AE15">
        <v>3016018.97</v>
      </c>
      <c r="AF15">
        <v>-2411735.31</v>
      </c>
      <c r="AG15">
        <v>1889724.77</v>
      </c>
      <c r="AH15">
        <v>1728344.73</v>
      </c>
      <c r="AI15">
        <v>-1154113.6200000001</v>
      </c>
      <c r="AJ15">
        <v>-5167559.6299999971</v>
      </c>
      <c r="AK15">
        <v>-4215737.200000003</v>
      </c>
      <c r="AL15">
        <v>12411080.160000009</v>
      </c>
      <c r="AM15">
        <v>-3659562.109999998</v>
      </c>
      <c r="AN15">
        <v>10164886.689999999</v>
      </c>
      <c r="AO15">
        <v>4167847.68</v>
      </c>
      <c r="AP15">
        <v>-819851.7699999999</v>
      </c>
      <c r="AQ15">
        <v>-2322531.9700000002</v>
      </c>
      <c r="AR15">
        <v>8117529.4099999927</v>
      </c>
      <c r="AS15">
        <v>-4324724.54</v>
      </c>
      <c r="AT15">
        <v>614396.07999999914</v>
      </c>
      <c r="AU15">
        <v>2512771.9899999988</v>
      </c>
      <c r="AV15">
        <v>1711193.860000001</v>
      </c>
      <c r="AW15">
        <v>2458093.6600000011</v>
      </c>
      <c r="AX15">
        <v>2855935.8900000029</v>
      </c>
      <c r="AY15">
        <v>0</v>
      </c>
      <c r="AZ15">
        <f t="shared" si="2"/>
        <v>10.472654967992169</v>
      </c>
      <c r="BA15" t="str">
        <f t="shared" si="3"/>
        <v>正利润</v>
      </c>
      <c r="BB15">
        <f t="shared" si="4"/>
        <v>10.472654967992169</v>
      </c>
      <c r="BF15">
        <f t="shared" si="5"/>
        <v>10802812.609999996</v>
      </c>
      <c r="BG15">
        <f t="shared" si="0"/>
        <v>16164911.47000001</v>
      </c>
      <c r="BH15">
        <f t="shared" si="1"/>
        <v>-0.33171223176516484</v>
      </c>
      <c r="BI15">
        <f t="shared" si="6"/>
        <v>-0.33171223176516484</v>
      </c>
      <c r="BJ15">
        <f t="shared" si="7"/>
        <v>-0.33171223176516484</v>
      </c>
    </row>
    <row r="16" spans="1:62" x14ac:dyDescent="0.15">
      <c r="A16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2800260.81</v>
      </c>
      <c r="O16">
        <v>882309.86</v>
      </c>
      <c r="P16">
        <v>1194200.82</v>
      </c>
      <c r="Q16">
        <v>1418264.94</v>
      </c>
      <c r="R16">
        <v>837884.61999999988</v>
      </c>
      <c r="S16">
        <v>875619.66</v>
      </c>
      <c r="T16">
        <v>1932966.1300000011</v>
      </c>
      <c r="U16">
        <v>1043462.75</v>
      </c>
      <c r="V16">
        <v>-78292.89000000013</v>
      </c>
      <c r="W16">
        <v>1294165.3700000001</v>
      </c>
      <c r="X16">
        <v>2962793.189999999</v>
      </c>
      <c r="Y16">
        <v>3323832.75</v>
      </c>
      <c r="Z16">
        <v>2649111.5699999989</v>
      </c>
      <c r="AA16">
        <v>1324381.19</v>
      </c>
      <c r="AB16">
        <v>1549098.07</v>
      </c>
      <c r="AC16">
        <v>1463182.87</v>
      </c>
      <c r="AD16">
        <v>1463926.63</v>
      </c>
      <c r="AE16">
        <v>206084.4899999999</v>
      </c>
      <c r="AF16">
        <v>1083540.03</v>
      </c>
      <c r="AG16">
        <v>649440.15000000037</v>
      </c>
      <c r="AH16">
        <v>2167372.5699999998</v>
      </c>
      <c r="AI16">
        <v>603689.06999999983</v>
      </c>
      <c r="AJ16">
        <v>3488581.78</v>
      </c>
      <c r="AK16">
        <v>7657225.209999999</v>
      </c>
      <c r="AL16">
        <v>4255818.1199999992</v>
      </c>
      <c r="AM16">
        <v>2871520.649999999</v>
      </c>
      <c r="AN16">
        <v>4622377.5199999986</v>
      </c>
      <c r="AO16">
        <v>3461102.669999999</v>
      </c>
      <c r="AP16">
        <v>5447193.0600000015</v>
      </c>
      <c r="AQ16">
        <v>4867687.6500000022</v>
      </c>
      <c r="AR16">
        <v>3000924.3699999992</v>
      </c>
      <c r="AS16">
        <v>5464119.580000001</v>
      </c>
      <c r="AT16">
        <v>5361242.8499999996</v>
      </c>
      <c r="AU16">
        <v>1511719.7599999979</v>
      </c>
      <c r="AV16">
        <v>2406644.440000006</v>
      </c>
      <c r="AW16">
        <v>982625.98999999976</v>
      </c>
      <c r="AX16">
        <v>0</v>
      </c>
      <c r="AY16">
        <v>0</v>
      </c>
      <c r="AZ16">
        <f t="shared" si="2"/>
        <v>1.6555259976184944</v>
      </c>
      <c r="BA16" t="str">
        <f t="shared" si="3"/>
        <v>正利润</v>
      </c>
      <c r="BB16">
        <f t="shared" si="4"/>
        <v>1.6555259976184944</v>
      </c>
      <c r="BF16">
        <f t="shared" si="5"/>
        <v>29042157.700000007</v>
      </c>
      <c r="BG16">
        <f t="shared" si="0"/>
        <v>29777127.739999995</v>
      </c>
      <c r="BH16">
        <f t="shared" si="1"/>
        <v>-2.4682368508386787E-2</v>
      </c>
      <c r="BI16">
        <f t="shared" si="6"/>
        <v>-2.4682368508386787E-2</v>
      </c>
      <c r="BJ16">
        <f t="shared" si="7"/>
        <v>-2.4682368508386787E-2</v>
      </c>
    </row>
    <row r="17" spans="1:62" x14ac:dyDescent="0.15">
      <c r="A17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3566725.219999996</v>
      </c>
      <c r="O17">
        <v>5319585.6099999938</v>
      </c>
      <c r="P17">
        <v>5413264.9100000113</v>
      </c>
      <c r="Q17">
        <v>6889962.5400000326</v>
      </c>
      <c r="R17">
        <v>8293641.379999944</v>
      </c>
      <c r="S17">
        <v>13289698.17999999</v>
      </c>
      <c r="T17">
        <v>3784218.659999988</v>
      </c>
      <c r="U17">
        <v>6420268.5899999905</v>
      </c>
      <c r="V17">
        <v>5085347.7800000235</v>
      </c>
      <c r="W17">
        <v>4885171.0899999943</v>
      </c>
      <c r="X17">
        <v>4263503.9800000032</v>
      </c>
      <c r="Y17">
        <v>3556942.18</v>
      </c>
      <c r="Z17">
        <v>2816813.540000001</v>
      </c>
      <c r="AA17">
        <v>5596435.0199999996</v>
      </c>
      <c r="AB17">
        <v>5807252.5799999963</v>
      </c>
      <c r="AC17">
        <v>7539120.4700000007</v>
      </c>
      <c r="AD17">
        <v>6641362.0000000019</v>
      </c>
      <c r="AE17">
        <v>6434791.4899999658</v>
      </c>
      <c r="AF17">
        <v>5805829.0600000015</v>
      </c>
      <c r="AG17">
        <v>3871180.1500000008</v>
      </c>
      <c r="AH17">
        <v>3791057.369999995</v>
      </c>
      <c r="AI17">
        <v>3591353.1199999871</v>
      </c>
      <c r="AJ17">
        <v>3552025.510000003</v>
      </c>
      <c r="AK17">
        <v>3964059.37</v>
      </c>
      <c r="AL17">
        <v>3505889.2000000011</v>
      </c>
      <c r="AM17">
        <v>4619339.219999983</v>
      </c>
      <c r="AN17">
        <v>9350447.9000000041</v>
      </c>
      <c r="AO17">
        <v>5667341.999999986</v>
      </c>
      <c r="AP17">
        <v>5977555.1300000073</v>
      </c>
      <c r="AQ17">
        <v>4976814.7200000035</v>
      </c>
      <c r="AR17">
        <v>4537410.51</v>
      </c>
      <c r="AS17">
        <v>5558966.7799999891</v>
      </c>
      <c r="AT17">
        <v>3742400.5599999949</v>
      </c>
      <c r="AU17">
        <v>4150365.6000000029</v>
      </c>
      <c r="AV17">
        <v>3115498.629999998</v>
      </c>
      <c r="AW17">
        <v>1121399.3</v>
      </c>
      <c r="AX17">
        <v>0</v>
      </c>
      <c r="AY17">
        <v>0</v>
      </c>
      <c r="AZ17">
        <f t="shared" si="2"/>
        <v>-2.913360254811679E-2</v>
      </c>
      <c r="BA17" t="str">
        <f t="shared" si="3"/>
        <v>正利润</v>
      </c>
      <c r="BB17">
        <f t="shared" si="4"/>
        <v>-2.913360254811679E-2</v>
      </c>
      <c r="BF17">
        <f t="shared" si="5"/>
        <v>33180411.229999997</v>
      </c>
      <c r="BG17">
        <f t="shared" si="0"/>
        <v>41912693.839999959</v>
      </c>
      <c r="BH17">
        <f t="shared" si="1"/>
        <v>-0.20834458036353143</v>
      </c>
      <c r="BI17">
        <f t="shared" si="6"/>
        <v>-0.20834458036353143</v>
      </c>
      <c r="BJ17">
        <f t="shared" si="7"/>
        <v>-2.913360254811679E-2</v>
      </c>
    </row>
    <row r="18" spans="1:62" x14ac:dyDescent="0.15">
      <c r="A1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15822201.560000001</v>
      </c>
      <c r="O18">
        <v>-4746.0099999999711</v>
      </c>
      <c r="P18">
        <v>5904878.0900000054</v>
      </c>
      <c r="Q18">
        <v>610185.78</v>
      </c>
      <c r="R18">
        <v>5450515.6899999958</v>
      </c>
      <c r="S18">
        <v>2171279.399999999</v>
      </c>
      <c r="T18">
        <v>4239309.6299999971</v>
      </c>
      <c r="U18">
        <v>5192813.6199999955</v>
      </c>
      <c r="V18">
        <v>3682558.9199999981</v>
      </c>
      <c r="W18">
        <v>7890530</v>
      </c>
      <c r="X18">
        <v>5783042.1900000013</v>
      </c>
      <c r="Y18">
        <v>4112828.35</v>
      </c>
      <c r="Z18">
        <v>11633458.050000001</v>
      </c>
      <c r="AA18">
        <v>2500206.7799999998</v>
      </c>
      <c r="AB18">
        <v>29517.15</v>
      </c>
      <c r="AC18">
        <v>3257419.3</v>
      </c>
      <c r="AD18">
        <v>138977.06</v>
      </c>
      <c r="AE18">
        <v>3577144.7999999989</v>
      </c>
      <c r="AF18">
        <v>10881753.4</v>
      </c>
      <c r="AG18">
        <v>7124603.8099999987</v>
      </c>
      <c r="AH18">
        <v>1151436.03</v>
      </c>
      <c r="AI18">
        <v>1773736.65</v>
      </c>
      <c r="AJ18">
        <v>4082998.5</v>
      </c>
      <c r="AK18">
        <v>6506499.2000000011</v>
      </c>
      <c r="AL18">
        <v>10942751.67</v>
      </c>
      <c r="AM18">
        <v>2367651.9900000002</v>
      </c>
      <c r="AN18">
        <v>3064582.78</v>
      </c>
      <c r="AO18">
        <v>11376565.300000001</v>
      </c>
      <c r="AP18">
        <v>1206086.6499999999</v>
      </c>
      <c r="AQ18">
        <v>3466484.57</v>
      </c>
      <c r="AR18">
        <v>1710908.49</v>
      </c>
      <c r="AS18">
        <v>3527756.15</v>
      </c>
      <c r="AT18">
        <v>5951621.6899999985</v>
      </c>
      <c r="AU18">
        <v>1792622.820000001</v>
      </c>
      <c r="AV18">
        <v>3188108.89</v>
      </c>
      <c r="AW18">
        <v>12774073.35</v>
      </c>
      <c r="AX18">
        <v>620148.42999999959</v>
      </c>
      <c r="AY18">
        <v>0</v>
      </c>
      <c r="AZ18">
        <f t="shared" si="2"/>
        <v>-6.4448912956069897E-3</v>
      </c>
      <c r="BA18" t="str">
        <f t="shared" si="3"/>
        <v>正利润</v>
      </c>
      <c r="BB18">
        <f t="shared" si="4"/>
        <v>-6.4448912956069897E-3</v>
      </c>
      <c r="BF18">
        <f t="shared" si="5"/>
        <v>34237811.039999999</v>
      </c>
      <c r="BG18">
        <f t="shared" si="0"/>
        <v>48390825.930000007</v>
      </c>
      <c r="BH18">
        <f t="shared" si="1"/>
        <v>-0.29247310038628238</v>
      </c>
      <c r="BI18">
        <f t="shared" si="6"/>
        <v>-0.29247310038628238</v>
      </c>
      <c r="BJ18">
        <f t="shared" si="7"/>
        <v>-6.4448912956069897E-3</v>
      </c>
    </row>
    <row r="19" spans="1:62" x14ac:dyDescent="0.15">
      <c r="A19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-188757.62</v>
      </c>
      <c r="Q19">
        <v>2211402.29</v>
      </c>
      <c r="R19">
        <v>3100110.41</v>
      </c>
      <c r="S19">
        <v>3681758.82</v>
      </c>
      <c r="T19">
        <v>2798892.35</v>
      </c>
      <c r="U19">
        <v>2587235.75</v>
      </c>
      <c r="V19">
        <v>1055232.46</v>
      </c>
      <c r="W19">
        <v>4911292.209999999</v>
      </c>
      <c r="X19">
        <v>4143526.3200000012</v>
      </c>
      <c r="Y19">
        <v>5312916.8300000038</v>
      </c>
      <c r="Z19">
        <v>4523592.5800000029</v>
      </c>
      <c r="AA19">
        <v>1421542.53</v>
      </c>
      <c r="AB19">
        <v>2610245.52</v>
      </c>
      <c r="AC19">
        <v>3897051.55</v>
      </c>
      <c r="AD19">
        <v>3589432.6799999988</v>
      </c>
      <c r="AE19">
        <v>3759761.1400000011</v>
      </c>
      <c r="AF19">
        <v>2280183.1500000008</v>
      </c>
      <c r="AG19">
        <v>1309021.0299999991</v>
      </c>
      <c r="AH19">
        <v>2913837.9700000011</v>
      </c>
      <c r="AI19">
        <v>3602366.2600000021</v>
      </c>
      <c r="AJ19">
        <v>4719826.3699999973</v>
      </c>
      <c r="AK19">
        <v>3523214.4700000011</v>
      </c>
      <c r="AL19">
        <v>3517385.9799999991</v>
      </c>
      <c r="AM19">
        <v>2144193.85</v>
      </c>
      <c r="AN19">
        <v>2936145.33</v>
      </c>
      <c r="AO19">
        <v>5645185.4299999978</v>
      </c>
      <c r="AP19">
        <v>4418996.1399999987</v>
      </c>
      <c r="AQ19">
        <v>5020505.629999998</v>
      </c>
      <c r="AR19">
        <v>3472181.3299999991</v>
      </c>
      <c r="AS19">
        <v>2058738.639999999</v>
      </c>
      <c r="AT19">
        <v>3128269.959999999</v>
      </c>
      <c r="AU19">
        <v>4507060.5999999959</v>
      </c>
      <c r="AV19">
        <v>5873642.0900000017</v>
      </c>
      <c r="AW19">
        <v>5188246.950000003</v>
      </c>
      <c r="AX19">
        <v>3682307.6499999971</v>
      </c>
      <c r="AY19">
        <v>841414.39999999967</v>
      </c>
      <c r="AZ19">
        <f t="shared" si="2"/>
        <v>0.1294418852514021</v>
      </c>
      <c r="BA19" t="str">
        <f t="shared" si="3"/>
        <v>正利润</v>
      </c>
      <c r="BB19">
        <f t="shared" si="4"/>
        <v>0.1294418852514021</v>
      </c>
      <c r="BF19">
        <f t="shared" si="5"/>
        <v>37349948.989999995</v>
      </c>
      <c r="BG19">
        <f t="shared" si="0"/>
        <v>30311176.689999998</v>
      </c>
      <c r="BH19">
        <f t="shared" si="1"/>
        <v>0.23221705880927312</v>
      </c>
      <c r="BI19">
        <f t="shared" si="6"/>
        <v>0.23221705880927312</v>
      </c>
      <c r="BJ19">
        <f t="shared" si="7"/>
        <v>0.1294418852514021</v>
      </c>
    </row>
    <row r="20" spans="1:62" x14ac:dyDescent="0.15">
      <c r="A20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372396.21000000008</v>
      </c>
      <c r="L20">
        <v>496881.07999999978</v>
      </c>
      <c r="M20">
        <v>686150.55999999982</v>
      </c>
      <c r="N20">
        <v>636573.37999999989</v>
      </c>
      <c r="O20">
        <v>279463.78999999992</v>
      </c>
      <c r="P20">
        <v>1048846.95</v>
      </c>
      <c r="Q20">
        <v>797287.50000000012</v>
      </c>
      <c r="R20">
        <v>-324349.32000000041</v>
      </c>
      <c r="S20">
        <v>320815.77000000031</v>
      </c>
      <c r="T20">
        <v>912569.77</v>
      </c>
      <c r="U20">
        <v>381422.72</v>
      </c>
      <c r="V20">
        <v>961617.78000000026</v>
      </c>
      <c r="W20">
        <v>-348397.4600000002</v>
      </c>
      <c r="X20">
        <v>796793.94000000018</v>
      </c>
      <c r="Y20">
        <v>1847974.05</v>
      </c>
      <c r="Z20">
        <v>1176151.54</v>
      </c>
      <c r="AA20">
        <v>1036221.79</v>
      </c>
      <c r="AB20">
        <v>934751.04000000027</v>
      </c>
      <c r="AC20">
        <v>1556859.300000001</v>
      </c>
      <c r="AD20">
        <v>841397.2200000002</v>
      </c>
      <c r="AE20">
        <v>1870225.62</v>
      </c>
      <c r="AF20">
        <v>2044577.9699999969</v>
      </c>
      <c r="AG20">
        <v>1396572.5999999989</v>
      </c>
      <c r="AH20">
        <v>2250579.0699999989</v>
      </c>
      <c r="AI20">
        <v>305406.2399999979</v>
      </c>
      <c r="AJ20">
        <v>4263946.9400000004</v>
      </c>
      <c r="AK20">
        <v>3432932.1</v>
      </c>
      <c r="AL20">
        <v>1069247.3599999989</v>
      </c>
      <c r="AM20">
        <v>3371589.13</v>
      </c>
      <c r="AN20">
        <v>2275757.33</v>
      </c>
      <c r="AO20">
        <v>3022121.609999998</v>
      </c>
      <c r="AP20">
        <v>3469265.9399999981</v>
      </c>
      <c r="AQ20">
        <v>2018377.7699999991</v>
      </c>
      <c r="AR20">
        <v>2827147.089999998</v>
      </c>
      <c r="AS20">
        <v>1337299.360000002</v>
      </c>
      <c r="AT20">
        <v>-4015093.7300000009</v>
      </c>
      <c r="AU20">
        <v>2587648.7700000019</v>
      </c>
      <c r="AV20">
        <v>0</v>
      </c>
      <c r="AW20">
        <v>0</v>
      </c>
      <c r="AX20">
        <v>0</v>
      </c>
      <c r="AY20">
        <v>0</v>
      </c>
      <c r="AZ20">
        <f t="shared" si="2"/>
        <v>1.3695573284155547</v>
      </c>
      <c r="BA20" t="str">
        <f t="shared" si="3"/>
        <v>正利润</v>
      </c>
      <c r="BB20">
        <f t="shared" si="4"/>
        <v>1.3695573284155547</v>
      </c>
      <c r="BF20">
        <f t="shared" si="5"/>
        <v>8224645.1999999974</v>
      </c>
      <c r="BG20">
        <f t="shared" si="0"/>
        <v>21388152.379999995</v>
      </c>
      <c r="BH20">
        <f t="shared" si="1"/>
        <v>-0.61545789211363378</v>
      </c>
      <c r="BI20">
        <f t="shared" si="6"/>
        <v>-0.61545789211363378</v>
      </c>
      <c r="BJ20">
        <f t="shared" si="7"/>
        <v>-0.61545789211363378</v>
      </c>
    </row>
    <row r="21" spans="1:62" x14ac:dyDescent="0.15">
      <c r="A21" t="s">
        <v>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249453.67999999991</v>
      </c>
      <c r="O21">
        <v>115887.99</v>
      </c>
      <c r="P21">
        <v>32325.250000000011</v>
      </c>
      <c r="Q21">
        <v>166323.47</v>
      </c>
      <c r="R21">
        <v>6703.6999999999953</v>
      </c>
      <c r="S21">
        <v>176009.62000000011</v>
      </c>
      <c r="T21">
        <v>-937.30999999999949</v>
      </c>
      <c r="U21">
        <v>16121.27</v>
      </c>
      <c r="V21">
        <v>-30191.090000000011</v>
      </c>
      <c r="W21">
        <v>79372.72</v>
      </c>
      <c r="X21">
        <v>-49238.34</v>
      </c>
      <c r="Y21">
        <v>1984236.41</v>
      </c>
      <c r="Z21">
        <v>-3347406.53</v>
      </c>
      <c r="AA21">
        <v>-479387.30999999988</v>
      </c>
      <c r="AB21">
        <v>-498752.60000000033</v>
      </c>
      <c r="AC21">
        <v>-1805983.67</v>
      </c>
      <c r="AD21">
        <v>-1022319.56</v>
      </c>
      <c r="AE21">
        <v>-466934.44999999978</v>
      </c>
      <c r="AF21">
        <v>-207784.52</v>
      </c>
      <c r="AG21">
        <v>5233894.2999999914</v>
      </c>
      <c r="AH21">
        <v>-1217836.7399999991</v>
      </c>
      <c r="AI21">
        <v>4164914.6999999909</v>
      </c>
      <c r="AJ21">
        <v>6411988.709999986</v>
      </c>
      <c r="AK21">
        <v>6034148.049999997</v>
      </c>
      <c r="AL21">
        <v>-648803.02999999956</v>
      </c>
      <c r="AM21">
        <v>1873416.319999998</v>
      </c>
      <c r="AN21">
        <v>2393786.8199999989</v>
      </c>
      <c r="AO21">
        <v>818325.5</v>
      </c>
      <c r="AP21">
        <v>3477994.760000003</v>
      </c>
      <c r="AQ21">
        <v>4449007.8900000062</v>
      </c>
      <c r="AR21">
        <v>1197632.5899999989</v>
      </c>
      <c r="AS21">
        <v>2331533.4900000049</v>
      </c>
      <c r="AT21">
        <v>5410036.1300000045</v>
      </c>
      <c r="AU21">
        <v>5000088.0900000054</v>
      </c>
      <c r="AV21">
        <v>2577809.950000003</v>
      </c>
      <c r="AW21">
        <v>10842078.84</v>
      </c>
      <c r="AX21">
        <v>680580.31000000029</v>
      </c>
      <c r="AY21">
        <v>1782556.77</v>
      </c>
      <c r="AZ21">
        <f t="shared" si="2"/>
        <v>-7.2660134070335136</v>
      </c>
      <c r="BA21" t="str">
        <f t="shared" si="3"/>
        <v>负利润</v>
      </c>
      <c r="BB21">
        <f t="shared" si="4"/>
        <v>7.2660134070335136</v>
      </c>
      <c r="BF21">
        <f t="shared" si="5"/>
        <v>35966762.050000027</v>
      </c>
      <c r="BG21">
        <f t="shared" si="0"/>
        <v>25063834.629999962</v>
      </c>
      <c r="BH21">
        <f t="shared" si="1"/>
        <v>0.43500635800357101</v>
      </c>
      <c r="BI21">
        <f t="shared" si="6"/>
        <v>-0.43500635800357101</v>
      </c>
      <c r="BJ21">
        <f t="shared" si="7"/>
        <v>-0.43500635800357101</v>
      </c>
    </row>
    <row r="22" spans="1:62" x14ac:dyDescent="0.15">
      <c r="A22" t="s">
        <v>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382528.68</v>
      </c>
      <c r="V22">
        <v>195241.22</v>
      </c>
      <c r="W22">
        <v>608997.93000000005</v>
      </c>
      <c r="X22">
        <v>-12821.94</v>
      </c>
      <c r="Y22">
        <v>-7400.95</v>
      </c>
      <c r="Z22">
        <v>1276135.5</v>
      </c>
      <c r="AA22">
        <v>2288512.9900000002</v>
      </c>
      <c r="AB22">
        <v>1283969.1399999999</v>
      </c>
      <c r="AC22">
        <v>-18605.55</v>
      </c>
      <c r="AD22">
        <v>1382379.959999999</v>
      </c>
      <c r="AE22">
        <v>-86738.189999999973</v>
      </c>
      <c r="AF22">
        <v>4891155.6499999976</v>
      </c>
      <c r="AG22">
        <v>2339794.4699999988</v>
      </c>
      <c r="AH22">
        <v>636270.31000000006</v>
      </c>
      <c r="AI22">
        <v>-516665.51000000042</v>
      </c>
      <c r="AJ22">
        <v>4200469.8099999977</v>
      </c>
      <c r="AK22">
        <v>1720232.959999999</v>
      </c>
      <c r="AL22">
        <v>7009125.5899999952</v>
      </c>
      <c r="AM22">
        <v>2767372.2899999982</v>
      </c>
      <c r="AN22">
        <v>648825.30000000005</v>
      </c>
      <c r="AO22">
        <v>416677.28</v>
      </c>
      <c r="AP22">
        <v>4485057.4099999974</v>
      </c>
      <c r="AQ22">
        <v>8234499.1399999904</v>
      </c>
      <c r="AR22">
        <v>7886459.5599999912</v>
      </c>
      <c r="AS22">
        <v>7040398.7199999942</v>
      </c>
      <c r="AT22">
        <v>8836309.9999999963</v>
      </c>
      <c r="AU22">
        <v>5137486.9099999946</v>
      </c>
      <c r="AV22">
        <v>1201194.31</v>
      </c>
      <c r="AW22">
        <v>9177900.7800000217</v>
      </c>
      <c r="AX22">
        <v>12101344.660000009</v>
      </c>
      <c r="AY22">
        <v>0</v>
      </c>
      <c r="AZ22">
        <f t="shared" si="2"/>
        <v>2.846930462444953</v>
      </c>
      <c r="BA22" t="str">
        <f t="shared" si="3"/>
        <v>正利润</v>
      </c>
      <c r="BB22">
        <f t="shared" si="4"/>
        <v>2.846930462444953</v>
      </c>
      <c r="BF22">
        <f t="shared" si="5"/>
        <v>64100651.490000002</v>
      </c>
      <c r="BG22">
        <f t="shared" si="0"/>
        <v>19222102.499999993</v>
      </c>
      <c r="BH22">
        <f t="shared" si="1"/>
        <v>2.334736743288099</v>
      </c>
      <c r="BI22">
        <f t="shared" si="6"/>
        <v>2.334736743288099</v>
      </c>
      <c r="BJ22">
        <f t="shared" si="7"/>
        <v>2.334736743288099</v>
      </c>
    </row>
    <row r="23" spans="1:62" x14ac:dyDescent="0.15">
      <c r="A23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-69391.709999999963</v>
      </c>
      <c r="L23">
        <v>1297002.0100000009</v>
      </c>
      <c r="M23">
        <v>-635965.37999999942</v>
      </c>
      <c r="N23">
        <v>417906.34999999398</v>
      </c>
      <c r="O23">
        <v>1078388.019999997</v>
      </c>
      <c r="P23">
        <v>331535.08999999962</v>
      </c>
      <c r="Q23">
        <v>309239.00000000017</v>
      </c>
      <c r="R23">
        <v>104374.790000001</v>
      </c>
      <c r="S23">
        <v>-322850.77999999927</v>
      </c>
      <c r="T23">
        <v>204631.14999999991</v>
      </c>
      <c r="U23">
        <v>-132689.73999999979</v>
      </c>
      <c r="V23">
        <v>-457534.7099999995</v>
      </c>
      <c r="W23">
        <v>135163.21</v>
      </c>
      <c r="X23">
        <v>-542696.3200000003</v>
      </c>
      <c r="Y23">
        <v>-876061.77999999886</v>
      </c>
      <c r="Z23">
        <v>32828.740000001148</v>
      </c>
      <c r="AA23">
        <v>249841.84000000029</v>
      </c>
      <c r="AB23">
        <v>367086.59000000078</v>
      </c>
      <c r="AC23">
        <v>472139.7799999998</v>
      </c>
      <c r="AD23">
        <v>-496149.10999999952</v>
      </c>
      <c r="AE23">
        <v>405272.03999999957</v>
      </c>
      <c r="AF23">
        <v>382293.83000000048</v>
      </c>
      <c r="AG23">
        <v>-2366439.87</v>
      </c>
      <c r="AH23">
        <v>2006992.25</v>
      </c>
      <c r="AI23">
        <v>-1422752.069999998</v>
      </c>
      <c r="AJ23">
        <v>-1186138.29</v>
      </c>
      <c r="AK23">
        <v>-845845.37999999989</v>
      </c>
      <c r="AL23">
        <v>4060719.9799999991</v>
      </c>
      <c r="AM23">
        <v>1667251.2400000009</v>
      </c>
      <c r="AN23">
        <v>-5307254.0000000019</v>
      </c>
      <c r="AO23">
        <v>899866.15000000084</v>
      </c>
      <c r="AP23">
        <v>-459243.53000000119</v>
      </c>
      <c r="AQ23">
        <v>1101039.1600000011</v>
      </c>
      <c r="AR23">
        <v>2561851.5900000031</v>
      </c>
      <c r="AS23">
        <v>2519133.1700000018</v>
      </c>
      <c r="AT23">
        <v>1335157.2</v>
      </c>
      <c r="AU23">
        <v>-2225743.2299999972</v>
      </c>
      <c r="AV23">
        <v>0</v>
      </c>
      <c r="AW23">
        <v>0</v>
      </c>
      <c r="AX23">
        <v>0</v>
      </c>
      <c r="AY23">
        <v>0</v>
      </c>
      <c r="AZ23">
        <f t="shared" si="2"/>
        <v>-8.0122495570793255</v>
      </c>
      <c r="BA23" t="str">
        <f t="shared" si="3"/>
        <v>负利润</v>
      </c>
      <c r="BB23">
        <f t="shared" si="4"/>
        <v>8.0122495570793255</v>
      </c>
      <c r="BF23">
        <f t="shared" si="5"/>
        <v>4832194.3600000069</v>
      </c>
      <c r="BG23">
        <f t="shared" si="0"/>
        <v>-2493599.9899999988</v>
      </c>
      <c r="BH23">
        <f t="shared" si="1"/>
        <v>-2.9378386186150127</v>
      </c>
      <c r="BI23">
        <f t="shared" si="6"/>
        <v>2.9378386186150127</v>
      </c>
      <c r="BJ23">
        <f t="shared" si="7"/>
        <v>2.9378386186150127</v>
      </c>
    </row>
    <row r="24" spans="1:62" x14ac:dyDescent="0.15">
      <c r="A24" t="s">
        <v>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1130914.629999999</v>
      </c>
      <c r="N24">
        <v>3062664.720000003</v>
      </c>
      <c r="O24">
        <v>432572.33000000007</v>
      </c>
      <c r="P24">
        <v>-3460878.1399999992</v>
      </c>
      <c r="Q24">
        <v>3345490.8400000008</v>
      </c>
      <c r="R24">
        <v>872702.95</v>
      </c>
      <c r="S24">
        <v>-3787796.4799999991</v>
      </c>
      <c r="T24">
        <v>457691.94000000012</v>
      </c>
      <c r="U24">
        <v>-419215.22</v>
      </c>
      <c r="V24">
        <v>1075631.69</v>
      </c>
      <c r="W24">
        <v>970903.71999999741</v>
      </c>
      <c r="X24">
        <v>-1708853.9700000021</v>
      </c>
      <c r="Y24">
        <v>2155375.4799999958</v>
      </c>
      <c r="Z24">
        <v>-478278.91999999707</v>
      </c>
      <c r="AA24">
        <v>1557376.849999998</v>
      </c>
      <c r="AB24">
        <v>283166.81000000041</v>
      </c>
      <c r="AC24">
        <v>-9049417.8099999987</v>
      </c>
      <c r="AD24">
        <v>1164678.05</v>
      </c>
      <c r="AE24">
        <v>1684088.4600000009</v>
      </c>
      <c r="AF24">
        <v>8435708.6399999931</v>
      </c>
      <c r="AG24">
        <v>5081410.9999999972</v>
      </c>
      <c r="AH24">
        <v>-7452693.3300000029</v>
      </c>
      <c r="AI24">
        <v>5894656.1400000053</v>
      </c>
      <c r="AJ24">
        <v>1392400.059999998</v>
      </c>
      <c r="AK24">
        <v>1090706.6300000029</v>
      </c>
      <c r="AL24">
        <v>-363865.9300000011</v>
      </c>
      <c r="AM24">
        <v>-2081353.7</v>
      </c>
      <c r="AN24">
        <v>1621766.03</v>
      </c>
      <c r="AO24">
        <v>5862961.9500000048</v>
      </c>
      <c r="AP24">
        <v>-8234556.2499999991</v>
      </c>
      <c r="AQ24">
        <v>286783.49000000162</v>
      </c>
      <c r="AR24">
        <v>32808.799999998882</v>
      </c>
      <c r="AS24">
        <v>-214406.15999999779</v>
      </c>
      <c r="AT24">
        <v>3918579.26</v>
      </c>
      <c r="AU24">
        <v>-1388240.03</v>
      </c>
      <c r="AV24">
        <v>615357.43999999948</v>
      </c>
      <c r="AW24">
        <v>-5696063.3300000001</v>
      </c>
      <c r="AX24">
        <v>0</v>
      </c>
      <c r="AY24">
        <v>0</v>
      </c>
      <c r="AZ24">
        <f t="shared" si="2"/>
        <v>-0.4857107212657481</v>
      </c>
      <c r="BA24" t="str">
        <f t="shared" si="3"/>
        <v>正利润</v>
      </c>
      <c r="BB24">
        <f t="shared" si="4"/>
        <v>-0.4857107212657481</v>
      </c>
      <c r="BF24">
        <f t="shared" si="5"/>
        <v>-10679736.779999997</v>
      </c>
      <c r="BG24">
        <f t="shared" si="0"/>
        <v>11045988.850000003</v>
      </c>
      <c r="BH24">
        <f t="shared" si="1"/>
        <v>-1.966842980291438</v>
      </c>
      <c r="BI24">
        <f t="shared" si="6"/>
        <v>-1.966842980291438</v>
      </c>
      <c r="BJ24">
        <f t="shared" si="7"/>
        <v>-0.4857107212657481</v>
      </c>
    </row>
    <row r="25" spans="1:62" x14ac:dyDescent="0.15">
      <c r="A25" t="s">
        <v>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-173844.31</v>
      </c>
      <c r="M25">
        <v>1456392.92</v>
      </c>
      <c r="N25">
        <v>10328006.219999989</v>
      </c>
      <c r="O25">
        <v>4487771.9499999965</v>
      </c>
      <c r="P25">
        <v>1029955.42</v>
      </c>
      <c r="Q25">
        <v>3329895.29</v>
      </c>
      <c r="R25">
        <v>4397227.8600000022</v>
      </c>
      <c r="S25">
        <v>1162142.649999995</v>
      </c>
      <c r="T25">
        <v>2462822.7299999991</v>
      </c>
      <c r="U25">
        <v>375260.88000000222</v>
      </c>
      <c r="V25">
        <v>-321359.84000000078</v>
      </c>
      <c r="W25">
        <v>-1335701.7300000021</v>
      </c>
      <c r="X25">
        <v>-1065523.360000001</v>
      </c>
      <c r="Y25">
        <v>9873858.1299999915</v>
      </c>
      <c r="Z25">
        <v>6873370.4400000349</v>
      </c>
      <c r="AA25">
        <v>-3461863.8900000271</v>
      </c>
      <c r="AB25">
        <v>-357623.33000000048</v>
      </c>
      <c r="AC25">
        <v>-2998890.879999998</v>
      </c>
      <c r="AD25">
        <v>-7169093.2999999952</v>
      </c>
      <c r="AE25">
        <v>-7148043.3899999941</v>
      </c>
      <c r="AF25">
        <v>838734.65000000503</v>
      </c>
      <c r="AG25">
        <v>10688475.21999998</v>
      </c>
      <c r="AH25">
        <v>-1112073.7699999991</v>
      </c>
      <c r="AI25">
        <v>2593662.2299999949</v>
      </c>
      <c r="AJ25">
        <v>3476412.3799999971</v>
      </c>
      <c r="AK25">
        <v>1012257.689999997</v>
      </c>
      <c r="AL25">
        <v>3403689.929999969</v>
      </c>
      <c r="AM25">
        <v>56242.320000000756</v>
      </c>
      <c r="AN25">
        <v>-471833.13000001339</v>
      </c>
      <c r="AO25">
        <v>-3125285.3200000059</v>
      </c>
      <c r="AP25">
        <v>-3423460.1000000169</v>
      </c>
      <c r="AQ25">
        <v>1363428.89</v>
      </c>
      <c r="AR25">
        <v>434919.42999998853</v>
      </c>
      <c r="AS25">
        <v>2564075.0799999889</v>
      </c>
      <c r="AT25">
        <v>-351928.56000000332</v>
      </c>
      <c r="AU25">
        <v>2406700.570000004</v>
      </c>
      <c r="AV25">
        <v>-2034705.100000001</v>
      </c>
      <c r="AW25">
        <v>0</v>
      </c>
      <c r="AX25">
        <v>0</v>
      </c>
      <c r="AY25">
        <v>0</v>
      </c>
      <c r="AZ25">
        <f t="shared" si="2"/>
        <v>-3.960976621379023</v>
      </c>
      <c r="BA25" t="str">
        <f t="shared" si="3"/>
        <v>负利润</v>
      </c>
      <c r="BB25">
        <f t="shared" si="4"/>
        <v>3.960976621379023</v>
      </c>
      <c r="BF25">
        <f t="shared" si="5"/>
        <v>959030.20999996038</v>
      </c>
      <c r="BG25">
        <f t="shared" si="0"/>
        <v>16521547.549999921</v>
      </c>
      <c r="BH25">
        <f t="shared" si="1"/>
        <v>-0.94195276156197816</v>
      </c>
      <c r="BI25">
        <f t="shared" si="6"/>
        <v>0.94195276156197816</v>
      </c>
      <c r="BJ25">
        <f t="shared" si="7"/>
        <v>0.94195276156197816</v>
      </c>
    </row>
    <row r="26" spans="1:62" x14ac:dyDescent="0.15">
      <c r="A26" t="s">
        <v>75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-866867</v>
      </c>
      <c r="O26">
        <v>0</v>
      </c>
      <c r="P26">
        <v>-15135.14</v>
      </c>
      <c r="Q26">
        <v>-44737.86</v>
      </c>
      <c r="R26">
        <v>-1343432.2</v>
      </c>
      <c r="S26">
        <v>-1262385.24</v>
      </c>
      <c r="T26">
        <v>-716043.1399999999</v>
      </c>
      <c r="U26">
        <v>-448262.29</v>
      </c>
      <c r="V26">
        <v>-516511.64999999991</v>
      </c>
      <c r="W26">
        <v>-482636.69000000012</v>
      </c>
      <c r="X26">
        <v>-385639.35</v>
      </c>
      <c r="Y26">
        <v>-1172917.4100000011</v>
      </c>
      <c r="Z26">
        <v>-7020440.0900000008</v>
      </c>
      <c r="AA26">
        <v>-7516166.0599999912</v>
      </c>
      <c r="AB26">
        <v>-3937954.9500000011</v>
      </c>
      <c r="AC26">
        <v>2927.9000000000228</v>
      </c>
      <c r="AD26">
        <v>-48187.090000000011</v>
      </c>
      <c r="AE26">
        <v>3167699.620000001</v>
      </c>
      <c r="AF26">
        <v>8751231.0800000001</v>
      </c>
      <c r="AG26">
        <v>-21258.29</v>
      </c>
      <c r="AH26">
        <v>-44623.64</v>
      </c>
      <c r="AI26">
        <v>12203327.380000001</v>
      </c>
      <c r="AJ26">
        <v>402334.78</v>
      </c>
      <c r="AK26">
        <v>6856206.7600000026</v>
      </c>
      <c r="AL26">
        <v>5270234.790000001</v>
      </c>
      <c r="AM26">
        <v>474709.76000000001</v>
      </c>
      <c r="AN26">
        <v>1669050.81</v>
      </c>
      <c r="AO26">
        <v>1053980.31</v>
      </c>
      <c r="AP26">
        <v>926134.09999999986</v>
      </c>
      <c r="AQ26">
        <v>7087351.5999999987</v>
      </c>
      <c r="AR26">
        <v>4484063.1800000006</v>
      </c>
      <c r="AS26">
        <v>3696699.03</v>
      </c>
      <c r="AT26">
        <v>5179903.95</v>
      </c>
      <c r="AU26">
        <v>15961883.939999999</v>
      </c>
      <c r="AV26">
        <v>545818.17000000004</v>
      </c>
      <c r="AW26">
        <v>-95409.76</v>
      </c>
      <c r="AX26">
        <v>-96721.42</v>
      </c>
      <c r="AY26">
        <v>0</v>
      </c>
      <c r="AZ26">
        <f t="shared" si="2"/>
        <v>-5.5861212113100516</v>
      </c>
      <c r="BA26" t="str">
        <f t="shared" si="3"/>
        <v>负利润</v>
      </c>
      <c r="BB26">
        <f t="shared" si="4"/>
        <v>5.5861212113100516</v>
      </c>
      <c r="BF26">
        <f t="shared" si="5"/>
        <v>37689722.789999999</v>
      </c>
      <c r="BG26">
        <f t="shared" si="0"/>
        <v>27863962.66</v>
      </c>
      <c r="BH26">
        <f t="shared" si="1"/>
        <v>0.35263326504902803</v>
      </c>
      <c r="BI26">
        <f t="shared" si="6"/>
        <v>-0.35263326504902803</v>
      </c>
      <c r="BJ26">
        <f t="shared" si="7"/>
        <v>-0.35263326504902803</v>
      </c>
    </row>
    <row r="27" spans="1:62" x14ac:dyDescent="0.15">
      <c r="A27" t="s">
        <v>76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-1310.68</v>
      </c>
      <c r="Q27">
        <v>0</v>
      </c>
      <c r="R27">
        <v>3483814.580000001</v>
      </c>
      <c r="S27">
        <v>1477000.04</v>
      </c>
      <c r="T27">
        <v>1302728.47</v>
      </c>
      <c r="U27">
        <v>1085902.4099999999</v>
      </c>
      <c r="V27">
        <v>-2458.3000000000002</v>
      </c>
      <c r="W27">
        <v>-17434.599999999999</v>
      </c>
      <c r="X27">
        <v>-21577.88</v>
      </c>
      <c r="Y27">
        <v>2686076.7199999979</v>
      </c>
      <c r="Z27">
        <v>2710187.2299999991</v>
      </c>
      <c r="AA27">
        <v>6542897.0899999905</v>
      </c>
      <c r="AB27">
        <v>214421.59999999861</v>
      </c>
      <c r="AC27">
        <v>2712146.7799999979</v>
      </c>
      <c r="AD27">
        <v>425924.53</v>
      </c>
      <c r="AE27">
        <v>380162.76</v>
      </c>
      <c r="AF27">
        <v>7114735.979999993</v>
      </c>
      <c r="AG27">
        <v>2694214.6199999978</v>
      </c>
      <c r="AH27">
        <v>1676887.7499999991</v>
      </c>
      <c r="AI27">
        <v>-17586.97</v>
      </c>
      <c r="AJ27">
        <v>9528713.5799999908</v>
      </c>
      <c r="AK27">
        <v>12365256.46000002</v>
      </c>
      <c r="AL27">
        <v>10550321.600000011</v>
      </c>
      <c r="AM27">
        <v>-862.07</v>
      </c>
      <c r="AN27">
        <v>-15494.97</v>
      </c>
      <c r="AO27">
        <v>-501.94</v>
      </c>
      <c r="AP27">
        <v>10213049.53999998</v>
      </c>
      <c r="AQ27">
        <v>1816410.830000001</v>
      </c>
      <c r="AR27">
        <v>-4671.32</v>
      </c>
      <c r="AS27">
        <v>3468400.0500000031</v>
      </c>
      <c r="AT27">
        <v>1965039.159999999</v>
      </c>
      <c r="AU27">
        <v>3392403.8899999969</v>
      </c>
      <c r="AV27">
        <v>4548379.8699999964</v>
      </c>
      <c r="AW27">
        <v>6549455.7700000014</v>
      </c>
      <c r="AX27">
        <v>1851153.3299999989</v>
      </c>
      <c r="AY27">
        <v>0</v>
      </c>
      <c r="AZ27">
        <f t="shared" si="2"/>
        <v>1.1935366352504935</v>
      </c>
      <c r="BA27" t="str">
        <f t="shared" si="3"/>
        <v>正利润</v>
      </c>
      <c r="BB27">
        <f t="shared" si="4"/>
        <v>1.1935366352504935</v>
      </c>
      <c r="BF27">
        <f t="shared" si="5"/>
        <v>33799621.119999975</v>
      </c>
      <c r="BG27">
        <f t="shared" si="0"/>
        <v>36780948.060000025</v>
      </c>
      <c r="BH27">
        <f t="shared" si="1"/>
        <v>-8.1056283137037943E-2</v>
      </c>
      <c r="BI27">
        <f t="shared" si="6"/>
        <v>-8.1056283137037943E-2</v>
      </c>
      <c r="BJ27">
        <f t="shared" si="7"/>
        <v>-8.1056283137037943E-2</v>
      </c>
    </row>
    <row r="28" spans="1:62" x14ac:dyDescent="0.15">
      <c r="A28" t="s">
        <v>77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3518201.28</v>
      </c>
      <c r="N28">
        <v>750987.89000000013</v>
      </c>
      <c r="O28">
        <v>330579.78999999998</v>
      </c>
      <c r="P28">
        <v>765106.25999999989</v>
      </c>
      <c r="Q28">
        <v>491358.6999999999</v>
      </c>
      <c r="R28">
        <v>-430311.36</v>
      </c>
      <c r="S28">
        <v>1646478.7</v>
      </c>
      <c r="T28">
        <v>-863293.88999999955</v>
      </c>
      <c r="U28">
        <v>2587193.75</v>
      </c>
      <c r="V28">
        <v>-1297598.310000001</v>
      </c>
      <c r="W28">
        <v>-140864.41999999981</v>
      </c>
      <c r="X28">
        <v>298356.78000000073</v>
      </c>
      <c r="Y28">
        <v>739495.91999999899</v>
      </c>
      <c r="Z28">
        <v>3623867.870000001</v>
      </c>
      <c r="AA28">
        <v>-4438308.9800000042</v>
      </c>
      <c r="AB28">
        <v>-992334.26000000047</v>
      </c>
      <c r="AC28">
        <v>2981073.429999995</v>
      </c>
      <c r="AD28">
        <v>-674723.52999999933</v>
      </c>
      <c r="AE28">
        <v>645233.44999999879</v>
      </c>
      <c r="AF28">
        <v>2145608.830000001</v>
      </c>
      <c r="AG28">
        <v>1683920.8</v>
      </c>
      <c r="AH28">
        <v>2292495.5499999998</v>
      </c>
      <c r="AI28">
        <v>1854523.39</v>
      </c>
      <c r="AJ28">
        <v>586412.79999999981</v>
      </c>
      <c r="AK28">
        <v>4706599.1999999993</v>
      </c>
      <c r="AL28">
        <v>-1880076.010000017</v>
      </c>
      <c r="AM28">
        <v>-1140444.08</v>
      </c>
      <c r="AN28">
        <v>1433805.22</v>
      </c>
      <c r="AO28">
        <v>1309898.879999998</v>
      </c>
      <c r="AP28">
        <v>2435628.58</v>
      </c>
      <c r="AQ28">
        <v>2457690.5499999998</v>
      </c>
      <c r="AR28">
        <v>880925.43000000017</v>
      </c>
      <c r="AS28">
        <v>1417802.0099999991</v>
      </c>
      <c r="AT28">
        <v>2264790.34</v>
      </c>
      <c r="AU28">
        <v>-729979.90999999968</v>
      </c>
      <c r="AV28">
        <v>-45497.819999999832</v>
      </c>
      <c r="AW28">
        <v>-163665.04000001209</v>
      </c>
      <c r="AX28">
        <v>0</v>
      </c>
      <c r="AY28">
        <v>0</v>
      </c>
      <c r="AZ28">
        <f t="shared" si="2"/>
        <v>2.293624351721582</v>
      </c>
      <c r="BA28" t="str">
        <f t="shared" si="3"/>
        <v>正利润</v>
      </c>
      <c r="BB28">
        <f t="shared" si="4"/>
        <v>2.293624351721582</v>
      </c>
      <c r="BF28">
        <f t="shared" si="5"/>
        <v>8517694.1399999876</v>
      </c>
      <c r="BG28">
        <f t="shared" si="0"/>
        <v>10847135.749999981</v>
      </c>
      <c r="BH28">
        <f t="shared" si="1"/>
        <v>-0.21475177076123508</v>
      </c>
      <c r="BI28">
        <f t="shared" si="6"/>
        <v>-0.21475177076123508</v>
      </c>
      <c r="BJ28">
        <f t="shared" si="7"/>
        <v>-0.21475177076123508</v>
      </c>
    </row>
    <row r="29" spans="1:62" x14ac:dyDescent="0.15">
      <c r="A29" t="s">
        <v>78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-47863.25</v>
      </c>
      <c r="N29">
        <v>0</v>
      </c>
      <c r="O29">
        <v>0</v>
      </c>
      <c r="P29">
        <v>0</v>
      </c>
      <c r="Q29">
        <v>0</v>
      </c>
      <c r="R29">
        <v>1017901.46</v>
      </c>
      <c r="S29">
        <v>-50190.37</v>
      </c>
      <c r="T29">
        <v>366958.63</v>
      </c>
      <c r="U29">
        <v>-4367160.0500000007</v>
      </c>
      <c r="V29">
        <v>7858807.6400000006</v>
      </c>
      <c r="W29">
        <v>1527635.6</v>
      </c>
      <c r="X29">
        <v>1219332.47</v>
      </c>
      <c r="Y29">
        <v>654139.79999999993</v>
      </c>
      <c r="Z29">
        <v>-3575.93</v>
      </c>
      <c r="AA29">
        <v>6876189.7999999998</v>
      </c>
      <c r="AB29">
        <v>353239.62</v>
      </c>
      <c r="AC29">
        <v>1588360.56</v>
      </c>
      <c r="AD29">
        <v>2660966.7799999998</v>
      </c>
      <c r="AE29">
        <v>7689568.870000001</v>
      </c>
      <c r="AF29">
        <v>4898089.3999999994</v>
      </c>
      <c r="AG29">
        <v>5192070.3000000007</v>
      </c>
      <c r="AH29">
        <v>8630075.3099999987</v>
      </c>
      <c r="AI29">
        <v>9190755.4700000007</v>
      </c>
      <c r="AJ29">
        <v>673172.47999999998</v>
      </c>
      <c r="AK29">
        <v>13588353.109999999</v>
      </c>
      <c r="AL29">
        <v>6066867.0500000007</v>
      </c>
      <c r="AM29">
        <v>-15900.13</v>
      </c>
      <c r="AN29">
        <v>-1097056.78</v>
      </c>
      <c r="AO29">
        <v>278729.26000000013</v>
      </c>
      <c r="AP29">
        <v>8937566.7000000011</v>
      </c>
      <c r="AQ29">
        <v>4942947.05</v>
      </c>
      <c r="AR29">
        <v>3666961.07</v>
      </c>
      <c r="AS29">
        <v>-4363.6899999999996</v>
      </c>
      <c r="AT29">
        <v>-16636.900000000001</v>
      </c>
      <c r="AU29">
        <v>-144706.07999999999</v>
      </c>
      <c r="AV29">
        <v>0</v>
      </c>
      <c r="AW29">
        <v>0</v>
      </c>
      <c r="AX29">
        <v>0</v>
      </c>
      <c r="AY29">
        <v>0</v>
      </c>
      <c r="AZ29">
        <f t="shared" si="2"/>
        <v>0.93988124129249473</v>
      </c>
      <c r="BA29" t="str">
        <f t="shared" si="3"/>
        <v>正利润</v>
      </c>
      <c r="BB29">
        <f t="shared" si="4"/>
        <v>0.93988124129249473</v>
      </c>
      <c r="BF29">
        <f t="shared" si="5"/>
        <v>17381768.150000002</v>
      </c>
      <c r="BG29">
        <f t="shared" si="0"/>
        <v>42507066.069999993</v>
      </c>
      <c r="BH29">
        <f t="shared" si="1"/>
        <v>-0.59108520636601991</v>
      </c>
      <c r="BI29">
        <f t="shared" si="6"/>
        <v>-0.59108520636601991</v>
      </c>
      <c r="BJ29">
        <f t="shared" si="7"/>
        <v>-0.59108520636601991</v>
      </c>
    </row>
    <row r="30" spans="1:62" x14ac:dyDescent="0.15">
      <c r="A30" t="s">
        <v>79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2654373.0399999982</v>
      </c>
      <c r="N30">
        <v>1287112.8600000001</v>
      </c>
      <c r="O30">
        <v>1446460.3</v>
      </c>
      <c r="P30">
        <v>2040777.99</v>
      </c>
      <c r="Q30">
        <v>1747684.1</v>
      </c>
      <c r="R30">
        <v>1921373.38</v>
      </c>
      <c r="S30">
        <v>2396434.8800000008</v>
      </c>
      <c r="T30">
        <v>2485704.6999999988</v>
      </c>
      <c r="U30">
        <v>2289771.8199999998</v>
      </c>
      <c r="V30">
        <v>2270531.29</v>
      </c>
      <c r="W30">
        <v>2138669.04</v>
      </c>
      <c r="X30">
        <v>2403577.4499999988</v>
      </c>
      <c r="Y30">
        <v>3696509.91</v>
      </c>
      <c r="Z30">
        <v>2109318.96</v>
      </c>
      <c r="AA30">
        <v>2561676.11</v>
      </c>
      <c r="AB30">
        <v>2368890.950000002</v>
      </c>
      <c r="AC30">
        <v>2609274.0000000009</v>
      </c>
      <c r="AD30">
        <v>2660504.629999998</v>
      </c>
      <c r="AE30">
        <v>3137268.1700000009</v>
      </c>
      <c r="AF30">
        <v>3154647.859999998</v>
      </c>
      <c r="AG30">
        <v>3361034.9</v>
      </c>
      <c r="AH30">
        <v>3529110.5300000021</v>
      </c>
      <c r="AI30">
        <v>3989587.9499999969</v>
      </c>
      <c r="AJ30">
        <v>3534000.26</v>
      </c>
      <c r="AK30">
        <v>3854689.409999996</v>
      </c>
      <c r="AL30">
        <v>3438931.1100000022</v>
      </c>
      <c r="AM30">
        <v>3467683.6199999969</v>
      </c>
      <c r="AN30">
        <v>3554060.8400000008</v>
      </c>
      <c r="AO30">
        <v>4007163.27</v>
      </c>
      <c r="AP30">
        <v>3869760.1500000018</v>
      </c>
      <c r="AQ30">
        <v>4047388.5400000042</v>
      </c>
      <c r="AR30">
        <v>3861144.4899999988</v>
      </c>
      <c r="AS30">
        <v>4054791.070000004</v>
      </c>
      <c r="AT30">
        <v>3935927.4799999949</v>
      </c>
      <c r="AU30">
        <v>4312869.1099999994</v>
      </c>
      <c r="AV30">
        <v>4321184.1000000024</v>
      </c>
      <c r="AW30">
        <v>4789436.09</v>
      </c>
      <c r="AX30">
        <v>0</v>
      </c>
      <c r="AY30">
        <v>0</v>
      </c>
      <c r="AZ30">
        <f t="shared" si="2"/>
        <v>0.54676292731979481</v>
      </c>
      <c r="BA30" t="str">
        <f t="shared" si="3"/>
        <v>正利润</v>
      </c>
      <c r="BB30">
        <f t="shared" si="4"/>
        <v>0.54676292731979481</v>
      </c>
      <c r="BF30">
        <f t="shared" si="5"/>
        <v>33192501.030000005</v>
      </c>
      <c r="BG30">
        <f t="shared" si="0"/>
        <v>32736261.889999993</v>
      </c>
      <c r="BH30">
        <f t="shared" si="1"/>
        <v>1.3936812380505259E-2</v>
      </c>
      <c r="BI30">
        <f t="shared" si="6"/>
        <v>1.3936812380505259E-2</v>
      </c>
      <c r="BJ30">
        <f t="shared" si="7"/>
        <v>1.3936812380505259E-2</v>
      </c>
    </row>
    <row r="31" spans="1:62" x14ac:dyDescent="0.15">
      <c r="A31" t="s">
        <v>80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26667534.979999989</v>
      </c>
      <c r="O31">
        <v>0</v>
      </c>
      <c r="P31">
        <v>0</v>
      </c>
      <c r="Q31">
        <v>14082675.939999999</v>
      </c>
      <c r="R31">
        <v>2980582.52</v>
      </c>
      <c r="S31">
        <v>9708737.8599999994</v>
      </c>
      <c r="T31">
        <v>20388349.510000002</v>
      </c>
      <c r="U31">
        <v>6330658.5</v>
      </c>
      <c r="V31">
        <v>12899272.41</v>
      </c>
      <c r="W31">
        <v>17691233.66</v>
      </c>
      <c r="X31">
        <v>13963699.800000001</v>
      </c>
      <c r="Y31">
        <v>12162162.15</v>
      </c>
      <c r="Z31">
        <v>28976432.329999991</v>
      </c>
      <c r="AA31">
        <v>3804041.2</v>
      </c>
      <c r="AB31">
        <v>-418.8</v>
      </c>
      <c r="AC31">
        <v>-256.41000000000003</v>
      </c>
      <c r="AD31">
        <v>38443.200000000012</v>
      </c>
      <c r="AE31">
        <v>192505.9</v>
      </c>
      <c r="AF31">
        <v>0</v>
      </c>
      <c r="AG31">
        <v>18930837.120000001</v>
      </c>
      <c r="AH31">
        <v>-967.25</v>
      </c>
      <c r="AI31">
        <v>2114204.3199999998</v>
      </c>
      <c r="AJ31">
        <v>9851761.379999999</v>
      </c>
      <c r="AK31">
        <v>2950708.21</v>
      </c>
      <c r="AL31">
        <v>23316143.949999992</v>
      </c>
      <c r="AM31">
        <v>960326.06</v>
      </c>
      <c r="AN31">
        <v>5280578.1899999985</v>
      </c>
      <c r="AO31">
        <v>1040431.19</v>
      </c>
      <c r="AP31">
        <v>458715.6</v>
      </c>
      <c r="AQ31">
        <v>458715.6</v>
      </c>
      <c r="AR31">
        <v>91104.65</v>
      </c>
      <c r="AS31">
        <v>91743.12</v>
      </c>
      <c r="AT31">
        <v>86570.299999999988</v>
      </c>
      <c r="AU31">
        <v>89918.65</v>
      </c>
      <c r="AV31">
        <v>0</v>
      </c>
      <c r="AW31">
        <v>5329405.5600000015</v>
      </c>
      <c r="AX31">
        <v>0</v>
      </c>
      <c r="AY31">
        <v>0</v>
      </c>
      <c r="AZ31">
        <f t="shared" si="2"/>
        <v>-0.31765749453094211</v>
      </c>
      <c r="BA31" t="str">
        <f t="shared" si="3"/>
        <v>正利润</v>
      </c>
      <c r="BB31">
        <f t="shared" si="4"/>
        <v>-0.31765749453094211</v>
      </c>
      <c r="BF31">
        <f t="shared" si="5"/>
        <v>6606173.4800000014</v>
      </c>
      <c r="BG31">
        <f t="shared" si="0"/>
        <v>64444023.169999987</v>
      </c>
      <c r="BH31">
        <f t="shared" si="1"/>
        <v>-0.89748974140591353</v>
      </c>
      <c r="BI31">
        <f t="shared" si="6"/>
        <v>-0.89748974140591353</v>
      </c>
      <c r="BJ31">
        <f t="shared" si="7"/>
        <v>-0.31765749453094211</v>
      </c>
    </row>
    <row r="32" spans="1:62" x14ac:dyDescent="0.15">
      <c r="A32" t="s">
        <v>81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-2146838.8199999998</v>
      </c>
      <c r="S32">
        <v>-354525.00999999989</v>
      </c>
      <c r="T32">
        <v>-1620117.73</v>
      </c>
      <c r="U32">
        <v>-3345172.82</v>
      </c>
      <c r="V32">
        <v>-1302543.01</v>
      </c>
      <c r="W32">
        <v>-4154937.5000000009</v>
      </c>
      <c r="X32">
        <v>-598299.63999999932</v>
      </c>
      <c r="Y32">
        <v>-581577.4299999997</v>
      </c>
      <c r="Z32">
        <v>-3759432.81</v>
      </c>
      <c r="AA32">
        <v>-4003068.99</v>
      </c>
      <c r="AB32">
        <v>-3184647.149999999</v>
      </c>
      <c r="AC32">
        <v>1318615.860000001</v>
      </c>
      <c r="AD32">
        <v>570993.92000000086</v>
      </c>
      <c r="AE32">
        <v>-3615590.27</v>
      </c>
      <c r="AF32">
        <v>-2550348.7700000051</v>
      </c>
      <c r="AG32">
        <v>-1062130.040000004</v>
      </c>
      <c r="AH32">
        <v>-419216.95000000391</v>
      </c>
      <c r="AI32">
        <v>39375.299999999806</v>
      </c>
      <c r="AJ32">
        <v>-5109263.1999999993</v>
      </c>
      <c r="AK32">
        <v>-1058452.6500000029</v>
      </c>
      <c r="AL32">
        <v>2389692.0100000058</v>
      </c>
      <c r="AM32">
        <v>-2118765.9399999981</v>
      </c>
      <c r="AN32">
        <v>238278.3899999978</v>
      </c>
      <c r="AO32">
        <v>-2386121.070000004</v>
      </c>
      <c r="AP32">
        <v>-2164647.1599999992</v>
      </c>
      <c r="AQ32">
        <v>-393770.01000000071</v>
      </c>
      <c r="AR32">
        <v>-2808283</v>
      </c>
      <c r="AS32">
        <v>175675.6800000011</v>
      </c>
      <c r="AT32">
        <v>-4303652.4300000016</v>
      </c>
      <c r="AU32">
        <v>-290076.43999999849</v>
      </c>
      <c r="AV32">
        <v>0</v>
      </c>
      <c r="AW32">
        <v>0</v>
      </c>
      <c r="AX32">
        <v>0</v>
      </c>
      <c r="AY32">
        <v>0</v>
      </c>
      <c r="AZ32">
        <f t="shared" si="2"/>
        <v>-0.41769326246373895</v>
      </c>
      <c r="BA32" t="str">
        <f t="shared" si="3"/>
        <v>负利润</v>
      </c>
      <c r="BB32">
        <f t="shared" si="4"/>
        <v>0.41769326246373895</v>
      </c>
      <c r="BF32">
        <f t="shared" si="5"/>
        <v>-9784753.3599999975</v>
      </c>
      <c r="BG32">
        <f t="shared" si="0"/>
        <v>-9486604.1500000097</v>
      </c>
      <c r="BH32">
        <f t="shared" si="1"/>
        <v>3.1428444286882851E-2</v>
      </c>
      <c r="BI32">
        <f t="shared" si="6"/>
        <v>-3.1428444286882851E-2</v>
      </c>
      <c r="BJ32">
        <f t="shared" si="7"/>
        <v>-3.1428444286882851E-2</v>
      </c>
    </row>
    <row r="33" spans="1:62" x14ac:dyDescent="0.15">
      <c r="A33" t="s">
        <v>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-1477176.9400000011</v>
      </c>
      <c r="W33">
        <v>-736313.2499999993</v>
      </c>
      <c r="X33">
        <v>142184.6399999992</v>
      </c>
      <c r="Y33">
        <v>1309808.17</v>
      </c>
      <c r="Z33">
        <v>288736.30999999912</v>
      </c>
      <c r="AA33">
        <v>42073.5</v>
      </c>
      <c r="AB33">
        <v>317904.18999999971</v>
      </c>
      <c r="AC33">
        <v>436999.11000000028</v>
      </c>
      <c r="AD33">
        <v>-61504.399999999907</v>
      </c>
      <c r="AE33">
        <v>-244131.02000000011</v>
      </c>
      <c r="AF33">
        <v>42096.070000000072</v>
      </c>
      <c r="AG33">
        <v>-275365.89000000007</v>
      </c>
      <c r="AH33">
        <v>-5507178.7799999993</v>
      </c>
      <c r="AI33">
        <v>106490.7999999999</v>
      </c>
      <c r="AJ33">
        <v>1571547.2200000009</v>
      </c>
      <c r="AK33">
        <v>5996896.9700000016</v>
      </c>
      <c r="AL33">
        <v>-2004813.2999999991</v>
      </c>
      <c r="AM33">
        <v>-4499555.5300000012</v>
      </c>
      <c r="AN33">
        <v>1425517.2000000009</v>
      </c>
      <c r="AO33">
        <v>829725.87999999849</v>
      </c>
      <c r="AP33">
        <v>2682075.2200000021</v>
      </c>
      <c r="AQ33">
        <v>1687128.350000001</v>
      </c>
      <c r="AR33">
        <v>-1478188.870000001</v>
      </c>
      <c r="AS33">
        <v>1335487.9700000009</v>
      </c>
      <c r="AT33">
        <v>2420803.7000000011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 t="shared" si="2"/>
        <v>29.81540526972886</v>
      </c>
      <c r="BA33" t="str">
        <f t="shared" si="3"/>
        <v>正利润</v>
      </c>
      <c r="BB33">
        <f t="shared" si="4"/>
        <v>29.81540526972886</v>
      </c>
      <c r="BF33">
        <f t="shared" si="5"/>
        <v>6647306.3700000038</v>
      </c>
      <c r="BG33">
        <f t="shared" si="0"/>
        <v>-2356735.4299999974</v>
      </c>
      <c r="BH33">
        <f t="shared" si="1"/>
        <v>-3.8205568963674517</v>
      </c>
      <c r="BI33">
        <f t="shared" si="6"/>
        <v>-3.8205568963674517</v>
      </c>
      <c r="BJ33">
        <f t="shared" si="7"/>
        <v>-3.8205568963674517</v>
      </c>
    </row>
    <row r="34" spans="1:62" x14ac:dyDescent="0.1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36496650.640000023</v>
      </c>
      <c r="O34">
        <v>162400.85999999999</v>
      </c>
      <c r="P34">
        <v>127057.26</v>
      </c>
      <c r="Q34">
        <v>427194.03</v>
      </c>
      <c r="R34">
        <v>505111.37</v>
      </c>
      <c r="S34">
        <v>878137.97</v>
      </c>
      <c r="T34">
        <v>5321237.51</v>
      </c>
      <c r="U34">
        <v>3254289.8699999992</v>
      </c>
      <c r="V34">
        <v>10038100.77</v>
      </c>
      <c r="W34">
        <v>1146382.18</v>
      </c>
      <c r="X34">
        <v>1046775.68</v>
      </c>
      <c r="Y34">
        <v>516145.42999999988</v>
      </c>
      <c r="Z34">
        <v>9140112.7299999986</v>
      </c>
      <c r="AA34">
        <v>12548223.720000001</v>
      </c>
      <c r="AB34">
        <v>-14139.960000000019</v>
      </c>
      <c r="AC34">
        <v>164263.54999999999</v>
      </c>
      <c r="AD34">
        <v>5327428.8</v>
      </c>
      <c r="AE34">
        <v>429078.86</v>
      </c>
      <c r="AF34">
        <v>516189.67</v>
      </c>
      <c r="AG34">
        <v>7833039.7000000002</v>
      </c>
      <c r="AH34">
        <v>6128264.7599999998</v>
      </c>
      <c r="AI34">
        <v>372842.71</v>
      </c>
      <c r="AJ34">
        <v>11105413.59</v>
      </c>
      <c r="AK34">
        <v>10241100.449999999</v>
      </c>
      <c r="AL34">
        <v>4775940.8900000006</v>
      </c>
      <c r="AM34">
        <v>612622.81999999995</v>
      </c>
      <c r="AN34">
        <v>9124713.4400000032</v>
      </c>
      <c r="AO34">
        <v>1184766.28</v>
      </c>
      <c r="AP34">
        <v>5985822.8799999999</v>
      </c>
      <c r="AQ34">
        <v>246782.18</v>
      </c>
      <c r="AR34">
        <v>-2528.06</v>
      </c>
      <c r="AS34">
        <v>-341753.22999999992</v>
      </c>
      <c r="AT34">
        <v>2546450.3900000011</v>
      </c>
      <c r="AU34">
        <v>3810248.63</v>
      </c>
      <c r="AV34">
        <v>80062.369999999981</v>
      </c>
      <c r="AW34">
        <v>-8889.5499999999993</v>
      </c>
      <c r="AX34">
        <v>0</v>
      </c>
      <c r="AY34">
        <v>0</v>
      </c>
      <c r="AZ34">
        <f t="shared" si="2"/>
        <v>0.29819376264168224</v>
      </c>
      <c r="BA34" t="str">
        <f t="shared" si="3"/>
        <v>正利润</v>
      </c>
      <c r="BB34">
        <f t="shared" si="4"/>
        <v>0.29819376264168224</v>
      </c>
      <c r="BF34">
        <f t="shared" si="5"/>
        <v>12316195.610000001</v>
      </c>
      <c r="BG34">
        <f t="shared" si="0"/>
        <v>51378704.640000008</v>
      </c>
      <c r="BH34">
        <f t="shared" si="1"/>
        <v>-0.76028598431398686</v>
      </c>
      <c r="BI34">
        <f t="shared" si="6"/>
        <v>-0.76028598431398686</v>
      </c>
      <c r="BJ34">
        <f t="shared" si="7"/>
        <v>0.29819376264168224</v>
      </c>
    </row>
    <row r="35" spans="1:62" x14ac:dyDescent="0.15">
      <c r="A35" t="s">
        <v>84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1900285.3399999989</v>
      </c>
      <c r="O35">
        <v>-71107.949999999895</v>
      </c>
      <c r="P35">
        <v>163745.92000000001</v>
      </c>
      <c r="Q35">
        <v>553813.87000000011</v>
      </c>
      <c r="R35">
        <v>1376413.55</v>
      </c>
      <c r="S35">
        <v>578407.19999999995</v>
      </c>
      <c r="T35">
        <v>102972.1899999997</v>
      </c>
      <c r="U35">
        <v>210997.59</v>
      </c>
      <c r="V35">
        <v>532388.8600000001</v>
      </c>
      <c r="W35">
        <v>-35619.089999999997</v>
      </c>
      <c r="X35">
        <v>-65198.01</v>
      </c>
      <c r="Y35">
        <v>697006.81</v>
      </c>
      <c r="Z35">
        <v>1012054.69</v>
      </c>
      <c r="AA35">
        <v>-68734.409999999989</v>
      </c>
      <c r="AB35">
        <v>465173.37000000011</v>
      </c>
      <c r="AC35">
        <v>-248965.4800000001</v>
      </c>
      <c r="AD35">
        <v>1047170.36</v>
      </c>
      <c r="AE35">
        <v>44461.070000000007</v>
      </c>
      <c r="AF35">
        <v>352473.47</v>
      </c>
      <c r="AG35">
        <v>1250637.9099999999</v>
      </c>
      <c r="AH35">
        <v>-273375.67</v>
      </c>
      <c r="AI35">
        <v>318799.52000000008</v>
      </c>
      <c r="AJ35">
        <v>4605357.2299999967</v>
      </c>
      <c r="AK35">
        <v>340078.93</v>
      </c>
      <c r="AL35">
        <v>243907.9199999999</v>
      </c>
      <c r="AM35">
        <v>122144.13</v>
      </c>
      <c r="AN35">
        <v>-5895540.0899999943</v>
      </c>
      <c r="AO35">
        <v>-2882185.13</v>
      </c>
      <c r="AP35">
        <v>6712088.8999999352</v>
      </c>
      <c r="AQ35">
        <v>-91181.059999997728</v>
      </c>
      <c r="AR35">
        <v>-475634.42000000039</v>
      </c>
      <c r="AS35">
        <v>1602525.3300000031</v>
      </c>
      <c r="AT35">
        <v>4805020.6499999864</v>
      </c>
      <c r="AU35">
        <v>769832.52000000165</v>
      </c>
      <c r="AV35">
        <v>-1100910.919999999</v>
      </c>
      <c r="AW35">
        <v>-840554.71999999834</v>
      </c>
      <c r="AX35">
        <v>1448775.790000004</v>
      </c>
      <c r="AY35">
        <v>0</v>
      </c>
      <c r="AZ35">
        <f t="shared" si="2"/>
        <v>0.41448834557529757</v>
      </c>
      <c r="BA35" t="str">
        <f t="shared" si="3"/>
        <v>正利润</v>
      </c>
      <c r="BB35">
        <f t="shared" si="4"/>
        <v>0.41448834557529757</v>
      </c>
      <c r="BF35">
        <f t="shared" si="5"/>
        <v>12829962.069999935</v>
      </c>
      <c r="BG35">
        <f t="shared" si="0"/>
        <v>-2170175.2499999981</v>
      </c>
      <c r="BH35">
        <f t="shared" si="1"/>
        <v>-6.9119474659937934</v>
      </c>
      <c r="BI35">
        <f t="shared" si="6"/>
        <v>-6.9119474659937934</v>
      </c>
      <c r="BJ35">
        <f t="shared" si="7"/>
        <v>0.41448834557529757</v>
      </c>
    </row>
    <row r="36" spans="1:62" x14ac:dyDescent="0.15">
      <c r="A36" t="s">
        <v>85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-3094.34</v>
      </c>
      <c r="T36">
        <v>-169.81</v>
      </c>
      <c r="U36">
        <v>393730.00999999949</v>
      </c>
      <c r="V36">
        <v>219939.2300000001</v>
      </c>
      <c r="W36">
        <v>110505.89</v>
      </c>
      <c r="X36">
        <v>31343.88</v>
      </c>
      <c r="Y36">
        <v>497119.39000000083</v>
      </c>
      <c r="Z36">
        <v>1233334.7799999979</v>
      </c>
      <c r="AA36">
        <v>-10317.28999999864</v>
      </c>
      <c r="AB36">
        <v>526868.03000000049</v>
      </c>
      <c r="AC36">
        <v>-5362.6200000000008</v>
      </c>
      <c r="AD36">
        <v>302592.96999999881</v>
      </c>
      <c r="AE36">
        <v>486298.62999999942</v>
      </c>
      <c r="AF36">
        <v>526291.44999999972</v>
      </c>
      <c r="AG36">
        <v>1898373.6099999971</v>
      </c>
      <c r="AH36">
        <v>138607.31</v>
      </c>
      <c r="AI36">
        <v>1418044.1599999981</v>
      </c>
      <c r="AJ36">
        <v>161552.58999999959</v>
      </c>
      <c r="AK36">
        <v>-79156.84999999986</v>
      </c>
      <c r="AL36">
        <v>6120143.900000006</v>
      </c>
      <c r="AM36">
        <v>-9834.1199999999953</v>
      </c>
      <c r="AN36">
        <v>-257157.32000000009</v>
      </c>
      <c r="AO36">
        <v>97906.909999999916</v>
      </c>
      <c r="AP36">
        <v>-165399.09000000119</v>
      </c>
      <c r="AQ36">
        <v>-22323.079999999609</v>
      </c>
      <c r="AR36">
        <v>532332.7099999995</v>
      </c>
      <c r="AS36">
        <v>791521.81000000332</v>
      </c>
      <c r="AT36">
        <v>451522.30000000051</v>
      </c>
      <c r="AU36">
        <v>-25990.090000000029</v>
      </c>
      <c r="AV36">
        <v>390795.45999999979</v>
      </c>
      <c r="AW36">
        <v>687292.82000000216</v>
      </c>
      <c r="AX36">
        <v>0</v>
      </c>
      <c r="AY36">
        <v>0</v>
      </c>
      <c r="AZ36">
        <f t="shared" si="2"/>
        <v>1.4637671942872579</v>
      </c>
      <c r="BA36" t="str">
        <f t="shared" si="3"/>
        <v>正利润</v>
      </c>
      <c r="BB36">
        <f t="shared" si="4"/>
        <v>1.4637671942872579</v>
      </c>
      <c r="BF36">
        <f t="shared" si="5"/>
        <v>2639752.8400000045</v>
      </c>
      <c r="BG36">
        <f t="shared" si="0"/>
        <v>9488480.1900000013</v>
      </c>
      <c r="BH36">
        <f t="shared" si="1"/>
        <v>-0.72179392409101883</v>
      </c>
      <c r="BI36">
        <f t="shared" si="6"/>
        <v>-0.72179392409101883</v>
      </c>
      <c r="BJ36">
        <f t="shared" si="7"/>
        <v>-0.72179392409101883</v>
      </c>
    </row>
    <row r="37" spans="1:62" x14ac:dyDescent="0.15">
      <c r="A37" t="s">
        <v>86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2776044.22</v>
      </c>
      <c r="O37">
        <v>0</v>
      </c>
      <c r="P37">
        <v>2473975.06</v>
      </c>
      <c r="Q37">
        <v>48545.59</v>
      </c>
      <c r="R37">
        <v>5783160.9900000002</v>
      </c>
      <c r="S37">
        <v>1868339.29</v>
      </c>
      <c r="T37">
        <v>3781169.74</v>
      </c>
      <c r="U37">
        <v>2313091.669999999</v>
      </c>
      <c r="V37">
        <v>-1667218.9500000009</v>
      </c>
      <c r="W37">
        <v>1185823.76</v>
      </c>
      <c r="X37">
        <v>-2611586.1799999941</v>
      </c>
      <c r="Y37">
        <v>1369851.870000002</v>
      </c>
      <c r="Z37">
        <v>-3141445.310000001</v>
      </c>
      <c r="AA37">
        <v>1548420.129999999</v>
      </c>
      <c r="AB37">
        <v>1338265.06</v>
      </c>
      <c r="AC37">
        <v>-572842.25000000035</v>
      </c>
      <c r="AD37">
        <v>1534754.02</v>
      </c>
      <c r="AE37">
        <v>94878.44000000041</v>
      </c>
      <c r="AF37">
        <v>-34629.050000000752</v>
      </c>
      <c r="AG37">
        <v>520542.1399999999</v>
      </c>
      <c r="AH37">
        <v>1381760.5</v>
      </c>
      <c r="AI37">
        <v>1419023.44</v>
      </c>
      <c r="AJ37">
        <v>2854914.200000003</v>
      </c>
      <c r="AK37">
        <v>6281634.4999999944</v>
      </c>
      <c r="AL37">
        <v>1022987.75</v>
      </c>
      <c r="AM37">
        <v>60657.500000000116</v>
      </c>
      <c r="AN37">
        <v>349738.51</v>
      </c>
      <c r="AO37">
        <v>-2205839.810000001</v>
      </c>
      <c r="AP37">
        <v>1774620.3900000011</v>
      </c>
      <c r="AQ37">
        <v>1510940.73</v>
      </c>
      <c r="AR37">
        <v>775673.73000000068</v>
      </c>
      <c r="AS37">
        <v>665386.84000000125</v>
      </c>
      <c r="AT37">
        <v>2295692.4500000011</v>
      </c>
      <c r="AU37">
        <v>-354374.52000000508</v>
      </c>
      <c r="AV37">
        <v>1932516.84</v>
      </c>
      <c r="AW37">
        <v>-1431553.929999999</v>
      </c>
      <c r="AX37">
        <v>0</v>
      </c>
      <c r="AY37">
        <v>0</v>
      </c>
      <c r="AZ37">
        <f t="shared" si="2"/>
        <v>11.091119236980028</v>
      </c>
      <c r="BA37" t="str">
        <f t="shared" si="3"/>
        <v>正利润</v>
      </c>
      <c r="BB37">
        <f t="shared" si="4"/>
        <v>11.091119236980028</v>
      </c>
      <c r="BF37">
        <f t="shared" si="5"/>
        <v>7168902.5300000003</v>
      </c>
      <c r="BG37">
        <f t="shared" si="0"/>
        <v>11685418.729999997</v>
      </c>
      <c r="BH37">
        <f t="shared" si="1"/>
        <v>-0.38650871691955169</v>
      </c>
      <c r="BI37">
        <f t="shared" si="6"/>
        <v>-0.38650871691955169</v>
      </c>
      <c r="BJ37">
        <f t="shared" si="7"/>
        <v>-0.38650871691955169</v>
      </c>
    </row>
    <row r="38" spans="1:62" x14ac:dyDescent="0.15">
      <c r="A38" t="s">
        <v>87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10990710.669999991</v>
      </c>
      <c r="O38">
        <v>1041960.5</v>
      </c>
      <c r="P38">
        <v>-2956116.56</v>
      </c>
      <c r="Q38">
        <v>2540309.4299999988</v>
      </c>
      <c r="R38">
        <v>-938664.88999999978</v>
      </c>
      <c r="S38">
        <v>1579114.44</v>
      </c>
      <c r="T38">
        <v>2383740.7400000012</v>
      </c>
      <c r="U38">
        <v>1503428.3100000019</v>
      </c>
      <c r="V38">
        <v>6727799.2400000002</v>
      </c>
      <c r="W38">
        <v>1536502.920000012</v>
      </c>
      <c r="X38">
        <v>29870.449999994598</v>
      </c>
      <c r="Y38">
        <v>791646.78999999445</v>
      </c>
      <c r="Z38">
        <v>1448537.139999988</v>
      </c>
      <c r="AA38">
        <v>9241552.3200000338</v>
      </c>
      <c r="AB38">
        <v>-9075092.540000001</v>
      </c>
      <c r="AC38">
        <v>944849.32000000356</v>
      </c>
      <c r="AD38">
        <v>3766726.9299999941</v>
      </c>
      <c r="AE38">
        <v>6679261.4499999993</v>
      </c>
      <c r="AF38">
        <v>-2317972.7100000009</v>
      </c>
      <c r="AG38">
        <v>7938933.5000000047</v>
      </c>
      <c r="AH38">
        <v>4686931.8500000024</v>
      </c>
      <c r="AI38">
        <v>7551438.6000000034</v>
      </c>
      <c r="AJ38">
        <v>4523477.7399999993</v>
      </c>
      <c r="AK38">
        <v>-4252340.169999999</v>
      </c>
      <c r="AL38">
        <v>9558479.1900000609</v>
      </c>
      <c r="AM38">
        <v>1974386.87</v>
      </c>
      <c r="AN38">
        <v>-1083653.419999999</v>
      </c>
      <c r="AO38">
        <v>324294.44000000018</v>
      </c>
      <c r="AP38">
        <v>4374080.8200000012</v>
      </c>
      <c r="AQ38">
        <v>1090711.74</v>
      </c>
      <c r="AR38">
        <v>2940568.1199999931</v>
      </c>
      <c r="AS38">
        <v>-7363684.8100000247</v>
      </c>
      <c r="AT38">
        <v>306578.43000000902</v>
      </c>
      <c r="AU38">
        <v>-2301909.7200000002</v>
      </c>
      <c r="AV38">
        <v>5792052.7300000079</v>
      </c>
      <c r="AW38">
        <v>356082.74000000389</v>
      </c>
      <c r="AX38">
        <v>334293.0699999975</v>
      </c>
      <c r="AY38">
        <v>0</v>
      </c>
      <c r="AZ38">
        <f t="shared" si="2"/>
        <v>0.51635372690249892</v>
      </c>
      <c r="BA38" t="str">
        <f t="shared" si="3"/>
        <v>正利润</v>
      </c>
      <c r="BB38">
        <f t="shared" si="4"/>
        <v>0.51635372690249892</v>
      </c>
      <c r="BF38">
        <f t="shared" si="5"/>
        <v>5528773.1199999871</v>
      </c>
      <c r="BG38">
        <f t="shared" si="0"/>
        <v>31221948.600000076</v>
      </c>
      <c r="BH38">
        <f t="shared" si="1"/>
        <v>-0.82292030549304107</v>
      </c>
      <c r="BI38">
        <f t="shared" si="6"/>
        <v>-0.82292030549304107</v>
      </c>
      <c r="BJ38">
        <f t="shared" si="7"/>
        <v>0.51635372690249892</v>
      </c>
    </row>
    <row r="39" spans="1:62" x14ac:dyDescent="0.15">
      <c r="A39" t="s">
        <v>88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2721331.53</v>
      </c>
      <c r="N39">
        <v>7661152.6899999985</v>
      </c>
      <c r="O39">
        <v>-139945.77999999959</v>
      </c>
      <c r="P39">
        <v>1551376.76</v>
      </c>
      <c r="Q39">
        <v>14348630.220000001</v>
      </c>
      <c r="R39">
        <v>11019505.029999999</v>
      </c>
      <c r="S39">
        <v>3258336.4</v>
      </c>
      <c r="T39">
        <v>4475893.6000000006</v>
      </c>
      <c r="U39">
        <v>4429706.1099999994</v>
      </c>
      <c r="V39">
        <v>7799414.7000000002</v>
      </c>
      <c r="W39">
        <v>3105066.65</v>
      </c>
      <c r="X39">
        <v>963492.42</v>
      </c>
      <c r="Y39">
        <v>2717601.33</v>
      </c>
      <c r="Z39">
        <v>1330909.03</v>
      </c>
      <c r="AA39">
        <v>12713972.48</v>
      </c>
      <c r="AB39">
        <v>-290272.86</v>
      </c>
      <c r="AC39">
        <v>4300304.78</v>
      </c>
      <c r="AD39">
        <v>530065.87</v>
      </c>
      <c r="AE39">
        <v>-43501.47</v>
      </c>
      <c r="AF39">
        <v>190647.58</v>
      </c>
      <c r="AG39">
        <v>-20241.77</v>
      </c>
      <c r="AH39">
        <v>2912256.65</v>
      </c>
      <c r="AI39">
        <v>4851965.6400000006</v>
      </c>
      <c r="AJ39">
        <v>2910016.47</v>
      </c>
      <c r="AK39">
        <v>16564016.550000001</v>
      </c>
      <c r="AL39">
        <v>32955.42</v>
      </c>
      <c r="AM39">
        <v>-2831.82</v>
      </c>
      <c r="AN39">
        <v>1434907.03</v>
      </c>
      <c r="AO39">
        <v>618020.84</v>
      </c>
      <c r="AP39">
        <v>184323</v>
      </c>
      <c r="AQ39">
        <v>2081002.81</v>
      </c>
      <c r="AR39">
        <v>7223674.8499999996</v>
      </c>
      <c r="AS39">
        <v>4899177.3499999996</v>
      </c>
      <c r="AT39">
        <v>2434305.7599999998</v>
      </c>
      <c r="AU39">
        <v>9292398.9100000001</v>
      </c>
      <c r="AV39">
        <v>4695918</v>
      </c>
      <c r="AW39">
        <v>10264719.35</v>
      </c>
      <c r="AX39">
        <v>0</v>
      </c>
      <c r="AY39">
        <v>0</v>
      </c>
      <c r="AZ39">
        <f t="shared" si="2"/>
        <v>0.15741045364562337</v>
      </c>
      <c r="BA39" t="str">
        <f t="shared" si="3"/>
        <v>正利润</v>
      </c>
      <c r="BB39">
        <f t="shared" si="4"/>
        <v>0.15741045364562337</v>
      </c>
      <c r="BF39">
        <f t="shared" si="5"/>
        <v>41075520.030000001</v>
      </c>
      <c r="BG39">
        <f t="shared" si="0"/>
        <v>29301065.010000002</v>
      </c>
      <c r="BH39">
        <f t="shared" si="1"/>
        <v>0.40184392669623303</v>
      </c>
      <c r="BI39">
        <f t="shared" si="6"/>
        <v>0.40184392669623303</v>
      </c>
      <c r="BJ39">
        <f t="shared" si="7"/>
        <v>0.15741045364562337</v>
      </c>
    </row>
    <row r="40" spans="1:62" x14ac:dyDescent="0.15">
      <c r="A40" t="s">
        <v>89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-1042369.13</v>
      </c>
      <c r="O40">
        <v>-1015855.02</v>
      </c>
      <c r="P40">
        <v>1254240</v>
      </c>
      <c r="Q40">
        <v>-378940.87999999989</v>
      </c>
      <c r="R40">
        <v>-1332475.19</v>
      </c>
      <c r="S40">
        <v>-21980278.09</v>
      </c>
      <c r="T40">
        <v>17148.549999997951</v>
      </c>
      <c r="U40">
        <v>-1045927.72</v>
      </c>
      <c r="V40">
        <v>2283251.64</v>
      </c>
      <c r="W40">
        <v>-906104.64000000025</v>
      </c>
      <c r="X40">
        <v>5399587.4500000011</v>
      </c>
      <c r="Y40">
        <v>-725832.95000000484</v>
      </c>
      <c r="Z40">
        <v>-1992554.13</v>
      </c>
      <c r="AA40">
        <v>540328.46000000008</v>
      </c>
      <c r="AB40">
        <v>-2250487.600000001</v>
      </c>
      <c r="AC40">
        <v>-1003271.839999999</v>
      </c>
      <c r="AD40">
        <v>-2123259.5299999998</v>
      </c>
      <c r="AE40">
        <v>5466877.2799999965</v>
      </c>
      <c r="AF40">
        <v>121377.91000000011</v>
      </c>
      <c r="AG40">
        <v>1388671.330000001</v>
      </c>
      <c r="AH40">
        <v>744485.80999999866</v>
      </c>
      <c r="AI40">
        <v>-1610376.640000002</v>
      </c>
      <c r="AJ40">
        <v>4421.1799999992363</v>
      </c>
      <c r="AK40">
        <v>3180125.0500000031</v>
      </c>
      <c r="AL40">
        <v>-4180440.0299999942</v>
      </c>
      <c r="AM40">
        <v>-1049155.4600000009</v>
      </c>
      <c r="AN40">
        <v>-470663.45999999862</v>
      </c>
      <c r="AO40">
        <v>-2484856.9400000009</v>
      </c>
      <c r="AP40">
        <v>2164337.34</v>
      </c>
      <c r="AQ40">
        <v>-3949186.1600000029</v>
      </c>
      <c r="AR40">
        <v>-1200943.9300000039</v>
      </c>
      <c r="AS40">
        <v>-5519455.1499999892</v>
      </c>
      <c r="AT40">
        <v>-1037860.13</v>
      </c>
      <c r="AU40">
        <v>-622359.18999999948</v>
      </c>
      <c r="AV40">
        <v>5185523.1800000109</v>
      </c>
      <c r="AW40">
        <v>28402137.61999999</v>
      </c>
      <c r="AX40">
        <v>5453212.3900000043</v>
      </c>
      <c r="AY40">
        <v>-239769.84</v>
      </c>
      <c r="AZ40">
        <f t="shared" si="2"/>
        <v>-4.4492803162121595</v>
      </c>
      <c r="BA40" t="str">
        <f t="shared" si="3"/>
        <v>正利润</v>
      </c>
      <c r="BB40">
        <f t="shared" si="4"/>
        <v>-4.4492803162121595</v>
      </c>
      <c r="BF40">
        <f t="shared" si="5"/>
        <v>28875405.97000001</v>
      </c>
      <c r="BG40">
        <f t="shared" si="0"/>
        <v>-4477789.1599999946</v>
      </c>
      <c r="BH40">
        <f t="shared" si="1"/>
        <v>-7.4485854376404017</v>
      </c>
      <c r="BI40">
        <f t="shared" si="6"/>
        <v>-7.4485854376404017</v>
      </c>
      <c r="BJ40">
        <f t="shared" si="7"/>
        <v>-4.4492803162121595</v>
      </c>
    </row>
    <row r="41" spans="1:62" x14ac:dyDescent="0.15">
      <c r="A41" t="s">
        <v>90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553867.16000000294</v>
      </c>
      <c r="O41">
        <v>2316711.0299999989</v>
      </c>
      <c r="P41">
        <v>1969753.6599999981</v>
      </c>
      <c r="Q41">
        <v>-1673729.4299999981</v>
      </c>
      <c r="R41">
        <v>6446288.259999997</v>
      </c>
      <c r="S41">
        <v>-4428.7499999998836</v>
      </c>
      <c r="T41">
        <v>5217990.6800000109</v>
      </c>
      <c r="U41">
        <v>1817067.5199999979</v>
      </c>
      <c r="V41">
        <v>-1268307.55</v>
      </c>
      <c r="W41">
        <v>-647201.8400000002</v>
      </c>
      <c r="X41">
        <v>5396023.7999999989</v>
      </c>
      <c r="Y41">
        <v>3302906.2000000058</v>
      </c>
      <c r="Z41">
        <v>-1192084.7700000061</v>
      </c>
      <c r="AA41">
        <v>296866.67999999988</v>
      </c>
      <c r="AB41">
        <v>-891833.9499999996</v>
      </c>
      <c r="AC41">
        <v>-2121878.4900000002</v>
      </c>
      <c r="AD41">
        <v>1128253.140000006</v>
      </c>
      <c r="AE41">
        <v>1104305.49</v>
      </c>
      <c r="AF41">
        <v>2715116.3699999992</v>
      </c>
      <c r="AG41">
        <v>-23683.640000000039</v>
      </c>
      <c r="AH41">
        <v>6178505.2199999997</v>
      </c>
      <c r="AI41">
        <v>3306617.540000001</v>
      </c>
      <c r="AJ41">
        <v>823699.15000000014</v>
      </c>
      <c r="AK41">
        <v>-2965411.87</v>
      </c>
      <c r="AL41">
        <v>2826826.3199999989</v>
      </c>
      <c r="AM41">
        <v>-749306.54000000015</v>
      </c>
      <c r="AN41">
        <v>108176.7800000001</v>
      </c>
      <c r="AO41">
        <v>7633256.0099999998</v>
      </c>
      <c r="AP41">
        <v>1900294.2499999991</v>
      </c>
      <c r="AQ41">
        <v>2302324.2399999988</v>
      </c>
      <c r="AR41">
        <v>4168510.6100000031</v>
      </c>
      <c r="AS41">
        <v>2102418</v>
      </c>
      <c r="AT41">
        <v>1329750.5699999989</v>
      </c>
      <c r="AU41">
        <v>2313312.15</v>
      </c>
      <c r="AV41">
        <v>-390964.20000000158</v>
      </c>
      <c r="AW41">
        <v>-1996563.38</v>
      </c>
      <c r="AX41">
        <v>2247275.2200000002</v>
      </c>
      <c r="AY41">
        <v>-4305.66</v>
      </c>
      <c r="AZ41">
        <f t="shared" si="2"/>
        <v>1.8645668401030178</v>
      </c>
      <c r="BA41" t="str">
        <f t="shared" si="3"/>
        <v>正利润</v>
      </c>
      <c r="BB41">
        <f t="shared" si="4"/>
        <v>1.8645668401030178</v>
      </c>
      <c r="BF41">
        <f t="shared" si="5"/>
        <v>13976357.459999999</v>
      </c>
      <c r="BG41">
        <f t="shared" si="0"/>
        <v>17138678.969999999</v>
      </c>
      <c r="BH41">
        <f t="shared" si="1"/>
        <v>-0.18451372568069058</v>
      </c>
      <c r="BI41">
        <f t="shared" si="6"/>
        <v>-0.18451372568069058</v>
      </c>
      <c r="BJ41">
        <f t="shared" si="7"/>
        <v>-0.18451372568069058</v>
      </c>
    </row>
    <row r="42" spans="1:62" x14ac:dyDescent="0.15">
      <c r="A42" t="s">
        <v>91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7775804.2099999906</v>
      </c>
      <c r="O42">
        <v>61125.99000000002</v>
      </c>
      <c r="P42">
        <v>-66920.400000000023</v>
      </c>
      <c r="Q42">
        <v>1069571.1000000001</v>
      </c>
      <c r="R42">
        <v>509818.08</v>
      </c>
      <c r="S42">
        <v>1196181.58</v>
      </c>
      <c r="T42">
        <v>320416.35000000038</v>
      </c>
      <c r="U42">
        <v>1326684.49</v>
      </c>
      <c r="V42">
        <v>1273160.4199999981</v>
      </c>
      <c r="W42">
        <v>-336268.78000000032</v>
      </c>
      <c r="X42">
        <v>1662118.82</v>
      </c>
      <c r="Y42">
        <v>3238524.24</v>
      </c>
      <c r="Z42">
        <v>2110768.5599999991</v>
      </c>
      <c r="AA42">
        <v>-2669299.3599999938</v>
      </c>
      <c r="AB42">
        <v>-4546038.0299999956</v>
      </c>
      <c r="AC42">
        <v>538636.65000000072</v>
      </c>
      <c r="AD42">
        <v>1803916.7699999991</v>
      </c>
      <c r="AE42">
        <v>5377710.8199999984</v>
      </c>
      <c r="AF42">
        <v>597582.92999999784</v>
      </c>
      <c r="AG42">
        <v>4039476.6099999971</v>
      </c>
      <c r="AH42">
        <v>3459550.6499999962</v>
      </c>
      <c r="AI42">
        <v>618670.76999999909</v>
      </c>
      <c r="AJ42">
        <v>1329915.25</v>
      </c>
      <c r="AK42">
        <v>3767419.6199999969</v>
      </c>
      <c r="AL42">
        <v>9512274.4699999988</v>
      </c>
      <c r="AM42">
        <v>1353754.3499999989</v>
      </c>
      <c r="AN42">
        <v>-8655850.099999994</v>
      </c>
      <c r="AO42">
        <v>-6285222.9699999923</v>
      </c>
      <c r="AP42">
        <v>-1290808.2900000031</v>
      </c>
      <c r="AQ42">
        <v>754029.46000000066</v>
      </c>
      <c r="AR42">
        <v>1272119.9700000009</v>
      </c>
      <c r="AS42">
        <v>1983597.25</v>
      </c>
      <c r="AT42">
        <v>3831321.9099999969</v>
      </c>
      <c r="AU42">
        <v>5725117.6699999962</v>
      </c>
      <c r="AV42">
        <v>5801322.479999993</v>
      </c>
      <c r="AW42">
        <v>759352.45</v>
      </c>
      <c r="AX42">
        <v>0</v>
      </c>
      <c r="AY42">
        <v>0</v>
      </c>
      <c r="AZ42">
        <f t="shared" si="2"/>
        <v>0.14275402193229866</v>
      </c>
      <c r="BA42" t="str">
        <f t="shared" si="3"/>
        <v>正利润</v>
      </c>
      <c r="BB42">
        <f t="shared" si="4"/>
        <v>0.14275402193229866</v>
      </c>
      <c r="BF42">
        <f t="shared" si="5"/>
        <v>18836052.899999984</v>
      </c>
      <c r="BG42">
        <f t="shared" si="0"/>
        <v>9139988.6500000022</v>
      </c>
      <c r="BH42">
        <f t="shared" si="1"/>
        <v>1.0608398567322048</v>
      </c>
      <c r="BI42">
        <f t="shared" si="6"/>
        <v>1.0608398567322048</v>
      </c>
      <c r="BJ42">
        <f t="shared" si="7"/>
        <v>0.14275402193229866</v>
      </c>
    </row>
    <row r="43" spans="1:62" x14ac:dyDescent="0.15">
      <c r="A43" t="s">
        <v>92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1395277.290000001</v>
      </c>
      <c r="M43">
        <v>-5146710.7800000049</v>
      </c>
      <c r="N43">
        <v>-216421.14999999991</v>
      </c>
      <c r="O43">
        <v>1734806.6300000029</v>
      </c>
      <c r="P43">
        <v>7094743.7200000053</v>
      </c>
      <c r="Q43">
        <v>2693976.260000003</v>
      </c>
      <c r="R43">
        <v>1342646.530000001</v>
      </c>
      <c r="S43">
        <v>-1300926.3500000001</v>
      </c>
      <c r="T43">
        <v>1402708.920000002</v>
      </c>
      <c r="U43">
        <v>-1207118.1000000001</v>
      </c>
      <c r="V43">
        <v>3750617.700000002</v>
      </c>
      <c r="W43">
        <v>1825338.2900000031</v>
      </c>
      <c r="X43">
        <v>501321.52000000142</v>
      </c>
      <c r="Y43">
        <v>616537.38000000222</v>
      </c>
      <c r="Z43">
        <v>-540099.14999999711</v>
      </c>
      <c r="AA43">
        <v>-399568.88000000041</v>
      </c>
      <c r="AB43">
        <v>1133959.4400000011</v>
      </c>
      <c r="AC43">
        <v>-546308.86000000034</v>
      </c>
      <c r="AD43">
        <v>324938.36</v>
      </c>
      <c r="AE43">
        <v>-24193.629999999888</v>
      </c>
      <c r="AF43">
        <v>461386.38000000041</v>
      </c>
      <c r="AG43">
        <v>368309.1800000004</v>
      </c>
      <c r="AH43">
        <v>1631839.08</v>
      </c>
      <c r="AI43">
        <v>1060961.939999996</v>
      </c>
      <c r="AJ43">
        <v>1178486.1800000011</v>
      </c>
      <c r="AK43">
        <v>-2027524.600000001</v>
      </c>
      <c r="AL43">
        <v>2035812.3700000029</v>
      </c>
      <c r="AM43">
        <v>531626.97000000044</v>
      </c>
      <c r="AN43">
        <v>-2520991.6300000041</v>
      </c>
      <c r="AO43">
        <v>3005340.0500000021</v>
      </c>
      <c r="AP43">
        <v>963435.07000000495</v>
      </c>
      <c r="AQ43">
        <v>2861836.0900000008</v>
      </c>
      <c r="AR43">
        <v>553523.98</v>
      </c>
      <c r="AS43">
        <v>812077.18000000226</v>
      </c>
      <c r="AT43">
        <v>1209897.540000001</v>
      </c>
      <c r="AU43">
        <v>415428.37000000011</v>
      </c>
      <c r="AV43">
        <v>318195.92000000039</v>
      </c>
      <c r="AW43">
        <v>0</v>
      </c>
      <c r="AX43">
        <v>0</v>
      </c>
      <c r="AY43">
        <v>0</v>
      </c>
      <c r="AZ43">
        <f t="shared" si="2"/>
        <v>0.77294690895142837</v>
      </c>
      <c r="BA43" t="str">
        <f t="shared" si="3"/>
        <v>正利润</v>
      </c>
      <c r="BB43">
        <f t="shared" si="4"/>
        <v>0.77294690895142837</v>
      </c>
      <c r="BF43">
        <f t="shared" si="5"/>
        <v>7134394.1500000097</v>
      </c>
      <c r="BG43">
        <f t="shared" si="0"/>
        <v>5263859.5399999972</v>
      </c>
      <c r="BH43">
        <f t="shared" si="1"/>
        <v>0.35535420270731866</v>
      </c>
      <c r="BI43">
        <f t="shared" si="6"/>
        <v>0.35535420270731866</v>
      </c>
      <c r="BJ43">
        <f t="shared" si="7"/>
        <v>0.35535420270731866</v>
      </c>
    </row>
    <row r="44" spans="1:62" x14ac:dyDescent="0.15">
      <c r="A44" t="s">
        <v>93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88590.290000000008</v>
      </c>
      <c r="M44">
        <v>174757.32</v>
      </c>
      <c r="N44">
        <v>38834.959999999999</v>
      </c>
      <c r="O44">
        <v>0</v>
      </c>
      <c r="P44">
        <v>0</v>
      </c>
      <c r="Q44">
        <v>0</v>
      </c>
      <c r="R44">
        <v>849056.58</v>
      </c>
      <c r="S44">
        <v>439708.77</v>
      </c>
      <c r="T44">
        <v>188679.24</v>
      </c>
      <c r="U44">
        <v>943396.2</v>
      </c>
      <c r="V44">
        <v>-5123.49</v>
      </c>
      <c r="W44">
        <v>-601.94000000000005</v>
      </c>
      <c r="X44">
        <v>499735.83</v>
      </c>
      <c r="Y44">
        <v>485221.03</v>
      </c>
      <c r="Z44">
        <v>565099.98</v>
      </c>
      <c r="AA44">
        <v>8772548.4700000044</v>
      </c>
      <c r="AB44">
        <v>-50946.91</v>
      </c>
      <c r="AC44">
        <v>1454875.19</v>
      </c>
      <c r="AD44">
        <v>4927169.9200000037</v>
      </c>
      <c r="AE44">
        <v>985545.94000000006</v>
      </c>
      <c r="AF44">
        <v>4139941.4099999969</v>
      </c>
      <c r="AG44">
        <v>2100657.8999999948</v>
      </c>
      <c r="AH44">
        <v>1536047.5999999989</v>
      </c>
      <c r="AI44">
        <v>-7928.3399999999983</v>
      </c>
      <c r="AJ44">
        <v>1596877.5</v>
      </c>
      <c r="AK44">
        <v>4118670.5999999922</v>
      </c>
      <c r="AL44">
        <v>20243883.04000004</v>
      </c>
      <c r="AM44">
        <v>-16170.86</v>
      </c>
      <c r="AN44">
        <v>-175359.27000000069</v>
      </c>
      <c r="AO44">
        <v>1523523.8599999989</v>
      </c>
      <c r="AP44">
        <v>3893587.6799999881</v>
      </c>
      <c r="AQ44">
        <v>3518324.8499999968</v>
      </c>
      <c r="AR44">
        <v>3411128.259999997</v>
      </c>
      <c r="AS44">
        <v>564921.16000000038</v>
      </c>
      <c r="AT44">
        <v>995781.21</v>
      </c>
      <c r="AU44">
        <v>7390663.2700000042</v>
      </c>
      <c r="AV44">
        <v>-500066.34000000008</v>
      </c>
      <c r="AW44">
        <v>0</v>
      </c>
      <c r="AX44">
        <v>0</v>
      </c>
      <c r="AY44">
        <v>0</v>
      </c>
      <c r="AZ44">
        <f t="shared" si="2"/>
        <v>0.86241236439665714</v>
      </c>
      <c r="BA44" t="str">
        <f t="shared" si="3"/>
        <v>正利润</v>
      </c>
      <c r="BB44">
        <f t="shared" si="4"/>
        <v>0.86241236439665714</v>
      </c>
      <c r="BF44">
        <f t="shared" si="5"/>
        <v>19274340.089999985</v>
      </c>
      <c r="BG44">
        <f t="shared" si="0"/>
        <v>30920202.030000027</v>
      </c>
      <c r="BH44">
        <f t="shared" si="1"/>
        <v>-0.37664249181492271</v>
      </c>
      <c r="BI44">
        <f t="shared" si="6"/>
        <v>-0.37664249181492271</v>
      </c>
      <c r="BJ44">
        <f t="shared" si="7"/>
        <v>-0.37664249181492271</v>
      </c>
    </row>
    <row r="45" spans="1:62" x14ac:dyDescent="0.15">
      <c r="A45" t="s">
        <v>94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-952630.22</v>
      </c>
      <c r="O45">
        <v>-1176146.8899999999</v>
      </c>
      <c r="P45">
        <v>-1952200.100000001</v>
      </c>
      <c r="Q45">
        <v>-897993.91000000061</v>
      </c>
      <c r="R45">
        <v>-1375724.379999998</v>
      </c>
      <c r="S45">
        <v>-1022606.76</v>
      </c>
      <c r="T45">
        <v>-12321.43000000296</v>
      </c>
      <c r="U45">
        <v>-2147380.7200000011</v>
      </c>
      <c r="V45">
        <v>183631.0299999975</v>
      </c>
      <c r="W45">
        <v>-1151438.9100000041</v>
      </c>
      <c r="X45">
        <v>1632055.070000008</v>
      </c>
      <c r="Y45">
        <v>166907.7500000037</v>
      </c>
      <c r="Z45">
        <v>-1013463.51</v>
      </c>
      <c r="AA45">
        <v>-920792.03999999934</v>
      </c>
      <c r="AB45">
        <v>-1684748.100000001</v>
      </c>
      <c r="AC45">
        <v>-1038321.279999997</v>
      </c>
      <c r="AD45">
        <v>-979462.28999999678</v>
      </c>
      <c r="AE45">
        <v>405289.01999999722</v>
      </c>
      <c r="AF45">
        <v>-273617.58000000293</v>
      </c>
      <c r="AG45">
        <v>-983998.77999999793</v>
      </c>
      <c r="AH45">
        <v>-351007.68999999948</v>
      </c>
      <c r="AI45">
        <v>236351.97999999949</v>
      </c>
      <c r="AJ45">
        <v>-115055.4899999988</v>
      </c>
      <c r="AK45">
        <v>515231.21000000142</v>
      </c>
      <c r="AL45">
        <v>-665851.98000000021</v>
      </c>
      <c r="AM45">
        <v>-1476727.4</v>
      </c>
      <c r="AN45">
        <v>-570328.09999999963</v>
      </c>
      <c r="AO45">
        <v>442211.83999999822</v>
      </c>
      <c r="AP45">
        <v>1753908.9</v>
      </c>
      <c r="AQ45">
        <v>310386.82999999868</v>
      </c>
      <c r="AR45">
        <v>-326259.56999999838</v>
      </c>
      <c r="AS45">
        <v>-23675.339999999389</v>
      </c>
      <c r="AT45">
        <v>-415294.23000000039</v>
      </c>
      <c r="AU45">
        <v>-2011155.6199999959</v>
      </c>
      <c r="AV45">
        <v>388346.7699999949</v>
      </c>
      <c r="AW45">
        <v>-1200674.649999999</v>
      </c>
      <c r="AX45">
        <v>-377330.02000000048</v>
      </c>
      <c r="AY45">
        <v>0</v>
      </c>
      <c r="AZ45">
        <f t="shared" si="2"/>
        <v>-0.81604592308378743</v>
      </c>
      <c r="BA45" t="str">
        <f t="shared" si="3"/>
        <v>负利润</v>
      </c>
      <c r="BB45">
        <f t="shared" si="4"/>
        <v>0.81604592308378743</v>
      </c>
      <c r="BF45">
        <f t="shared" si="5"/>
        <v>-1901746.9300000002</v>
      </c>
      <c r="BG45">
        <f t="shared" si="0"/>
        <v>-2969174.4099999974</v>
      </c>
      <c r="BH45">
        <f t="shared" si="1"/>
        <v>-0.35950312531489115</v>
      </c>
      <c r="BI45">
        <f t="shared" si="6"/>
        <v>0.35950312531489115</v>
      </c>
      <c r="BJ45">
        <f t="shared" si="7"/>
        <v>0.35950312531489115</v>
      </c>
    </row>
    <row r="46" spans="1:62" x14ac:dyDescent="0.15">
      <c r="A46" t="s">
        <v>95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114533.49</v>
      </c>
      <c r="P46">
        <v>0</v>
      </c>
      <c r="Q46">
        <v>0</v>
      </c>
      <c r="R46">
        <v>0</v>
      </c>
      <c r="S46">
        <v>1688714.88</v>
      </c>
      <c r="T46">
        <v>1266028.29</v>
      </c>
      <c r="U46">
        <v>1044440.79</v>
      </c>
      <c r="V46">
        <v>2536799.84</v>
      </c>
      <c r="W46">
        <v>1393070.99</v>
      </c>
      <c r="X46">
        <v>1050029.79</v>
      </c>
      <c r="Y46">
        <v>3261695.580000001</v>
      </c>
      <c r="Z46">
        <v>5711940.1699999943</v>
      </c>
      <c r="AA46">
        <v>6881778.0600000015</v>
      </c>
      <c r="AB46">
        <v>5850215.8100000015</v>
      </c>
      <c r="AC46">
        <v>4774908.93</v>
      </c>
      <c r="AD46">
        <v>2718116.3</v>
      </c>
      <c r="AE46">
        <v>4827668.419999999</v>
      </c>
      <c r="AF46">
        <v>1464622.95</v>
      </c>
      <c r="AG46">
        <v>1662073.22</v>
      </c>
      <c r="AH46">
        <v>506746.64</v>
      </c>
      <c r="AI46">
        <v>1084896.25</v>
      </c>
      <c r="AJ46">
        <v>510991.45</v>
      </c>
      <c r="AK46">
        <v>2060166.63</v>
      </c>
      <c r="AL46">
        <v>6827549.5399999982</v>
      </c>
      <c r="AM46">
        <v>-197832.6</v>
      </c>
      <c r="AN46">
        <v>2682489.13</v>
      </c>
      <c r="AO46">
        <v>4604888.0299999993</v>
      </c>
      <c r="AP46">
        <v>7833900.8000000017</v>
      </c>
      <c r="AQ46">
        <v>5234744.1000000006</v>
      </c>
      <c r="AR46">
        <v>3473330.36</v>
      </c>
      <c r="AS46">
        <v>2895384.13</v>
      </c>
      <c r="AT46">
        <v>2401426.9500000002</v>
      </c>
      <c r="AU46">
        <v>2683019.959999999</v>
      </c>
      <c r="AV46">
        <v>0</v>
      </c>
      <c r="AW46">
        <v>0</v>
      </c>
      <c r="AX46">
        <v>0</v>
      </c>
      <c r="AY46">
        <v>0</v>
      </c>
      <c r="AZ46">
        <f t="shared" si="2"/>
        <v>-5.6267463947713842E-2</v>
      </c>
      <c r="BA46" t="str">
        <f t="shared" si="3"/>
        <v>正利润</v>
      </c>
      <c r="BB46">
        <f t="shared" si="4"/>
        <v>-5.6267463947713842E-2</v>
      </c>
      <c r="BF46">
        <f t="shared" si="5"/>
        <v>24521806.299999997</v>
      </c>
      <c r="BG46">
        <f t="shared" si="0"/>
        <v>19741968.289999999</v>
      </c>
      <c r="BH46">
        <f t="shared" si="1"/>
        <v>0.24211557529555727</v>
      </c>
      <c r="BI46">
        <f t="shared" si="6"/>
        <v>0.24211557529555727</v>
      </c>
      <c r="BJ46">
        <f t="shared" si="7"/>
        <v>-5.6267463947713842E-2</v>
      </c>
    </row>
    <row r="47" spans="1:62" x14ac:dyDescent="0.15">
      <c r="A47" t="s">
        <v>96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3933364.8000000031</v>
      </c>
      <c r="O47">
        <v>1066364.77</v>
      </c>
      <c r="P47">
        <v>-205061.12999999989</v>
      </c>
      <c r="Q47">
        <v>51175.239999999991</v>
      </c>
      <c r="R47">
        <v>2242528.0200000009</v>
      </c>
      <c r="S47">
        <v>-5624873.5</v>
      </c>
      <c r="T47">
        <v>1757025.5000000009</v>
      </c>
      <c r="U47">
        <v>5046046.7700000023</v>
      </c>
      <c r="V47">
        <v>-275297.09999999998</v>
      </c>
      <c r="W47">
        <v>496599.92000000022</v>
      </c>
      <c r="X47">
        <v>1011499.070000001</v>
      </c>
      <c r="Y47">
        <v>2071511.480000003</v>
      </c>
      <c r="Z47">
        <v>1386353.1700000011</v>
      </c>
      <c r="AA47">
        <v>-687577.46999999974</v>
      </c>
      <c r="AB47">
        <v>1873764.7700000009</v>
      </c>
      <c r="AC47">
        <v>1569168.7200000009</v>
      </c>
      <c r="AD47">
        <v>1193380.7700000009</v>
      </c>
      <c r="AE47">
        <v>89050.150000000256</v>
      </c>
      <c r="AF47">
        <v>1220935.01</v>
      </c>
      <c r="AG47">
        <v>3985847.0400000019</v>
      </c>
      <c r="AH47">
        <v>2881847.3600000022</v>
      </c>
      <c r="AI47">
        <v>812017.1800000004</v>
      </c>
      <c r="AJ47">
        <v>3167343.9700000011</v>
      </c>
      <c r="AK47">
        <v>2323685.0900000008</v>
      </c>
      <c r="AL47">
        <v>3976362.7799999989</v>
      </c>
      <c r="AM47">
        <v>-315178.24000000022</v>
      </c>
      <c r="AN47">
        <v>-1473587.83</v>
      </c>
      <c r="AO47">
        <v>448658.8600000015</v>
      </c>
      <c r="AP47">
        <v>1039195.05</v>
      </c>
      <c r="AQ47">
        <v>1602638.390000002</v>
      </c>
      <c r="AR47">
        <v>2229965.4800000042</v>
      </c>
      <c r="AS47">
        <v>2655762.1799999988</v>
      </c>
      <c r="AT47">
        <v>-2816351.5900000101</v>
      </c>
      <c r="AU47">
        <v>2537842.5500000068</v>
      </c>
      <c r="AV47">
        <v>2907404.510000004</v>
      </c>
      <c r="AW47">
        <v>-3444138.9100000169</v>
      </c>
      <c r="AX47">
        <v>-1205126.209999975</v>
      </c>
      <c r="AY47">
        <v>0</v>
      </c>
      <c r="AZ47">
        <f t="shared" si="2"/>
        <v>0.55611070338481106</v>
      </c>
      <c r="BA47" t="str">
        <f t="shared" si="3"/>
        <v>正利润</v>
      </c>
      <c r="BB47">
        <f t="shared" si="4"/>
        <v>0.55611070338481106</v>
      </c>
      <c r="BF47">
        <f t="shared" si="5"/>
        <v>5507191.4500000142</v>
      </c>
      <c r="BG47">
        <f t="shared" si="0"/>
        <v>15806996.210000008</v>
      </c>
      <c r="BH47">
        <f t="shared" si="1"/>
        <v>-0.65159785092401112</v>
      </c>
      <c r="BI47">
        <f t="shared" si="6"/>
        <v>-0.65159785092401112</v>
      </c>
      <c r="BJ47">
        <f t="shared" si="7"/>
        <v>0.55611070338481106</v>
      </c>
    </row>
    <row r="48" spans="1:62" x14ac:dyDescent="0.15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1117390.21</v>
      </c>
      <c r="O48">
        <v>-25431.5</v>
      </c>
      <c r="P48">
        <v>0</v>
      </c>
      <c r="Q48">
        <v>0</v>
      </c>
      <c r="R48">
        <v>0</v>
      </c>
      <c r="S48">
        <v>1940.93</v>
      </c>
      <c r="T48">
        <v>-66377.780000000028</v>
      </c>
      <c r="U48">
        <v>636780.36</v>
      </c>
      <c r="V48">
        <v>279211.13</v>
      </c>
      <c r="W48">
        <v>232471.79</v>
      </c>
      <c r="X48">
        <v>-148627.29999999999</v>
      </c>
      <c r="Y48">
        <v>-92752.819999999978</v>
      </c>
      <c r="Z48">
        <v>-547152.7699999999</v>
      </c>
      <c r="AA48">
        <v>534507.72</v>
      </c>
      <c r="AB48">
        <v>-39513.199999999721</v>
      </c>
      <c r="AC48">
        <v>4650566.63</v>
      </c>
      <c r="AD48">
        <v>3063197.5600000019</v>
      </c>
      <c r="AE48">
        <v>2110106.379999999</v>
      </c>
      <c r="AF48">
        <v>3975805.8899999978</v>
      </c>
      <c r="AG48">
        <v>4140121.4599999902</v>
      </c>
      <c r="AH48">
        <v>1602554.82</v>
      </c>
      <c r="AI48">
        <v>3073199.7299999991</v>
      </c>
      <c r="AJ48">
        <v>1171077.6499999999</v>
      </c>
      <c r="AK48">
        <v>641208.61999999965</v>
      </c>
      <c r="AL48">
        <v>7273106.3299999963</v>
      </c>
      <c r="AM48">
        <v>-1050657.6299999999</v>
      </c>
      <c r="AN48">
        <v>-6764.1399999996647</v>
      </c>
      <c r="AO48">
        <v>2732383.4200000009</v>
      </c>
      <c r="AP48">
        <v>370473.74999999808</v>
      </c>
      <c r="AQ48">
        <v>-1918517.8900000011</v>
      </c>
      <c r="AR48">
        <v>4915889.0500000017</v>
      </c>
      <c r="AS48">
        <v>-1003933.65</v>
      </c>
      <c r="AT48">
        <v>2916820.7500000009</v>
      </c>
      <c r="AU48">
        <v>-367087.12</v>
      </c>
      <c r="AV48">
        <v>2284686.65</v>
      </c>
      <c r="AW48">
        <v>702318.90000000014</v>
      </c>
      <c r="AX48">
        <v>-3590298.7</v>
      </c>
      <c r="AY48">
        <v>0</v>
      </c>
      <c r="AZ48">
        <f t="shared" si="2"/>
        <v>0.49715034657404594</v>
      </c>
      <c r="BA48" t="str">
        <f t="shared" si="3"/>
        <v>正利润</v>
      </c>
      <c r="BB48">
        <f t="shared" si="4"/>
        <v>0.49715034657404594</v>
      </c>
      <c r="BF48">
        <f t="shared" si="5"/>
        <v>4310351.7399999993</v>
      </c>
      <c r="BG48">
        <f t="shared" si="0"/>
        <v>19576230.259999987</v>
      </c>
      <c r="BH48">
        <f t="shared" si="1"/>
        <v>-0.77981706984682753</v>
      </c>
      <c r="BI48">
        <f t="shared" si="6"/>
        <v>-0.77981706984682753</v>
      </c>
      <c r="BJ48">
        <f t="shared" si="7"/>
        <v>0.49715034657404594</v>
      </c>
    </row>
    <row r="49" spans="1:62" x14ac:dyDescent="0.15">
      <c r="A49" t="s">
        <v>98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-490941.04</v>
      </c>
      <c r="O49">
        <v>492004.4800000001</v>
      </c>
      <c r="P49">
        <v>1657037.8599999989</v>
      </c>
      <c r="Q49">
        <v>1397978.16</v>
      </c>
      <c r="R49">
        <v>1268240.899999999</v>
      </c>
      <c r="S49">
        <v>2148866.5100000012</v>
      </c>
      <c r="T49">
        <v>2147247.7799999989</v>
      </c>
      <c r="U49">
        <v>3296122.5200000019</v>
      </c>
      <c r="V49">
        <v>96868.519999998156</v>
      </c>
      <c r="W49">
        <v>1077182.3799999999</v>
      </c>
      <c r="X49">
        <v>1268769.95</v>
      </c>
      <c r="Y49">
        <v>2342034.540000001</v>
      </c>
      <c r="Z49">
        <v>369508.5700000017</v>
      </c>
      <c r="AA49">
        <v>1999076.61</v>
      </c>
      <c r="AB49">
        <v>-191193.57000000079</v>
      </c>
      <c r="AC49">
        <v>1923207.709999999</v>
      </c>
      <c r="AD49">
        <v>1788296.8699999989</v>
      </c>
      <c r="AE49">
        <v>-64714.720000000198</v>
      </c>
      <c r="AF49">
        <v>2262206.9400000009</v>
      </c>
      <c r="AG49">
        <v>1313554.1199999989</v>
      </c>
      <c r="AH49">
        <v>2049717.1300000011</v>
      </c>
      <c r="AI49">
        <v>200036.0399999998</v>
      </c>
      <c r="AJ49">
        <v>4159581.1400000048</v>
      </c>
      <c r="AK49">
        <v>635885.83000000101</v>
      </c>
      <c r="AL49">
        <v>2392050.2300000102</v>
      </c>
      <c r="AM49">
        <v>274964.65999999997</v>
      </c>
      <c r="AN49">
        <v>1112617.8799999999</v>
      </c>
      <c r="AO49">
        <v>4485677.0499999961</v>
      </c>
      <c r="AP49">
        <v>3023704.3499999992</v>
      </c>
      <c r="AQ49">
        <v>2966351.1599999992</v>
      </c>
      <c r="AR49">
        <v>1104988.9899999991</v>
      </c>
      <c r="AS49">
        <v>802040.53</v>
      </c>
      <c r="AT49">
        <v>2200310.2800000012</v>
      </c>
      <c r="AU49">
        <v>147192.26999999999</v>
      </c>
      <c r="AV49">
        <v>6267840.8099999968</v>
      </c>
      <c r="AW49">
        <v>-1070873.110000008</v>
      </c>
      <c r="AX49">
        <v>2346601.5200000019</v>
      </c>
      <c r="AY49">
        <v>2687.07</v>
      </c>
      <c r="AZ49">
        <f t="shared" si="2"/>
        <v>0.51670770765340157</v>
      </c>
      <c r="BA49" t="str">
        <f t="shared" si="3"/>
        <v>正利润</v>
      </c>
      <c r="BB49">
        <f t="shared" si="4"/>
        <v>0.51670770765340157</v>
      </c>
      <c r="BF49">
        <f t="shared" si="5"/>
        <v>17788156.79999999</v>
      </c>
      <c r="BG49">
        <f t="shared" si="0"/>
        <v>16624084.080000013</v>
      </c>
      <c r="BH49">
        <f t="shared" si="1"/>
        <v>7.0023269516571007E-2</v>
      </c>
      <c r="BI49">
        <f t="shared" si="6"/>
        <v>7.0023269516571007E-2</v>
      </c>
      <c r="BJ49">
        <f t="shared" si="7"/>
        <v>7.0023269516571007E-2</v>
      </c>
    </row>
    <row r="50" spans="1:62" x14ac:dyDescent="0.15">
      <c r="A50" t="s">
        <v>99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151271.68000000011</v>
      </c>
      <c r="O50">
        <v>36809.660000000003</v>
      </c>
      <c r="P50">
        <v>264004.72000000009</v>
      </c>
      <c r="Q50">
        <v>230891.62</v>
      </c>
      <c r="R50">
        <v>134255.42999999991</v>
      </c>
      <c r="S50">
        <v>160614.71</v>
      </c>
      <c r="T50">
        <v>141284.9200000001</v>
      </c>
      <c r="U50">
        <v>346484.34</v>
      </c>
      <c r="V50">
        <v>419699.21999999991</v>
      </c>
      <c r="W50">
        <v>353230.64</v>
      </c>
      <c r="X50">
        <v>320923.8899999999</v>
      </c>
      <c r="Y50">
        <v>910135.1100000001</v>
      </c>
      <c r="Z50">
        <v>45306.31</v>
      </c>
      <c r="AA50">
        <v>58553.62</v>
      </c>
      <c r="AB50">
        <v>255342.02</v>
      </c>
      <c r="AC50">
        <v>1423873.35</v>
      </c>
      <c r="AD50">
        <v>1206513.8700000001</v>
      </c>
      <c r="AE50">
        <v>-289114.75</v>
      </c>
      <c r="AF50">
        <v>1317093.71</v>
      </c>
      <c r="AG50">
        <v>857582.67999999993</v>
      </c>
      <c r="AH50">
        <v>1069489.5900000001</v>
      </c>
      <c r="AI50">
        <v>1014925.359999998</v>
      </c>
      <c r="AJ50">
        <v>1566454.13</v>
      </c>
      <c r="AK50">
        <v>1521170.820000001</v>
      </c>
      <c r="AL50">
        <v>1600443.419999999</v>
      </c>
      <c r="AM50">
        <v>880191.39999999991</v>
      </c>
      <c r="AN50">
        <v>1527455.5499999991</v>
      </c>
      <c r="AO50">
        <v>44346.919999999933</v>
      </c>
      <c r="AP50">
        <v>2649344.049999998</v>
      </c>
      <c r="AQ50">
        <v>1193272.060000001</v>
      </c>
      <c r="AR50">
        <v>2318788.169999999</v>
      </c>
      <c r="AS50">
        <v>1360555.44</v>
      </c>
      <c r="AT50">
        <v>2480011.5299999998</v>
      </c>
      <c r="AU50">
        <v>-992044.91999999969</v>
      </c>
      <c r="AV50">
        <v>257701.1799999983</v>
      </c>
      <c r="AW50">
        <v>3777481.399999999</v>
      </c>
      <c r="AX50">
        <v>3022944.560000001</v>
      </c>
      <c r="AY50">
        <v>0</v>
      </c>
      <c r="AZ50">
        <f t="shared" si="2"/>
        <v>1.7644323706046035</v>
      </c>
      <c r="BA50" t="str">
        <f t="shared" si="3"/>
        <v>正利润</v>
      </c>
      <c r="BB50">
        <f t="shared" si="4"/>
        <v>1.7644323706046035</v>
      </c>
      <c r="BF50">
        <f t="shared" si="5"/>
        <v>16068053.469999993</v>
      </c>
      <c r="BG50">
        <f t="shared" si="0"/>
        <v>10082059.869999997</v>
      </c>
      <c r="BH50">
        <f t="shared" si="1"/>
        <v>0.59372724197084126</v>
      </c>
      <c r="BI50">
        <f t="shared" si="6"/>
        <v>0.59372724197084126</v>
      </c>
      <c r="BJ50">
        <f t="shared" si="7"/>
        <v>0.59372724197084126</v>
      </c>
    </row>
    <row r="51" spans="1:62" x14ac:dyDescent="0.15">
      <c r="A51" t="s">
        <v>100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1595278.589999998</v>
      </c>
      <c r="M51">
        <v>245875.5699999994</v>
      </c>
      <c r="N51">
        <v>1856342.17</v>
      </c>
      <c r="O51">
        <v>-255204.1099999999</v>
      </c>
      <c r="P51">
        <v>-264244.85000000062</v>
      </c>
      <c r="Q51">
        <v>-4123368.310000001</v>
      </c>
      <c r="R51">
        <v>230254.96</v>
      </c>
      <c r="S51">
        <v>-140937.19000000041</v>
      </c>
      <c r="T51">
        <v>2278569.7599999998</v>
      </c>
      <c r="U51">
        <v>1138612.1399999999</v>
      </c>
      <c r="V51">
        <v>1632839.550000001</v>
      </c>
      <c r="W51">
        <v>204705.23000000039</v>
      </c>
      <c r="X51">
        <v>-2285527.459999999</v>
      </c>
      <c r="Y51">
        <v>327545.76999999862</v>
      </c>
      <c r="Z51">
        <v>-959911.98999999836</v>
      </c>
      <c r="AA51">
        <v>-565330.69999999972</v>
      </c>
      <c r="AB51">
        <v>-993832.17999999924</v>
      </c>
      <c r="AC51">
        <v>25408.830000000071</v>
      </c>
      <c r="AD51">
        <v>719659.25000000047</v>
      </c>
      <c r="AE51">
        <v>-379264.74999999948</v>
      </c>
      <c r="AF51">
        <v>2220498.7599999998</v>
      </c>
      <c r="AG51">
        <v>621997.65999999875</v>
      </c>
      <c r="AH51">
        <v>-1213712.0099999979</v>
      </c>
      <c r="AI51">
        <v>-1447353.77</v>
      </c>
      <c r="AJ51">
        <v>1426733.03</v>
      </c>
      <c r="AK51">
        <v>552504.37000000104</v>
      </c>
      <c r="AL51">
        <v>1390418.18</v>
      </c>
      <c r="AM51">
        <v>1261865.02</v>
      </c>
      <c r="AN51">
        <v>-1172994.439999999</v>
      </c>
      <c r="AO51">
        <v>1071334.82</v>
      </c>
      <c r="AP51">
        <v>-926447.94000000041</v>
      </c>
      <c r="AQ51">
        <v>145570.83999999941</v>
      </c>
      <c r="AR51">
        <v>-639266.59999999963</v>
      </c>
      <c r="AS51">
        <v>-526034.70000000065</v>
      </c>
      <c r="AT51">
        <v>203401.3199999994</v>
      </c>
      <c r="AU51">
        <v>-1025436.829999998</v>
      </c>
      <c r="AV51">
        <v>-1335453.6399999999</v>
      </c>
      <c r="AW51">
        <v>0</v>
      </c>
      <c r="AX51">
        <v>0</v>
      </c>
      <c r="AY51">
        <v>0</v>
      </c>
      <c r="AZ51">
        <f t="shared" si="2"/>
        <v>-0.49823730359186158</v>
      </c>
      <c r="BA51" t="str">
        <f t="shared" si="3"/>
        <v>正利润</v>
      </c>
      <c r="BB51">
        <f t="shared" si="4"/>
        <v>-0.49823730359186158</v>
      </c>
      <c r="BF51">
        <f t="shared" si="5"/>
        <v>-4103667.55</v>
      </c>
      <c r="BG51">
        <f t="shared" si="0"/>
        <v>2490792.8600000031</v>
      </c>
      <c r="BH51">
        <f t="shared" si="1"/>
        <v>-2.6475346528815704</v>
      </c>
      <c r="BI51">
        <f t="shared" si="6"/>
        <v>-2.6475346528815704</v>
      </c>
      <c r="BJ51">
        <f t="shared" si="7"/>
        <v>-0.49823730359186158</v>
      </c>
    </row>
    <row r="52" spans="1:62" x14ac:dyDescent="0.15">
      <c r="A52" t="s">
        <v>101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-8512.09</v>
      </c>
      <c r="O52">
        <v>-775190.46999999986</v>
      </c>
      <c r="P52">
        <v>1827341.88</v>
      </c>
      <c r="Q52">
        <v>372369.34999999963</v>
      </c>
      <c r="R52">
        <v>760744.15999999945</v>
      </c>
      <c r="S52">
        <v>114817.89999999991</v>
      </c>
      <c r="T52">
        <v>842777.05999999994</v>
      </c>
      <c r="U52">
        <v>-365971.83999999991</v>
      </c>
      <c r="V52">
        <v>950780.14000000013</v>
      </c>
      <c r="W52">
        <v>1649536.909999999</v>
      </c>
      <c r="X52">
        <v>2143438.73</v>
      </c>
      <c r="Y52">
        <v>-1872251.9799999991</v>
      </c>
      <c r="Z52">
        <v>-928949.47</v>
      </c>
      <c r="AA52">
        <v>2962523.24</v>
      </c>
      <c r="AB52">
        <v>-815745.13000000012</v>
      </c>
      <c r="AC52">
        <v>1815287.2</v>
      </c>
      <c r="AD52">
        <v>-214667.52000000031</v>
      </c>
      <c r="AE52">
        <v>591613.70000000065</v>
      </c>
      <c r="AF52">
        <v>-532273.22999999963</v>
      </c>
      <c r="AG52">
        <v>1176206.0599999989</v>
      </c>
      <c r="AH52">
        <v>-208462.19000000041</v>
      </c>
      <c r="AI52">
        <v>243654.19999999931</v>
      </c>
      <c r="AJ52">
        <v>665653.50999999931</v>
      </c>
      <c r="AK52">
        <v>520020.70000000088</v>
      </c>
      <c r="AL52">
        <v>724292.36000000127</v>
      </c>
      <c r="AM52">
        <v>363611.24</v>
      </c>
      <c r="AN52">
        <v>316116.13999999972</v>
      </c>
      <c r="AO52">
        <v>392569.7100000002</v>
      </c>
      <c r="AP52">
        <v>-1260174.4400000011</v>
      </c>
      <c r="AQ52">
        <v>-1006135.720000001</v>
      </c>
      <c r="AR52">
        <v>-960782.24000000092</v>
      </c>
      <c r="AS52">
        <v>3493610.759999997</v>
      </c>
      <c r="AT52">
        <v>-336534.02000000328</v>
      </c>
      <c r="AU52">
        <v>2876697.4700000021</v>
      </c>
      <c r="AV52">
        <v>0</v>
      </c>
      <c r="AW52">
        <v>0</v>
      </c>
      <c r="AX52">
        <v>0</v>
      </c>
      <c r="AY52">
        <v>0</v>
      </c>
      <c r="AZ52">
        <f t="shared" si="2"/>
        <v>-0.17148163798339683</v>
      </c>
      <c r="BA52" t="str">
        <f t="shared" si="3"/>
        <v>正利润</v>
      </c>
      <c r="BB52">
        <f t="shared" si="4"/>
        <v>-0.17148163798339683</v>
      </c>
      <c r="BF52">
        <f t="shared" si="5"/>
        <v>2806681.8099999926</v>
      </c>
      <c r="BG52">
        <f t="shared" si="0"/>
        <v>4193661.7299999986</v>
      </c>
      <c r="BH52">
        <f t="shared" si="1"/>
        <v>-0.33073242652787982</v>
      </c>
      <c r="BI52">
        <f t="shared" si="6"/>
        <v>-0.33073242652787982</v>
      </c>
      <c r="BJ52">
        <f t="shared" si="7"/>
        <v>-0.17148163798339683</v>
      </c>
    </row>
    <row r="53" spans="1:62" x14ac:dyDescent="0.15">
      <c r="A53" t="s">
        <v>102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-65839.69</v>
      </c>
      <c r="O53">
        <v>5600.0900000000038</v>
      </c>
      <c r="P53">
        <v>-1001924.33</v>
      </c>
      <c r="Q53">
        <v>-686404.85000000009</v>
      </c>
      <c r="R53">
        <v>114193.93000000159</v>
      </c>
      <c r="S53">
        <v>136136.07999999769</v>
      </c>
      <c r="T53">
        <v>-762856.62000000011</v>
      </c>
      <c r="U53">
        <v>-807733.71000000043</v>
      </c>
      <c r="V53">
        <v>254022.33000000191</v>
      </c>
      <c r="W53">
        <v>184874.7299999911</v>
      </c>
      <c r="X53">
        <v>-704752.48999999929</v>
      </c>
      <c r="Y53">
        <v>-1385888.66</v>
      </c>
      <c r="Z53">
        <v>-733030.12</v>
      </c>
      <c r="AA53">
        <v>-9283.95999999999</v>
      </c>
      <c r="AB53">
        <v>-66671.37</v>
      </c>
      <c r="AC53">
        <v>-549473.76000000059</v>
      </c>
      <c r="AD53">
        <v>-168310.71</v>
      </c>
      <c r="AE53">
        <v>195207.86999999991</v>
      </c>
      <c r="AF53">
        <v>342501.73000000039</v>
      </c>
      <c r="AG53">
        <v>-176055.4499999996</v>
      </c>
      <c r="AH53">
        <v>-29803.92000000086</v>
      </c>
      <c r="AI53">
        <v>649271.5500000082</v>
      </c>
      <c r="AJ53">
        <v>258175.37999999899</v>
      </c>
      <c r="AK53">
        <v>-117432.5400000005</v>
      </c>
      <c r="AL53">
        <v>-695441.75999999989</v>
      </c>
      <c r="AM53">
        <v>-25886.69</v>
      </c>
      <c r="AN53">
        <v>-88142.11</v>
      </c>
      <c r="AO53">
        <v>-94044.32</v>
      </c>
      <c r="AP53">
        <v>-93127.539999999804</v>
      </c>
      <c r="AQ53">
        <v>95322.58000000217</v>
      </c>
      <c r="AR53">
        <v>195113.27000000011</v>
      </c>
      <c r="AS53">
        <v>-417507.44000000041</v>
      </c>
      <c r="AT53">
        <v>1084272.4799999909</v>
      </c>
      <c r="AU53">
        <v>1123394.2300000009</v>
      </c>
      <c r="AV53">
        <v>189631.12999999989</v>
      </c>
      <c r="AW53">
        <v>-474291.62999999989</v>
      </c>
      <c r="AX53">
        <v>-34709.629999999997</v>
      </c>
      <c r="AY53">
        <v>-1552.48</v>
      </c>
      <c r="AZ53">
        <f t="shared" si="2"/>
        <v>-0.84353979244979582</v>
      </c>
      <c r="BA53" t="str">
        <f t="shared" si="3"/>
        <v>负利润</v>
      </c>
      <c r="BB53">
        <f t="shared" si="4"/>
        <v>0.84353979244979582</v>
      </c>
      <c r="BF53">
        <f t="shared" si="5"/>
        <v>1668097.4499999941</v>
      </c>
      <c r="BG53">
        <f t="shared" si="0"/>
        <v>-319359.8599999937</v>
      </c>
      <c r="BH53">
        <f t="shared" si="1"/>
        <v>-6.2232533230695521</v>
      </c>
      <c r="BI53">
        <f t="shared" si="6"/>
        <v>6.2232533230695521</v>
      </c>
      <c r="BJ53">
        <f t="shared" si="7"/>
        <v>0.84353979244979582</v>
      </c>
    </row>
    <row r="54" spans="1:62" x14ac:dyDescent="0.15">
      <c r="A54" t="s">
        <v>103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1594525.4</v>
      </c>
      <c r="O54">
        <v>1708503.34</v>
      </c>
      <c r="P54">
        <v>1193380.19</v>
      </c>
      <c r="Q54">
        <v>2038022.669999999</v>
      </c>
      <c r="R54">
        <v>1185303.5099999991</v>
      </c>
      <c r="S54">
        <v>2096466.540000001</v>
      </c>
      <c r="T54">
        <v>1572964.39</v>
      </c>
      <c r="U54">
        <v>1756910.28</v>
      </c>
      <c r="V54">
        <v>1547175.209999999</v>
      </c>
      <c r="W54">
        <v>1524602.77</v>
      </c>
      <c r="X54">
        <v>1439948.370000001</v>
      </c>
      <c r="Y54">
        <v>2444536.0200000009</v>
      </c>
      <c r="Z54">
        <v>1948453.830000001</v>
      </c>
      <c r="AA54">
        <v>1150495.81</v>
      </c>
      <c r="AB54">
        <v>1916848.580000001</v>
      </c>
      <c r="AC54">
        <v>1575952.689999999</v>
      </c>
      <c r="AD54">
        <v>1532145.95</v>
      </c>
      <c r="AE54">
        <v>1379292.97</v>
      </c>
      <c r="AF54">
        <v>1354982.28</v>
      </c>
      <c r="AG54">
        <v>3615239.949999996</v>
      </c>
      <c r="AH54">
        <v>2410240.9900000002</v>
      </c>
      <c r="AI54">
        <v>1946589.28</v>
      </c>
      <c r="AJ54">
        <v>2347424.7000000011</v>
      </c>
      <c r="AK54">
        <v>3755579.5899999989</v>
      </c>
      <c r="AL54">
        <v>2835546.2399999988</v>
      </c>
      <c r="AM54">
        <v>543077.79000000015</v>
      </c>
      <c r="AN54">
        <v>1824599.83</v>
      </c>
      <c r="AO54">
        <v>3383566.7999999989</v>
      </c>
      <c r="AP54">
        <v>1706434.4</v>
      </c>
      <c r="AQ54">
        <v>1941341.33</v>
      </c>
      <c r="AR54">
        <v>3994607.2399999988</v>
      </c>
      <c r="AS54">
        <v>3293660.54</v>
      </c>
      <c r="AT54">
        <v>3748528.069999998</v>
      </c>
      <c r="AU54">
        <v>3057779.850000001</v>
      </c>
      <c r="AV54">
        <v>2360848.67</v>
      </c>
      <c r="AW54">
        <v>2553359.8699999992</v>
      </c>
      <c r="AX54">
        <v>1041345.16</v>
      </c>
      <c r="AY54">
        <v>1883464.01</v>
      </c>
      <c r="AZ54">
        <f t="shared" si="2"/>
        <v>0.71668881683937913</v>
      </c>
      <c r="BA54" t="str">
        <f t="shared" si="3"/>
        <v>正利润</v>
      </c>
      <c r="BB54">
        <f t="shared" si="4"/>
        <v>0.71668881683937913</v>
      </c>
      <c r="BF54">
        <f t="shared" si="5"/>
        <v>23697905.129999992</v>
      </c>
      <c r="BG54">
        <f t="shared" si="0"/>
        <v>22661865.169999994</v>
      </c>
      <c r="BH54">
        <f t="shared" si="1"/>
        <v>4.5717329629668679E-2</v>
      </c>
      <c r="BI54">
        <f t="shared" si="6"/>
        <v>4.5717329629668679E-2</v>
      </c>
      <c r="BJ54">
        <f t="shared" si="7"/>
        <v>4.5717329629668679E-2</v>
      </c>
    </row>
    <row r="55" spans="1:62" x14ac:dyDescent="0.15">
      <c r="A55" t="s">
        <v>104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-24705.94</v>
      </c>
      <c r="L55">
        <v>-960188.86</v>
      </c>
      <c r="M55">
        <v>-1533577.59</v>
      </c>
      <c r="N55">
        <v>25784203.269999981</v>
      </c>
      <c r="O55">
        <v>-1672.22</v>
      </c>
      <c r="P55">
        <v>-23481.21999999999</v>
      </c>
      <c r="Q55">
        <v>-76704.17</v>
      </c>
      <c r="R55">
        <v>-4257102.4900000012</v>
      </c>
      <c r="S55">
        <v>-547691.66999999993</v>
      </c>
      <c r="T55">
        <v>3817597.299999997</v>
      </c>
      <c r="U55">
        <v>-423964.65000000008</v>
      </c>
      <c r="V55">
        <v>-307068.32000000012</v>
      </c>
      <c r="W55">
        <v>-681553.09000000008</v>
      </c>
      <c r="X55">
        <v>2811281.1300000022</v>
      </c>
      <c r="Y55">
        <v>-1233418.33</v>
      </c>
      <c r="Z55">
        <v>2470720.5100000021</v>
      </c>
      <c r="AA55">
        <v>-513759.74000000022</v>
      </c>
      <c r="AB55">
        <v>3434206.370000002</v>
      </c>
      <c r="AC55">
        <v>-7384659.6900000013</v>
      </c>
      <c r="AD55">
        <v>-1780214.01</v>
      </c>
      <c r="AE55">
        <v>2776288.6799999988</v>
      </c>
      <c r="AF55">
        <v>5305462.9199999953</v>
      </c>
      <c r="AG55">
        <v>1318385.679999996</v>
      </c>
      <c r="AH55">
        <v>1780661.2799999961</v>
      </c>
      <c r="AI55">
        <v>-3361710.33</v>
      </c>
      <c r="AJ55">
        <v>-5448789.179999995</v>
      </c>
      <c r="AK55">
        <v>5181578.7599999923</v>
      </c>
      <c r="AL55">
        <v>-1254845.79</v>
      </c>
      <c r="AM55">
        <v>-1578174.17</v>
      </c>
      <c r="AN55">
        <v>2522520.5599999982</v>
      </c>
      <c r="AO55">
        <v>-7875166.6499999966</v>
      </c>
      <c r="AP55">
        <v>2390128.2400000021</v>
      </c>
      <c r="AQ55">
        <v>-263604.00000000012</v>
      </c>
      <c r="AR55">
        <v>3709086.8600000031</v>
      </c>
      <c r="AS55">
        <v>-513820.69999999739</v>
      </c>
      <c r="AT55">
        <v>4216391.4800000032</v>
      </c>
      <c r="AU55">
        <v>-667200.85000000033</v>
      </c>
      <c r="AV55">
        <v>0</v>
      </c>
      <c r="AW55">
        <v>0</v>
      </c>
      <c r="AX55">
        <v>0</v>
      </c>
      <c r="AY55">
        <v>0</v>
      </c>
      <c r="AZ55">
        <f t="shared" si="2"/>
        <v>-1.7586642783385913</v>
      </c>
      <c r="BA55" t="str">
        <f t="shared" si="3"/>
        <v>正利润</v>
      </c>
      <c r="BB55">
        <f t="shared" si="4"/>
        <v>-1.7586642783385913</v>
      </c>
      <c r="BF55">
        <f t="shared" si="5"/>
        <v>8870981.0300000105</v>
      </c>
      <c r="BG55">
        <f t="shared" si="0"/>
        <v>-8715539.8400000092</v>
      </c>
      <c r="BH55">
        <f t="shared" si="1"/>
        <v>-2.017834946871174</v>
      </c>
      <c r="BI55">
        <f t="shared" si="6"/>
        <v>-2.017834946871174</v>
      </c>
      <c r="BJ55">
        <f t="shared" si="7"/>
        <v>-1.7586642783385913</v>
      </c>
    </row>
    <row r="56" spans="1:62" x14ac:dyDescent="0.15">
      <c r="A56" t="s">
        <v>105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72434.199999999837</v>
      </c>
      <c r="O56">
        <v>951957.34</v>
      </c>
      <c r="P56">
        <v>-986073.0499999997</v>
      </c>
      <c r="Q56">
        <v>582165.81000000006</v>
      </c>
      <c r="R56">
        <v>252192.2100000002</v>
      </c>
      <c r="S56">
        <v>-614836.15000000014</v>
      </c>
      <c r="T56">
        <v>538192.32999999996</v>
      </c>
      <c r="U56">
        <v>339712.21</v>
      </c>
      <c r="V56">
        <v>-535373.12999999989</v>
      </c>
      <c r="W56">
        <v>-126511.8</v>
      </c>
      <c r="X56">
        <v>88019.729999999865</v>
      </c>
      <c r="Y56">
        <v>-351730.91999999993</v>
      </c>
      <c r="Z56">
        <v>899226.28999999911</v>
      </c>
      <c r="AA56">
        <v>-1026016.39</v>
      </c>
      <c r="AB56">
        <v>-728490.2</v>
      </c>
      <c r="AC56">
        <v>1291292</v>
      </c>
      <c r="AD56">
        <v>313055.65999999922</v>
      </c>
      <c r="AE56">
        <v>6593.7299999990501</v>
      </c>
      <c r="AF56">
        <v>157615.54</v>
      </c>
      <c r="AG56">
        <v>-410128.09000000008</v>
      </c>
      <c r="AH56">
        <v>796035.2300000001</v>
      </c>
      <c r="AI56">
        <v>-38035.330000000067</v>
      </c>
      <c r="AJ56">
        <v>-1977373.83</v>
      </c>
      <c r="AK56">
        <v>-373322.0299999998</v>
      </c>
      <c r="AL56">
        <v>944049.79999999981</v>
      </c>
      <c r="AM56">
        <v>582506.95999999961</v>
      </c>
      <c r="AN56">
        <v>-1366194.06</v>
      </c>
      <c r="AO56">
        <v>-477780.60999999993</v>
      </c>
      <c r="AP56">
        <v>-1075450.1499999999</v>
      </c>
      <c r="AQ56">
        <v>17526.590000001252</v>
      </c>
      <c r="AR56">
        <v>972448.4000000013</v>
      </c>
      <c r="AS56">
        <v>1157018.02</v>
      </c>
      <c r="AT56">
        <v>820741.16999999946</v>
      </c>
      <c r="AU56">
        <v>-257359.8899999969</v>
      </c>
      <c r="AV56">
        <v>-2438351.620000001</v>
      </c>
      <c r="AW56">
        <v>-219580.3000000063</v>
      </c>
      <c r="AX56">
        <v>651278.52000000095</v>
      </c>
      <c r="AY56">
        <v>0</v>
      </c>
      <c r="AZ56">
        <f t="shared" si="2"/>
        <v>-4.8140710642558195</v>
      </c>
      <c r="BA56" t="str">
        <f t="shared" si="3"/>
        <v>正利润</v>
      </c>
      <c r="BB56">
        <f t="shared" si="4"/>
        <v>-4.8140710642558195</v>
      </c>
      <c r="BF56">
        <f t="shared" si="5"/>
        <v>-371729.26000000117</v>
      </c>
      <c r="BG56">
        <f t="shared" si="0"/>
        <v>-2320241.9600000004</v>
      </c>
      <c r="BH56">
        <f t="shared" si="1"/>
        <v>-0.83978857963589237</v>
      </c>
      <c r="BI56">
        <f t="shared" si="6"/>
        <v>-0.83978857963589237</v>
      </c>
      <c r="BJ56">
        <f t="shared" si="7"/>
        <v>-0.83978857963589237</v>
      </c>
    </row>
    <row r="57" spans="1:62" x14ac:dyDescent="0.15">
      <c r="A57" t="s">
        <v>106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2085150.319999998</v>
      </c>
      <c r="L57">
        <v>1899454.149999999</v>
      </c>
      <c r="M57">
        <v>917578.06999999983</v>
      </c>
      <c r="N57">
        <v>5382498.3499999959</v>
      </c>
      <c r="O57">
        <v>-300033.86</v>
      </c>
      <c r="P57">
        <v>-1896191.13</v>
      </c>
      <c r="Q57">
        <v>397583.8</v>
      </c>
      <c r="R57">
        <v>1764068.31</v>
      </c>
      <c r="S57">
        <v>-327214.56</v>
      </c>
      <c r="T57">
        <v>1223782.5</v>
      </c>
      <c r="U57">
        <v>-35081.67</v>
      </c>
      <c r="V57">
        <v>540875.79</v>
      </c>
      <c r="W57">
        <v>-3815.0700000000652</v>
      </c>
      <c r="X57">
        <v>1137424.19</v>
      </c>
      <c r="Y57">
        <v>-565963.8899999999</v>
      </c>
      <c r="Z57">
        <v>1890277.77</v>
      </c>
      <c r="AA57">
        <v>-205191.63</v>
      </c>
      <c r="AB57">
        <v>6849.490000000078</v>
      </c>
      <c r="AC57">
        <v>154459.75</v>
      </c>
      <c r="AD57">
        <v>-11074.29</v>
      </c>
      <c r="AE57">
        <v>-63469.72</v>
      </c>
      <c r="AF57">
        <v>-38972.300000000003</v>
      </c>
      <c r="AG57">
        <v>-115613.35</v>
      </c>
      <c r="AH57">
        <v>160419.5800000001</v>
      </c>
      <c r="AI57">
        <v>884171.2900000005</v>
      </c>
      <c r="AJ57">
        <v>-1478270.87</v>
      </c>
      <c r="AK57">
        <v>1868645.8799999971</v>
      </c>
      <c r="AL57">
        <v>4135727.7800000068</v>
      </c>
      <c r="AM57">
        <v>-392496.39</v>
      </c>
      <c r="AN57">
        <v>-244874.14</v>
      </c>
      <c r="AO57">
        <v>134513.83999999991</v>
      </c>
      <c r="AP57">
        <v>-516855.25999999989</v>
      </c>
      <c r="AQ57">
        <v>2317074.4000000041</v>
      </c>
      <c r="AR57">
        <v>631464.81999999983</v>
      </c>
      <c r="AS57">
        <v>1012792.890000003</v>
      </c>
      <c r="AT57">
        <v>-815525.38999999734</v>
      </c>
      <c r="AU57">
        <v>2454543.870000002</v>
      </c>
      <c r="AV57">
        <v>0</v>
      </c>
      <c r="AW57">
        <v>0</v>
      </c>
      <c r="AX57">
        <v>0</v>
      </c>
      <c r="AY57">
        <v>0</v>
      </c>
      <c r="AZ57">
        <f t="shared" si="2"/>
        <v>1.9920697559331173</v>
      </c>
      <c r="BA57" t="str">
        <f t="shared" si="3"/>
        <v>正利润</v>
      </c>
      <c r="BB57">
        <f t="shared" si="4"/>
        <v>1.9920697559331173</v>
      </c>
      <c r="BF57">
        <f t="shared" si="5"/>
        <v>5083495.3300000113</v>
      </c>
      <c r="BG57">
        <f t="shared" si="0"/>
        <v>4952223.6200000048</v>
      </c>
      <c r="BH57">
        <f t="shared" si="1"/>
        <v>2.6507629718063086E-2</v>
      </c>
      <c r="BI57">
        <f t="shared" si="6"/>
        <v>2.6507629718063086E-2</v>
      </c>
      <c r="BJ57">
        <f t="shared" si="7"/>
        <v>2.6507629718063086E-2</v>
      </c>
    </row>
    <row r="58" spans="1:62" x14ac:dyDescent="0.15">
      <c r="A58" t="s">
        <v>107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32455.589999999851</v>
      </c>
      <c r="O58">
        <v>-90915.94</v>
      </c>
      <c r="P58">
        <v>36976.04999999993</v>
      </c>
      <c r="Q58">
        <v>86328.910000000615</v>
      </c>
      <c r="R58">
        <v>211534.07000000021</v>
      </c>
      <c r="S58">
        <v>208912.7800000007</v>
      </c>
      <c r="T58">
        <v>141287.28000000099</v>
      </c>
      <c r="U58">
        <v>328943.55999999819</v>
      </c>
      <c r="V58">
        <v>-127883.82999999959</v>
      </c>
      <c r="W58">
        <v>186288.8599999999</v>
      </c>
      <c r="X58">
        <v>665337.55999999912</v>
      </c>
      <c r="Y58">
        <v>496310.37999999942</v>
      </c>
      <c r="Z58">
        <v>423600.21999999991</v>
      </c>
      <c r="AA58">
        <v>17796.30000000005</v>
      </c>
      <c r="AB58">
        <v>281171.84999999992</v>
      </c>
      <c r="AC58">
        <v>427225.43000000162</v>
      </c>
      <c r="AD58">
        <v>-86991.980000000098</v>
      </c>
      <c r="AE58">
        <v>-15214.02000000002</v>
      </c>
      <c r="AF58">
        <v>-58045.759999999536</v>
      </c>
      <c r="AG58">
        <v>491413.26000000018</v>
      </c>
      <c r="AH58">
        <v>319124.9299999997</v>
      </c>
      <c r="AI58">
        <v>734685.7099999988</v>
      </c>
      <c r="AJ58">
        <v>1880976.16</v>
      </c>
      <c r="AK58">
        <v>306134.10999999871</v>
      </c>
      <c r="AL58">
        <v>-2221.1799999994691</v>
      </c>
      <c r="AM58">
        <v>-61724.740000000224</v>
      </c>
      <c r="AN58">
        <v>1439663.78</v>
      </c>
      <c r="AO58">
        <v>21017.329999999729</v>
      </c>
      <c r="AP58">
        <v>89072.179999999236</v>
      </c>
      <c r="AQ58">
        <v>72501.89000000013</v>
      </c>
      <c r="AR58">
        <v>-124298.1500000004</v>
      </c>
      <c r="AS58">
        <v>198560.33000000051</v>
      </c>
      <c r="AT58">
        <v>1068453.609999998</v>
      </c>
      <c r="AU58">
        <v>684173.58000000147</v>
      </c>
      <c r="AV58">
        <v>482849.4299999997</v>
      </c>
      <c r="AW58">
        <v>-241396.1800000006</v>
      </c>
      <c r="AX58">
        <v>10741.52999999991</v>
      </c>
      <c r="AY58">
        <v>461823.31999999989</v>
      </c>
      <c r="AZ58">
        <f t="shared" si="2"/>
        <v>1.1133835323211176</v>
      </c>
      <c r="BA58" t="str">
        <f t="shared" si="3"/>
        <v>正利润</v>
      </c>
      <c r="BB58">
        <f t="shared" si="4"/>
        <v>1.1133835323211176</v>
      </c>
      <c r="BF58">
        <f t="shared" si="5"/>
        <v>2240658.2199999979</v>
      </c>
      <c r="BG58">
        <f t="shared" si="0"/>
        <v>5129069.3599999975</v>
      </c>
      <c r="BH58">
        <f t="shared" si="1"/>
        <v>-0.56314526813105936</v>
      </c>
      <c r="BI58">
        <f t="shared" si="6"/>
        <v>-0.56314526813105936</v>
      </c>
      <c r="BJ58">
        <f t="shared" si="7"/>
        <v>-0.56314526813105936</v>
      </c>
    </row>
    <row r="59" spans="1:62" x14ac:dyDescent="0.15">
      <c r="A59" t="s">
        <v>108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114739.1099999999</v>
      </c>
      <c r="N59">
        <v>830130.45</v>
      </c>
      <c r="O59">
        <v>-329570.57999999978</v>
      </c>
      <c r="P59">
        <v>-450225.32000000012</v>
      </c>
      <c r="Q59">
        <v>-307815.08999999991</v>
      </c>
      <c r="R59">
        <v>88420.559999999823</v>
      </c>
      <c r="S59">
        <v>52908.019999999793</v>
      </c>
      <c r="T59">
        <v>-857491.46999999974</v>
      </c>
      <c r="U59">
        <v>360699.14000000007</v>
      </c>
      <c r="V59">
        <v>-1234779.5299999991</v>
      </c>
      <c r="W59">
        <v>182141.34000000011</v>
      </c>
      <c r="X59">
        <v>-102683.52</v>
      </c>
      <c r="Y59">
        <v>1002605.290000001</v>
      </c>
      <c r="Z59">
        <v>-246026.8199999994</v>
      </c>
      <c r="AA59">
        <v>1130672.99</v>
      </c>
      <c r="AB59">
        <v>-1493416.189999999</v>
      </c>
      <c r="AC59">
        <v>-1071385.52</v>
      </c>
      <c r="AD59">
        <v>-687000.62000000011</v>
      </c>
      <c r="AE59">
        <v>-994362.73999999964</v>
      </c>
      <c r="AF59">
        <v>-918848.46</v>
      </c>
      <c r="AG59">
        <v>28037.469999999739</v>
      </c>
      <c r="AH59">
        <v>-216100.4299999995</v>
      </c>
      <c r="AI59">
        <v>-631483.06000000052</v>
      </c>
      <c r="AJ59">
        <v>-108819.2200000002</v>
      </c>
      <c r="AK59">
        <v>-51887.509999999776</v>
      </c>
      <c r="AL59">
        <v>1606333.049999998</v>
      </c>
      <c r="AM59">
        <v>-2440348.720000003</v>
      </c>
      <c r="AN59">
        <v>-97133.180000001099</v>
      </c>
      <c r="AO59">
        <v>-409958.43999999989</v>
      </c>
      <c r="AP59">
        <v>21290.229999999749</v>
      </c>
      <c r="AQ59">
        <v>133384.71000000089</v>
      </c>
      <c r="AR59">
        <v>-221766.33999999991</v>
      </c>
      <c r="AS59">
        <v>-349122.87000000128</v>
      </c>
      <c r="AT59">
        <v>223566.35000000149</v>
      </c>
      <c r="AU59">
        <v>-926973.16999999946</v>
      </c>
      <c r="AV59">
        <v>-581455.86999999965</v>
      </c>
      <c r="AW59">
        <v>-514688.18000000023</v>
      </c>
      <c r="AX59">
        <v>0</v>
      </c>
      <c r="AY59">
        <v>0</v>
      </c>
      <c r="AZ59">
        <f t="shared" si="2"/>
        <v>-0.32777118273385675</v>
      </c>
      <c r="BA59" t="str">
        <f t="shared" si="3"/>
        <v>负利润</v>
      </c>
      <c r="BB59">
        <f t="shared" si="4"/>
        <v>0.32777118273385675</v>
      </c>
      <c r="BF59">
        <f t="shared" si="5"/>
        <v>-2215765.1399999983</v>
      </c>
      <c r="BG59">
        <f t="shared" si="0"/>
        <v>-2321360.0400000061</v>
      </c>
      <c r="BH59">
        <f t="shared" si="1"/>
        <v>-4.5488376719023504E-2</v>
      </c>
      <c r="BI59">
        <f t="shared" si="6"/>
        <v>4.5488376719023504E-2</v>
      </c>
      <c r="BJ59">
        <f t="shared" si="7"/>
        <v>4.5488376719023504E-2</v>
      </c>
    </row>
    <row r="60" spans="1:62" x14ac:dyDescent="0.15">
      <c r="A60" t="s">
        <v>109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-197065.82000000021</v>
      </c>
      <c r="L60">
        <v>-8432.7099999999627</v>
      </c>
      <c r="M60">
        <v>323982.64</v>
      </c>
      <c r="N60">
        <v>493156.72999999992</v>
      </c>
      <c r="O60">
        <v>-80349.339999999967</v>
      </c>
      <c r="P60">
        <v>49090.310000000063</v>
      </c>
      <c r="Q60">
        <v>35248.310000000063</v>
      </c>
      <c r="R60">
        <v>-20891.739999999761</v>
      </c>
      <c r="S60">
        <v>188230.3</v>
      </c>
      <c r="T60">
        <v>191055.46999999971</v>
      </c>
      <c r="U60">
        <v>146672.2899999998</v>
      </c>
      <c r="V60">
        <v>-6718.3299999998417</v>
      </c>
      <c r="W60">
        <v>27894.56000000006</v>
      </c>
      <c r="X60">
        <v>375475.56000000011</v>
      </c>
      <c r="Y60">
        <v>154860.03000000029</v>
      </c>
      <c r="Z60">
        <v>-203745.1400000001</v>
      </c>
      <c r="AA60">
        <v>518575.50000000012</v>
      </c>
      <c r="AB60">
        <v>-914852.40999999968</v>
      </c>
      <c r="AC60">
        <v>965342.56999999983</v>
      </c>
      <c r="AD60">
        <v>101757.9700000002</v>
      </c>
      <c r="AE60">
        <v>-767354.16999999993</v>
      </c>
      <c r="AF60">
        <v>376403.00999999978</v>
      </c>
      <c r="AG60">
        <v>504475.16999999899</v>
      </c>
      <c r="AH60">
        <v>-628477.9300000011</v>
      </c>
      <c r="AI60">
        <v>396346.99000000022</v>
      </c>
      <c r="AJ60">
        <v>384032.66999999853</v>
      </c>
      <c r="AK60">
        <v>-205386.45000000019</v>
      </c>
      <c r="AL60">
        <v>1083847.1000000001</v>
      </c>
      <c r="AM60">
        <v>-296236.39</v>
      </c>
      <c r="AN60">
        <v>568800.75000000093</v>
      </c>
      <c r="AO60">
        <v>-9159.9999999997672</v>
      </c>
      <c r="AP60">
        <v>-381477.1800000011</v>
      </c>
      <c r="AQ60">
        <v>-170128.93999999989</v>
      </c>
      <c r="AR60">
        <v>924441.36000000034</v>
      </c>
      <c r="AS60">
        <v>163571.90999999971</v>
      </c>
      <c r="AT60">
        <v>-443094.98999999929</v>
      </c>
      <c r="AU60">
        <v>538986.39000000013</v>
      </c>
      <c r="AV60">
        <v>0</v>
      </c>
      <c r="AW60">
        <v>0</v>
      </c>
      <c r="AX60">
        <v>0</v>
      </c>
      <c r="AY60">
        <v>0</v>
      </c>
      <c r="AZ60">
        <f t="shared" si="2"/>
        <v>2.0151292353371342</v>
      </c>
      <c r="BA60" t="str">
        <f t="shared" si="3"/>
        <v>正利润</v>
      </c>
      <c r="BB60">
        <f t="shared" si="4"/>
        <v>2.0151292353371342</v>
      </c>
      <c r="BF60">
        <f t="shared" si="5"/>
        <v>632298.54999999981</v>
      </c>
      <c r="BG60">
        <f t="shared" si="0"/>
        <v>1798241.9099999976</v>
      </c>
      <c r="BH60">
        <f t="shared" si="1"/>
        <v>-0.64837959426715797</v>
      </c>
      <c r="BI60">
        <f t="shared" si="6"/>
        <v>-0.64837959426715797</v>
      </c>
      <c r="BJ60">
        <f t="shared" si="7"/>
        <v>-0.64837959426715797</v>
      </c>
    </row>
    <row r="61" spans="1:62" x14ac:dyDescent="0.15">
      <c r="A61" t="s">
        <v>110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593938.80000000005</v>
      </c>
      <c r="N61">
        <v>118273.4</v>
      </c>
      <c r="O61">
        <v>30692.2</v>
      </c>
      <c r="P61">
        <v>1083589.8999999999</v>
      </c>
      <c r="Q61">
        <v>2910461.9699999988</v>
      </c>
      <c r="R61">
        <v>358323.1</v>
      </c>
      <c r="S61">
        <v>1441801.58</v>
      </c>
      <c r="T61">
        <v>373865.78</v>
      </c>
      <c r="U61">
        <v>2132003.89</v>
      </c>
      <c r="V61">
        <v>292107.50999999978</v>
      </c>
      <c r="W61">
        <v>400344.05</v>
      </c>
      <c r="X61">
        <v>-15960.87</v>
      </c>
      <c r="Y61">
        <v>1357357.43</v>
      </c>
      <c r="Z61">
        <v>4434705.7899999982</v>
      </c>
      <c r="AA61">
        <v>183852.46</v>
      </c>
      <c r="AB61">
        <v>612241.28999999992</v>
      </c>
      <c r="AC61">
        <v>474518.47999999992</v>
      </c>
      <c r="AD61">
        <v>2644961.649999999</v>
      </c>
      <c r="AE61">
        <v>953900.27999999933</v>
      </c>
      <c r="AF61">
        <v>468671.53</v>
      </c>
      <c r="AG61">
        <v>48825.430000000168</v>
      </c>
      <c r="AH61">
        <v>520012.3</v>
      </c>
      <c r="AI61">
        <v>574588.86999999988</v>
      </c>
      <c r="AJ61">
        <v>979838.00000000023</v>
      </c>
      <c r="AK61">
        <v>6568308.0199999958</v>
      </c>
      <c r="AL61">
        <v>-594486.37999999989</v>
      </c>
      <c r="AM61">
        <v>570673.29</v>
      </c>
      <c r="AN61">
        <v>-351662.03</v>
      </c>
      <c r="AO61">
        <v>1005894.730000001</v>
      </c>
      <c r="AP61">
        <v>596961.44000000006</v>
      </c>
      <c r="AQ61">
        <v>2635011.2500000028</v>
      </c>
      <c r="AR61">
        <v>1355257.4300000011</v>
      </c>
      <c r="AS61">
        <v>3174493.5600000052</v>
      </c>
      <c r="AT61">
        <v>2802807.9300000011</v>
      </c>
      <c r="AU61">
        <v>-3134973.61</v>
      </c>
      <c r="AV61">
        <v>1556868.660000002</v>
      </c>
      <c r="AW61">
        <v>96684.410000002477</v>
      </c>
      <c r="AX61">
        <v>0</v>
      </c>
      <c r="AY61">
        <v>0</v>
      </c>
      <c r="AZ61">
        <f t="shared" si="2"/>
        <v>0.22563163225735669</v>
      </c>
      <c r="BA61" t="str">
        <f t="shared" si="3"/>
        <v>正利润</v>
      </c>
      <c r="BB61">
        <f t="shared" si="4"/>
        <v>0.22563163225735669</v>
      </c>
      <c r="BF61">
        <f t="shared" si="5"/>
        <v>9083111.0700000152</v>
      </c>
      <c r="BG61">
        <f t="shared" si="0"/>
        <v>9321992.2299999986</v>
      </c>
      <c r="BH61">
        <f t="shared" si="1"/>
        <v>-2.5625548070209336E-2</v>
      </c>
      <c r="BI61">
        <f t="shared" si="6"/>
        <v>-2.5625548070209336E-2</v>
      </c>
      <c r="BJ61">
        <f t="shared" si="7"/>
        <v>-2.5625548070209336E-2</v>
      </c>
    </row>
    <row r="62" spans="1:62" x14ac:dyDescent="0.15">
      <c r="A62" t="s">
        <v>111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1292869.92</v>
      </c>
      <c r="M62">
        <v>0</v>
      </c>
      <c r="N62">
        <v>491537.80999999988</v>
      </c>
      <c r="O62">
        <v>67961.17</v>
      </c>
      <c r="P62">
        <v>89596.17</v>
      </c>
      <c r="Q62">
        <v>-67723.070000000007</v>
      </c>
      <c r="R62">
        <v>-112393.91</v>
      </c>
      <c r="S62">
        <v>857431.53000000026</v>
      </c>
      <c r="T62">
        <v>-217535.53</v>
      </c>
      <c r="U62">
        <v>1309878.3400000001</v>
      </c>
      <c r="V62">
        <v>-23167</v>
      </c>
      <c r="W62">
        <v>-357637.80999999988</v>
      </c>
      <c r="X62">
        <v>2392912.36</v>
      </c>
      <c r="Y62">
        <v>-2261645.8600000008</v>
      </c>
      <c r="Z62">
        <v>1664618.95</v>
      </c>
      <c r="AA62">
        <v>1481738.38</v>
      </c>
      <c r="AB62">
        <v>-57403.649999999907</v>
      </c>
      <c r="AC62">
        <v>-230372.83</v>
      </c>
      <c r="AD62">
        <v>-1087978.629999999</v>
      </c>
      <c r="AE62">
        <v>811439.19000000018</v>
      </c>
      <c r="AF62">
        <v>1609324.04</v>
      </c>
      <c r="AG62">
        <v>459006.10999999993</v>
      </c>
      <c r="AH62">
        <v>-1589867.189999999</v>
      </c>
      <c r="AI62">
        <v>323633.96999999991</v>
      </c>
      <c r="AJ62">
        <v>1112406.28</v>
      </c>
      <c r="AK62">
        <v>-635426.52</v>
      </c>
      <c r="AL62">
        <v>4102821.5099999909</v>
      </c>
      <c r="AM62">
        <v>-488825.43999999989</v>
      </c>
      <c r="AN62">
        <v>-694719.12000000023</v>
      </c>
      <c r="AO62">
        <v>598929.46999999986</v>
      </c>
      <c r="AP62">
        <v>-823898.43999999948</v>
      </c>
      <c r="AQ62">
        <v>2078675.450000002</v>
      </c>
      <c r="AR62">
        <v>-1725003.73</v>
      </c>
      <c r="AS62">
        <v>5025899.9400000051</v>
      </c>
      <c r="AT62">
        <v>53476.589999999618</v>
      </c>
      <c r="AU62">
        <v>-379498.12999999989</v>
      </c>
      <c r="AV62">
        <v>0</v>
      </c>
      <c r="AW62">
        <v>0</v>
      </c>
      <c r="AX62">
        <v>0</v>
      </c>
      <c r="AY62">
        <v>0</v>
      </c>
      <c r="AZ62">
        <f t="shared" si="2"/>
        <v>0.47449858326784894</v>
      </c>
      <c r="BA62" t="str">
        <f t="shared" si="3"/>
        <v>正利润</v>
      </c>
      <c r="BB62">
        <f t="shared" si="4"/>
        <v>0.47449858326784894</v>
      </c>
      <c r="BF62">
        <f t="shared" si="5"/>
        <v>4229651.6800000081</v>
      </c>
      <c r="BG62">
        <f t="shared" si="0"/>
        <v>3187959.0699999915</v>
      </c>
      <c r="BH62">
        <f t="shared" si="1"/>
        <v>0.32675846431115541</v>
      </c>
      <c r="BI62">
        <f t="shared" si="6"/>
        <v>0.32675846431115541</v>
      </c>
      <c r="BJ62">
        <f t="shared" si="7"/>
        <v>0.32675846431115541</v>
      </c>
    </row>
    <row r="63" spans="1:62" x14ac:dyDescent="0.15">
      <c r="A63" t="s">
        <v>112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1261109.93</v>
      </c>
      <c r="O63">
        <v>2321521.2799999989</v>
      </c>
      <c r="P63">
        <v>1185465.23</v>
      </c>
      <c r="Q63">
        <v>172399.6</v>
      </c>
      <c r="R63">
        <v>0</v>
      </c>
      <c r="S63">
        <v>1174621.25</v>
      </c>
      <c r="T63">
        <v>1184985.57</v>
      </c>
      <c r="U63">
        <v>0</v>
      </c>
      <c r="V63">
        <v>0</v>
      </c>
      <c r="W63">
        <v>4282002.1399999997</v>
      </c>
      <c r="X63">
        <v>4411644.1600000011</v>
      </c>
      <c r="Y63">
        <v>4518520.6999999993</v>
      </c>
      <c r="Z63">
        <v>3735812.6300000008</v>
      </c>
      <c r="AA63">
        <v>3992568.8000000012</v>
      </c>
      <c r="AB63">
        <v>3516871.870000001</v>
      </c>
      <c r="AC63">
        <v>228426.4</v>
      </c>
      <c r="AD63">
        <v>544642.74</v>
      </c>
      <c r="AE63">
        <v>-1533.46</v>
      </c>
      <c r="AF63">
        <v>-25566.04</v>
      </c>
      <c r="AG63">
        <v>2026306.15</v>
      </c>
      <c r="AH63">
        <v>534664.24</v>
      </c>
      <c r="AI63">
        <v>5597490.1800000016</v>
      </c>
      <c r="AJ63">
        <v>7785327.7699999977</v>
      </c>
      <c r="AK63">
        <v>8392909.9199999999</v>
      </c>
      <c r="AL63">
        <v>4465884.05</v>
      </c>
      <c r="AM63">
        <v>1.455191522836685E-11</v>
      </c>
      <c r="AN63">
        <v>426200.92</v>
      </c>
      <c r="AO63">
        <v>1814929.93</v>
      </c>
      <c r="AP63">
        <v>2839890.89</v>
      </c>
      <c r="AQ63">
        <v>349141.89</v>
      </c>
      <c r="AR63">
        <v>0</v>
      </c>
      <c r="AS63">
        <v>1907910.06</v>
      </c>
      <c r="AT63">
        <v>-5396.23</v>
      </c>
      <c r="AU63">
        <v>6954155.0500000017</v>
      </c>
      <c r="AV63">
        <v>7476434.9900000021</v>
      </c>
      <c r="AW63">
        <v>6198942.709999999</v>
      </c>
      <c r="AX63">
        <v>6355787.2299999986</v>
      </c>
      <c r="AY63">
        <v>0</v>
      </c>
      <c r="AZ63">
        <f t="shared" si="2"/>
        <v>0.43396011750949398</v>
      </c>
      <c r="BA63" t="str">
        <f t="shared" si="3"/>
        <v>正利润</v>
      </c>
      <c r="BB63">
        <f t="shared" si="4"/>
        <v>0.43396011750949398</v>
      </c>
      <c r="BF63">
        <f t="shared" si="5"/>
        <v>32076866.589999996</v>
      </c>
      <c r="BG63">
        <f t="shared" si="0"/>
        <v>31043713.16</v>
      </c>
      <c r="BH63">
        <f t="shared" si="1"/>
        <v>3.3280600960171824E-2</v>
      </c>
      <c r="BI63">
        <f t="shared" si="6"/>
        <v>3.3280600960171824E-2</v>
      </c>
      <c r="BJ63">
        <f t="shared" si="7"/>
        <v>3.3280600960171824E-2</v>
      </c>
    </row>
    <row r="64" spans="1:62" x14ac:dyDescent="0.15">
      <c r="A64" t="s">
        <v>113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249762.00000000009</v>
      </c>
      <c r="O64">
        <v>0</v>
      </c>
      <c r="P64">
        <v>189819.12</v>
      </c>
      <c r="Q64">
        <v>155964.19</v>
      </c>
      <c r="R64">
        <v>748804.86999999918</v>
      </c>
      <c r="S64">
        <v>178397.68</v>
      </c>
      <c r="T64">
        <v>179304.07</v>
      </c>
      <c r="U64">
        <v>37887.579999999973</v>
      </c>
      <c r="V64">
        <v>139132.80999999991</v>
      </c>
      <c r="W64">
        <v>115682.97999999989</v>
      </c>
      <c r="X64">
        <v>4204807.9499999974</v>
      </c>
      <c r="Y64">
        <v>5140310.7699999958</v>
      </c>
      <c r="Z64">
        <v>7506926.3599999929</v>
      </c>
      <c r="AA64">
        <v>1447601.68</v>
      </c>
      <c r="AB64">
        <v>-67304.849999999977</v>
      </c>
      <c r="AC64">
        <v>2858272.5199999982</v>
      </c>
      <c r="AD64">
        <v>-4891.5499999999993</v>
      </c>
      <c r="AE64">
        <v>1424762.91</v>
      </c>
      <c r="AF64">
        <v>2897737.0599999982</v>
      </c>
      <c r="AG64">
        <v>3294051.339999998</v>
      </c>
      <c r="AH64">
        <v>2392588.4499999988</v>
      </c>
      <c r="AI64">
        <v>12110003.060000019</v>
      </c>
      <c r="AJ64">
        <v>-130239.67999999999</v>
      </c>
      <c r="AK64">
        <v>-29190.27</v>
      </c>
      <c r="AL64">
        <v>4490224.6299999962</v>
      </c>
      <c r="AM64">
        <v>890801.67</v>
      </c>
      <c r="AN64">
        <v>1909559.159999999</v>
      </c>
      <c r="AO64">
        <v>1834149.8599999989</v>
      </c>
      <c r="AP64">
        <v>2875907.9599999981</v>
      </c>
      <c r="AQ64">
        <v>2893914.9699999979</v>
      </c>
      <c r="AR64">
        <v>1393068.01</v>
      </c>
      <c r="AS64">
        <v>2397959.209999999</v>
      </c>
      <c r="AT64">
        <v>2351680.9699999988</v>
      </c>
      <c r="AU64">
        <v>2345468.2399999988</v>
      </c>
      <c r="AV64">
        <v>2165491.439999999</v>
      </c>
      <c r="AW64">
        <v>10034078.56000001</v>
      </c>
      <c r="AX64">
        <v>0</v>
      </c>
      <c r="AY64">
        <v>0</v>
      </c>
      <c r="AZ64">
        <f t="shared" si="2"/>
        <v>0.41328752353424097</v>
      </c>
      <c r="BA64" t="str">
        <f t="shared" si="3"/>
        <v>正利润</v>
      </c>
      <c r="BB64">
        <f t="shared" si="4"/>
        <v>0.41328752353424097</v>
      </c>
      <c r="BF64">
        <f t="shared" si="5"/>
        <v>26457569.359999999</v>
      </c>
      <c r="BG64">
        <f t="shared" si="0"/>
        <v>26761948.220000014</v>
      </c>
      <c r="BH64">
        <f t="shared" si="1"/>
        <v>-1.1373568826074543E-2</v>
      </c>
      <c r="BI64">
        <f t="shared" si="6"/>
        <v>-1.1373568826074543E-2</v>
      </c>
      <c r="BJ64">
        <f t="shared" si="7"/>
        <v>-1.1373568826074543E-2</v>
      </c>
    </row>
    <row r="65" spans="1:62" x14ac:dyDescent="0.15">
      <c r="A65" t="s">
        <v>114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-3639846.46</v>
      </c>
      <c r="W65">
        <v>-4718834.4799999986</v>
      </c>
      <c r="X65">
        <v>-5038566.1099999947</v>
      </c>
      <c r="Y65">
        <v>-5626216.7699999968</v>
      </c>
      <c r="Z65">
        <v>-8565282.370000001</v>
      </c>
      <c r="AA65">
        <v>-2310920.0699999998</v>
      </c>
      <c r="AB65">
        <v>-633773.70000000007</v>
      </c>
      <c r="AC65">
        <v>-1741090.7</v>
      </c>
      <c r="AD65">
        <v>-3546523.120000001</v>
      </c>
      <c r="AE65">
        <v>-1628573.88</v>
      </c>
      <c r="AF65">
        <v>-1215764.56</v>
      </c>
      <c r="AG65">
        <v>-222443.54</v>
      </c>
      <c r="AH65">
        <v>-724892.95999999973</v>
      </c>
      <c r="AI65">
        <v>-1944313.1099999989</v>
      </c>
      <c r="AJ65">
        <v>-3548635.489999997</v>
      </c>
      <c r="AK65">
        <v>-4476609.610000005</v>
      </c>
      <c r="AL65">
        <v>-2467914.48</v>
      </c>
      <c r="AM65">
        <v>-1328895.42</v>
      </c>
      <c r="AN65">
        <v>-2516966.2600000012</v>
      </c>
      <c r="AO65">
        <v>-3347780.1100000008</v>
      </c>
      <c r="AP65">
        <v>-2593027.48</v>
      </c>
      <c r="AQ65">
        <v>-2952319.72</v>
      </c>
      <c r="AR65">
        <v>-2141616.1100000008</v>
      </c>
      <c r="AS65">
        <v>-2218843.9700000002</v>
      </c>
      <c r="AT65">
        <v>-1037094.98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f t="shared" si="2"/>
        <v>-0.21158802459446499</v>
      </c>
      <c r="BA65" t="str">
        <f t="shared" si="3"/>
        <v>负利润</v>
      </c>
      <c r="BB65">
        <f t="shared" si="4"/>
        <v>0.21158802459446499</v>
      </c>
      <c r="BF65">
        <f t="shared" si="5"/>
        <v>-10942902.260000002</v>
      </c>
      <c r="BG65">
        <f t="shared" si="0"/>
        <v>-20578450.98</v>
      </c>
      <c r="BH65">
        <f t="shared" si="1"/>
        <v>-0.46823488946591252</v>
      </c>
      <c r="BI65">
        <f t="shared" si="6"/>
        <v>0.46823488946591252</v>
      </c>
      <c r="BJ65">
        <f t="shared" si="7"/>
        <v>0.21158802459446499</v>
      </c>
    </row>
    <row r="66" spans="1:62" x14ac:dyDescent="0.15">
      <c r="A66" t="s">
        <v>115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-90448.3199999996</v>
      </c>
      <c r="L66">
        <v>-254717.8199999996</v>
      </c>
      <c r="M66">
        <v>419650.8</v>
      </c>
      <c r="N66">
        <v>-860336.24999999988</v>
      </c>
      <c r="O66">
        <v>156575.91999999969</v>
      </c>
      <c r="P66">
        <v>-46976.840000000077</v>
      </c>
      <c r="Q66">
        <v>216929.26</v>
      </c>
      <c r="R66">
        <v>-386707.59000000049</v>
      </c>
      <c r="S66">
        <v>-429996.15999999992</v>
      </c>
      <c r="T66">
        <v>-505715.40999999992</v>
      </c>
      <c r="U66">
        <v>-283465.2799999991</v>
      </c>
      <c r="V66">
        <v>-516568.69999999739</v>
      </c>
      <c r="W66">
        <v>714557.5</v>
      </c>
      <c r="X66">
        <v>132681.97999999969</v>
      </c>
      <c r="Y66">
        <v>465020.5700000003</v>
      </c>
      <c r="Z66">
        <v>-361692.92000000039</v>
      </c>
      <c r="AA66">
        <v>-249601.2799999998</v>
      </c>
      <c r="AB66">
        <v>-391118.0999999987</v>
      </c>
      <c r="AC66">
        <v>1036081.29</v>
      </c>
      <c r="AD66">
        <v>270391.44999999972</v>
      </c>
      <c r="AE66">
        <v>993365.69000000018</v>
      </c>
      <c r="AF66">
        <v>956499.92000000039</v>
      </c>
      <c r="AG66">
        <v>-482095.95000000071</v>
      </c>
      <c r="AH66">
        <v>131370.1800000004</v>
      </c>
      <c r="AI66">
        <v>-243254.03</v>
      </c>
      <c r="AJ66">
        <v>456438.89999999851</v>
      </c>
      <c r="AK66">
        <v>554531.36000000057</v>
      </c>
      <c r="AL66">
        <v>-195342.8300000001</v>
      </c>
      <c r="AM66">
        <v>585414.0499999997</v>
      </c>
      <c r="AN66">
        <v>446044.37999999989</v>
      </c>
      <c r="AO66">
        <v>342578.2799999984</v>
      </c>
      <c r="AP66">
        <v>430960.19999999972</v>
      </c>
      <c r="AQ66">
        <v>-895814.06000000099</v>
      </c>
      <c r="AR66">
        <v>59729.16999999946</v>
      </c>
      <c r="AS66">
        <v>214229.12000000011</v>
      </c>
      <c r="AT66">
        <v>987500.17999999924</v>
      </c>
      <c r="AU66">
        <v>-960659.49999999953</v>
      </c>
      <c r="AV66">
        <v>0</v>
      </c>
      <c r="AW66">
        <v>0</v>
      </c>
      <c r="AX66">
        <v>0</v>
      </c>
      <c r="AY66">
        <v>0</v>
      </c>
      <c r="AZ66">
        <f t="shared" si="2"/>
        <v>-0.49215057268795742</v>
      </c>
      <c r="BA66" t="str">
        <f t="shared" si="3"/>
        <v>正利润</v>
      </c>
      <c r="BB66">
        <f t="shared" si="4"/>
        <v>-0.49215057268795742</v>
      </c>
      <c r="BF66">
        <f t="shared" si="5"/>
        <v>-164054.89000000199</v>
      </c>
      <c r="BG66">
        <f t="shared" ref="BG66:BG129" si="8">SUM(AG66:AO66)</f>
        <v>1595684.3399999966</v>
      </c>
      <c r="BH66">
        <f t="shared" ref="BH66:BH129" si="9">BF66/BG66-1</f>
        <v>-1.1028116187440946</v>
      </c>
      <c r="BI66">
        <f t="shared" si="6"/>
        <v>-1.1028116187440946</v>
      </c>
      <c r="BJ66">
        <f t="shared" si="7"/>
        <v>-0.49215057268795742</v>
      </c>
    </row>
    <row r="67" spans="1:62" x14ac:dyDescent="0.15">
      <c r="A67" t="s">
        <v>116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-29813.98</v>
      </c>
      <c r="M67">
        <v>3219419.2700000019</v>
      </c>
      <c r="N67">
        <v>392008.33999999991</v>
      </c>
      <c r="O67">
        <v>-1300667.55</v>
      </c>
      <c r="P67">
        <v>-133201.31</v>
      </c>
      <c r="Q67">
        <v>857371.76000000071</v>
      </c>
      <c r="R67">
        <v>-976642.33</v>
      </c>
      <c r="S67">
        <v>741121.48</v>
      </c>
      <c r="T67">
        <v>-41698.020000000011</v>
      </c>
      <c r="U67">
        <v>563068.63</v>
      </c>
      <c r="V67">
        <v>-722880.72999999975</v>
      </c>
      <c r="W67">
        <v>-3062379.89</v>
      </c>
      <c r="X67">
        <v>838758.09999999986</v>
      </c>
      <c r="Y67">
        <v>-1444745.57</v>
      </c>
      <c r="Z67">
        <v>43513.349999999948</v>
      </c>
      <c r="AA67">
        <v>-26400.05000000001</v>
      </c>
      <c r="AB67">
        <v>213962.96</v>
      </c>
      <c r="AC67">
        <v>-42058.590000000142</v>
      </c>
      <c r="AD67">
        <v>278448.05</v>
      </c>
      <c r="AE67">
        <v>-334715.40000000008</v>
      </c>
      <c r="AF67">
        <v>3679337.36</v>
      </c>
      <c r="AG67">
        <v>-687970.75</v>
      </c>
      <c r="AH67">
        <v>983036.84</v>
      </c>
      <c r="AI67">
        <v>1665911.2500000009</v>
      </c>
      <c r="AJ67">
        <v>727389.01</v>
      </c>
      <c r="AK67">
        <v>3819414.5300000049</v>
      </c>
      <c r="AL67">
        <v>-596136.35</v>
      </c>
      <c r="AM67">
        <v>1224850.18</v>
      </c>
      <c r="AN67">
        <v>-399892.90000000031</v>
      </c>
      <c r="AO67">
        <v>2477639.870000008</v>
      </c>
      <c r="AP67">
        <v>-125700.21000000009</v>
      </c>
      <c r="AQ67">
        <v>2247541.0700000012</v>
      </c>
      <c r="AR67">
        <v>2061838.9800000009</v>
      </c>
      <c r="AS67">
        <v>4306380.0600000061</v>
      </c>
      <c r="AT67">
        <v>-946565.70999999973</v>
      </c>
      <c r="AU67">
        <v>1725932.660000002</v>
      </c>
      <c r="AV67">
        <v>215718.83000000051</v>
      </c>
      <c r="AW67">
        <v>0</v>
      </c>
      <c r="AX67">
        <v>0</v>
      </c>
      <c r="AY67">
        <v>0</v>
      </c>
      <c r="AZ67">
        <f t="shared" ref="AZ67:AZ130" si="10">(SUM(AG67:AS67)-SUM(U67:AF67))/SUM(U67:AF67)</f>
        <v>-1101.2077818612815</v>
      </c>
      <c r="BA67" t="str">
        <f t="shared" ref="BA67:BA130" si="11">IF(SUM(U67:AF67) &lt; 0,"负利润","正利润")</f>
        <v>负利润</v>
      </c>
      <c r="BB67">
        <f t="shared" ref="BB67:BB130" si="12">IF(BA67="负利润",-AZ67,AZ67)</f>
        <v>1101.2077818612815</v>
      </c>
      <c r="BF67">
        <f t="shared" ref="BF67:BF130" si="13">SUM(AP67:AX67)</f>
        <v>9485145.680000009</v>
      </c>
      <c r="BG67">
        <f t="shared" si="8"/>
        <v>9214241.6800000127</v>
      </c>
      <c r="BH67">
        <f t="shared" si="9"/>
        <v>2.9400574611365693E-2</v>
      </c>
      <c r="BI67">
        <f t="shared" ref="BI67:BI130" si="14">IF(BA67="负利润",-BH67,BH67)</f>
        <v>-2.9400574611365693E-2</v>
      </c>
      <c r="BJ67">
        <f t="shared" ref="BJ67:BJ130" si="15">IF(ABS(BB67) &gt; ABS(BI67),BI67,BB67)</f>
        <v>-2.9400574611365693E-2</v>
      </c>
    </row>
    <row r="68" spans="1:62" x14ac:dyDescent="0.15">
      <c r="A68" t="s">
        <v>117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3310832.96</v>
      </c>
      <c r="N68">
        <v>11235857.619999999</v>
      </c>
      <c r="O68">
        <v>970873.8</v>
      </c>
      <c r="P68">
        <v>0</v>
      </c>
      <c r="Q68">
        <v>4229410.6999999993</v>
      </c>
      <c r="R68">
        <v>3088154.3099999982</v>
      </c>
      <c r="S68">
        <v>7331944.9100000001</v>
      </c>
      <c r="T68">
        <v>543869.04999999981</v>
      </c>
      <c r="U68">
        <v>-19417.48</v>
      </c>
      <c r="V68">
        <v>1250950.25</v>
      </c>
      <c r="W68">
        <v>-3682.63</v>
      </c>
      <c r="X68">
        <v>3883495.1899999981</v>
      </c>
      <c r="Y68">
        <v>9706500.75</v>
      </c>
      <c r="Z68">
        <v>11588218.41</v>
      </c>
      <c r="AA68">
        <v>442704.86</v>
      </c>
      <c r="AB68">
        <v>2990970.83</v>
      </c>
      <c r="AC68">
        <v>2043995.94</v>
      </c>
      <c r="AD68">
        <v>1398483.83</v>
      </c>
      <c r="AE68">
        <v>5527698.4199999999</v>
      </c>
      <c r="AF68">
        <v>5715760.9600000009</v>
      </c>
      <c r="AG68">
        <v>1536893.2</v>
      </c>
      <c r="AH68">
        <v>880560.87999999989</v>
      </c>
      <c r="AI68">
        <v>5573693.6100000003</v>
      </c>
      <c r="AJ68">
        <v>75614.289999999994</v>
      </c>
      <c r="AK68">
        <v>6072171.5499999998</v>
      </c>
      <c r="AL68">
        <v>5669843.0499999989</v>
      </c>
      <c r="AM68">
        <v>2901676.71</v>
      </c>
      <c r="AN68">
        <v>-36325.96</v>
      </c>
      <c r="AO68">
        <v>3707820.34</v>
      </c>
      <c r="AP68">
        <v>967682.99</v>
      </c>
      <c r="AQ68">
        <v>2161434.2999999998</v>
      </c>
      <c r="AR68">
        <v>1304641.67</v>
      </c>
      <c r="AS68">
        <v>3581936.9</v>
      </c>
      <c r="AT68">
        <v>-54393.41</v>
      </c>
      <c r="AU68">
        <v>2600205.52</v>
      </c>
      <c r="AV68">
        <v>3362485.45</v>
      </c>
      <c r="AW68">
        <v>2861618.46</v>
      </c>
      <c r="AX68">
        <v>0</v>
      </c>
      <c r="AY68">
        <v>0</v>
      </c>
      <c r="AZ68">
        <f t="shared" si="10"/>
        <v>-0.22746504831372802</v>
      </c>
      <c r="BA68" t="str">
        <f t="shared" si="11"/>
        <v>正利润</v>
      </c>
      <c r="BB68">
        <f t="shared" si="12"/>
        <v>-0.22746504831372802</v>
      </c>
      <c r="BF68">
        <f t="shared" si="13"/>
        <v>16785611.879999999</v>
      </c>
      <c r="BG68">
        <f t="shared" si="8"/>
        <v>26381947.669999998</v>
      </c>
      <c r="BH68">
        <f t="shared" si="9"/>
        <v>-0.36374629765915234</v>
      </c>
      <c r="BI68">
        <f t="shared" si="14"/>
        <v>-0.36374629765915234</v>
      </c>
      <c r="BJ68">
        <f t="shared" si="15"/>
        <v>-0.22746504831372802</v>
      </c>
    </row>
    <row r="69" spans="1:62" x14ac:dyDescent="0.15">
      <c r="A69" t="s">
        <v>118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-3618555.8400000129</v>
      </c>
      <c r="O69">
        <v>-112883.64</v>
      </c>
      <c r="P69">
        <v>-6698591.2400000021</v>
      </c>
      <c r="Q69">
        <v>15039298.29999995</v>
      </c>
      <c r="R69">
        <v>-20810999.329999991</v>
      </c>
      <c r="S69">
        <v>21565413.979999982</v>
      </c>
      <c r="T69">
        <v>-1818765.5900000019</v>
      </c>
      <c r="U69">
        <v>-22905351.799999911</v>
      </c>
      <c r="V69">
        <v>-11670339.67</v>
      </c>
      <c r="W69">
        <v>55346.409999999967</v>
      </c>
      <c r="X69">
        <v>-12641189.78999982</v>
      </c>
      <c r="Y69">
        <v>-27287795.78999998</v>
      </c>
      <c r="Z69">
        <v>9449897.8400000073</v>
      </c>
      <c r="AA69">
        <v>29214440.219999962</v>
      </c>
      <c r="AB69">
        <v>-12085.37999999989</v>
      </c>
      <c r="AC69">
        <v>-2950437.6499999892</v>
      </c>
      <c r="AD69">
        <v>1934650.78</v>
      </c>
      <c r="AE69">
        <v>8655347.150000006</v>
      </c>
      <c r="AF69">
        <v>-15513758.560000001</v>
      </c>
      <c r="AG69">
        <v>14038520.95999996</v>
      </c>
      <c r="AH69">
        <v>-97127.390000000014</v>
      </c>
      <c r="AI69">
        <v>-61826.360000000008</v>
      </c>
      <c r="AJ69">
        <v>4990509.3100000024</v>
      </c>
      <c r="AK69">
        <v>-1152931.74</v>
      </c>
      <c r="AL69">
        <v>15104432.499999961</v>
      </c>
      <c r="AM69">
        <v>-22014.62</v>
      </c>
      <c r="AN69">
        <v>1441549.670000002</v>
      </c>
      <c r="AO69">
        <v>2380163.939999999</v>
      </c>
      <c r="AP69">
        <v>-227185.04</v>
      </c>
      <c r="AQ69">
        <v>-128915.82</v>
      </c>
      <c r="AR69">
        <v>-511648.39</v>
      </c>
      <c r="AS69">
        <v>-102885.19</v>
      </c>
      <c r="AT69">
        <v>-170680.22</v>
      </c>
      <c r="AU69">
        <v>-61218.07</v>
      </c>
      <c r="AV69">
        <v>-20029.45</v>
      </c>
      <c r="AW69">
        <v>-8345.93</v>
      </c>
      <c r="AX69">
        <v>-261.06</v>
      </c>
      <c r="AY69">
        <v>0</v>
      </c>
      <c r="AZ69">
        <f t="shared" si="10"/>
        <v>-1.8163407369658344</v>
      </c>
      <c r="BA69" t="str">
        <f t="shared" si="11"/>
        <v>负利润</v>
      </c>
      <c r="BB69">
        <f t="shared" si="12"/>
        <v>1.8163407369658344</v>
      </c>
      <c r="BF69">
        <f t="shared" si="13"/>
        <v>-1231169.17</v>
      </c>
      <c r="BG69">
        <f t="shared" si="8"/>
        <v>36621276.269999929</v>
      </c>
      <c r="BH69">
        <f t="shared" si="9"/>
        <v>-1.0336189585781468</v>
      </c>
      <c r="BI69">
        <f t="shared" si="14"/>
        <v>1.0336189585781468</v>
      </c>
      <c r="BJ69">
        <f t="shared" si="15"/>
        <v>1.0336189585781468</v>
      </c>
    </row>
    <row r="70" spans="1:62" x14ac:dyDescent="0.15">
      <c r="A70" t="s">
        <v>119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485436.89</v>
      </c>
      <c r="L70">
        <v>1262135.93</v>
      </c>
      <c r="M70">
        <v>2106796.12</v>
      </c>
      <c r="N70">
        <v>4499029.1400000006</v>
      </c>
      <c r="O70">
        <v>0</v>
      </c>
      <c r="P70">
        <v>-146868.41</v>
      </c>
      <c r="Q70">
        <v>145358.98000000001</v>
      </c>
      <c r="R70">
        <v>0</v>
      </c>
      <c r="S70">
        <v>0</v>
      </c>
      <c r="T70">
        <v>0</v>
      </c>
      <c r="U70">
        <v>0</v>
      </c>
      <c r="V70">
        <v>-244.66</v>
      </c>
      <c r="W70">
        <v>-169.81</v>
      </c>
      <c r="X70">
        <v>0</v>
      </c>
      <c r="Y70">
        <v>0</v>
      </c>
      <c r="Z70">
        <v>69268.31</v>
      </c>
      <c r="AA70">
        <v>-264.14999999999998</v>
      </c>
      <c r="AB70">
        <v>0</v>
      </c>
      <c r="AC70">
        <v>0</v>
      </c>
      <c r="AD70">
        <v>-264.14999999999998</v>
      </c>
      <c r="AE70">
        <v>0</v>
      </c>
      <c r="AF70">
        <v>-549.51</v>
      </c>
      <c r="AG70">
        <v>1187917.48</v>
      </c>
      <c r="AH70">
        <v>-381339.45000000013</v>
      </c>
      <c r="AI70">
        <v>453984.47000000009</v>
      </c>
      <c r="AJ70">
        <v>314919.80999999988</v>
      </c>
      <c r="AK70">
        <v>-3015162.629999999</v>
      </c>
      <c r="AL70">
        <v>4475196.87</v>
      </c>
      <c r="AM70">
        <v>-115422.73</v>
      </c>
      <c r="AN70">
        <v>-294.17</v>
      </c>
      <c r="AO70">
        <v>679421.23</v>
      </c>
      <c r="AP70">
        <v>3142923.7599999988</v>
      </c>
      <c r="AQ70">
        <v>-1305929.31</v>
      </c>
      <c r="AR70">
        <v>5184918.78</v>
      </c>
      <c r="AS70">
        <v>-1637168.15</v>
      </c>
      <c r="AT70">
        <v>6308910.0999999987</v>
      </c>
      <c r="AU70">
        <v>1094723.5</v>
      </c>
      <c r="AV70">
        <v>0</v>
      </c>
      <c r="AW70">
        <v>0</v>
      </c>
      <c r="AX70">
        <v>0</v>
      </c>
      <c r="AY70">
        <v>0</v>
      </c>
      <c r="AZ70">
        <f t="shared" si="10"/>
        <v>131.55373559059151</v>
      </c>
      <c r="BA70" t="str">
        <f t="shared" si="11"/>
        <v>正利润</v>
      </c>
      <c r="BB70">
        <f t="shared" si="12"/>
        <v>131.55373559059151</v>
      </c>
      <c r="BF70">
        <f t="shared" si="13"/>
        <v>12788378.679999996</v>
      </c>
      <c r="BG70">
        <f t="shared" si="8"/>
        <v>3599220.8800000008</v>
      </c>
      <c r="BH70">
        <f t="shared" si="9"/>
        <v>2.5530963801254658</v>
      </c>
      <c r="BI70">
        <f t="shared" si="14"/>
        <v>2.5530963801254658</v>
      </c>
      <c r="BJ70">
        <f t="shared" si="15"/>
        <v>2.5530963801254658</v>
      </c>
    </row>
    <row r="71" spans="1:62" x14ac:dyDescent="0.15">
      <c r="A71" t="s">
        <v>120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2096910.1399999929</v>
      </c>
      <c r="O71">
        <v>3033590.8099999861</v>
      </c>
      <c r="P71">
        <v>4360448.8799999906</v>
      </c>
      <c r="Q71">
        <v>4432710.199999989</v>
      </c>
      <c r="R71">
        <v>3208430.0299999928</v>
      </c>
      <c r="S71">
        <v>5099066.3699999927</v>
      </c>
      <c r="T71">
        <v>4427997.8399999905</v>
      </c>
      <c r="U71">
        <v>3668500.8499999852</v>
      </c>
      <c r="V71">
        <v>3868884.0199999912</v>
      </c>
      <c r="W71">
        <v>3024207.7299999879</v>
      </c>
      <c r="X71">
        <v>5021397.2699999902</v>
      </c>
      <c r="Y71">
        <v>7600538.6200000038</v>
      </c>
      <c r="Z71">
        <v>4417512.9799999902</v>
      </c>
      <c r="AA71">
        <v>1865232.049999998</v>
      </c>
      <c r="AB71">
        <v>3602746.439999992</v>
      </c>
      <c r="AC71">
        <v>5436019.5900000017</v>
      </c>
      <c r="AD71">
        <v>3341279.2499999981</v>
      </c>
      <c r="AE71">
        <v>3080531.57</v>
      </c>
      <c r="AF71">
        <v>2745333.97</v>
      </c>
      <c r="AG71">
        <v>4787840.929999995</v>
      </c>
      <c r="AH71">
        <v>2663273.4100000029</v>
      </c>
      <c r="AI71">
        <v>2100212.31</v>
      </c>
      <c r="AJ71">
        <v>2471991.509999997</v>
      </c>
      <c r="AK71">
        <v>2214967.889999995</v>
      </c>
      <c r="AL71">
        <v>1822667.459999999</v>
      </c>
      <c r="AM71">
        <v>898825.48000000126</v>
      </c>
      <c r="AN71">
        <v>1665032.3600000029</v>
      </c>
      <c r="AO71">
        <v>861528.59000000125</v>
      </c>
      <c r="AP71">
        <v>1527846.579999998</v>
      </c>
      <c r="AQ71">
        <v>1678734.860000001</v>
      </c>
      <c r="AR71">
        <v>1570613.329999998</v>
      </c>
      <c r="AS71">
        <v>1317170.2999999961</v>
      </c>
      <c r="AT71">
        <v>2237683.689999999</v>
      </c>
      <c r="AU71">
        <v>980467.64999999828</v>
      </c>
      <c r="AV71">
        <v>1307899.6400000011</v>
      </c>
      <c r="AW71">
        <v>797393.02000000048</v>
      </c>
      <c r="AX71">
        <v>0</v>
      </c>
      <c r="AY71">
        <v>0</v>
      </c>
      <c r="AZ71">
        <f t="shared" si="10"/>
        <v>-0.46340396681726664</v>
      </c>
      <c r="BA71" t="str">
        <f t="shared" si="11"/>
        <v>正利润</v>
      </c>
      <c r="BB71">
        <f t="shared" si="12"/>
        <v>-0.46340396681726664</v>
      </c>
      <c r="BF71">
        <f t="shared" si="13"/>
        <v>11417809.069999993</v>
      </c>
      <c r="BG71">
        <f t="shared" si="8"/>
        <v>19486339.939999994</v>
      </c>
      <c r="BH71">
        <f t="shared" si="9"/>
        <v>-0.41406087006814285</v>
      </c>
      <c r="BI71">
        <f t="shared" si="14"/>
        <v>-0.41406087006814285</v>
      </c>
      <c r="BJ71">
        <f t="shared" si="15"/>
        <v>-0.41406087006814285</v>
      </c>
    </row>
    <row r="72" spans="1:62" x14ac:dyDescent="0.15">
      <c r="A72" t="s">
        <v>121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1142615.52</v>
      </c>
      <c r="S72">
        <v>2104506.87</v>
      </c>
      <c r="T72">
        <v>1009419.06</v>
      </c>
      <c r="U72">
        <v>547220.7200000002</v>
      </c>
      <c r="V72">
        <v>1906943.3</v>
      </c>
      <c r="W72">
        <v>3752810.92</v>
      </c>
      <c r="X72">
        <v>5301552.7600000007</v>
      </c>
      <c r="Y72">
        <v>2940407.2200000021</v>
      </c>
      <c r="Z72">
        <v>-309158.05999999947</v>
      </c>
      <c r="AA72">
        <v>-72801.090000000113</v>
      </c>
      <c r="AB72">
        <v>1961695.72</v>
      </c>
      <c r="AC72">
        <v>4503171.0299999984</v>
      </c>
      <c r="AD72">
        <v>3669078.790000001</v>
      </c>
      <c r="AE72">
        <v>2079596.68</v>
      </c>
      <c r="AF72">
        <v>2128061.1</v>
      </c>
      <c r="AG72">
        <v>22404.85999999995</v>
      </c>
      <c r="AH72">
        <v>2599983.689999999</v>
      </c>
      <c r="AI72">
        <v>4642333.4999999991</v>
      </c>
      <c r="AJ72">
        <v>4692144.2999999989</v>
      </c>
      <c r="AK72">
        <v>2840710.4999999991</v>
      </c>
      <c r="AL72">
        <v>1525427.24</v>
      </c>
      <c r="AM72">
        <v>150968.51</v>
      </c>
      <c r="AN72">
        <v>3046864.5299999989</v>
      </c>
      <c r="AO72">
        <v>4341626.5599999996</v>
      </c>
      <c r="AP72">
        <v>2796746.879999999</v>
      </c>
      <c r="AQ72">
        <v>2211934.8600000008</v>
      </c>
      <c r="AR72">
        <v>512322.01</v>
      </c>
      <c r="AS72">
        <v>953653.41999999993</v>
      </c>
      <c r="AT72">
        <v>1095958.3400000001</v>
      </c>
      <c r="AU72">
        <v>6344754.6400000006</v>
      </c>
      <c r="AV72">
        <v>4697267.3399999989</v>
      </c>
      <c r="AW72">
        <v>2140473.0599999991</v>
      </c>
      <c r="AX72">
        <v>885123.17000000016</v>
      </c>
      <c r="AY72">
        <v>-23513.000000000011</v>
      </c>
      <c r="AZ72">
        <f t="shared" si="10"/>
        <v>6.7885893338426317E-2</v>
      </c>
      <c r="BA72" t="str">
        <f t="shared" si="11"/>
        <v>正利润</v>
      </c>
      <c r="BB72">
        <f t="shared" si="12"/>
        <v>6.7885893338426317E-2</v>
      </c>
      <c r="BF72">
        <f t="shared" si="13"/>
        <v>21638233.719999999</v>
      </c>
      <c r="BG72">
        <f t="shared" si="8"/>
        <v>23862463.689999994</v>
      </c>
      <c r="BH72">
        <f t="shared" si="9"/>
        <v>-9.321040773053535E-2</v>
      </c>
      <c r="BI72">
        <f t="shared" si="14"/>
        <v>-9.321040773053535E-2</v>
      </c>
      <c r="BJ72">
        <f t="shared" si="15"/>
        <v>6.7885893338426317E-2</v>
      </c>
    </row>
    <row r="73" spans="1:62" x14ac:dyDescent="0.15">
      <c r="A73" t="s">
        <v>122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4205986.4700000044</v>
      </c>
      <c r="O73">
        <v>1894878.7799999961</v>
      </c>
      <c r="P73">
        <v>2081369.06</v>
      </c>
      <c r="Q73">
        <v>821601.82000000216</v>
      </c>
      <c r="R73">
        <v>2567629.3399999971</v>
      </c>
      <c r="S73">
        <v>2404873.0199999958</v>
      </c>
      <c r="T73">
        <v>1418118.8499999971</v>
      </c>
      <c r="U73">
        <v>1720248.939999999</v>
      </c>
      <c r="V73">
        <v>2492051.0599999968</v>
      </c>
      <c r="W73">
        <v>1377677.4300000011</v>
      </c>
      <c r="X73">
        <v>1004948.399999999</v>
      </c>
      <c r="Y73">
        <v>-1982574.3100000031</v>
      </c>
      <c r="Z73">
        <v>1245487.4899999991</v>
      </c>
      <c r="AA73">
        <v>1367120.92</v>
      </c>
      <c r="AB73">
        <v>1871081.0099999979</v>
      </c>
      <c r="AC73">
        <v>967536.24999999977</v>
      </c>
      <c r="AD73">
        <v>-1957306.2500000021</v>
      </c>
      <c r="AE73">
        <v>1437258.5299999991</v>
      </c>
      <c r="AF73">
        <v>-567947.99</v>
      </c>
      <c r="AG73">
        <v>-348846.08000000147</v>
      </c>
      <c r="AH73">
        <v>1135784.350000001</v>
      </c>
      <c r="AI73">
        <v>1321497.68</v>
      </c>
      <c r="AJ73">
        <v>953413.91000000027</v>
      </c>
      <c r="AK73">
        <v>-2355800.9900000012</v>
      </c>
      <c r="AL73">
        <v>1270720.319999998</v>
      </c>
      <c r="AM73">
        <v>912311.89999999944</v>
      </c>
      <c r="AN73">
        <v>915102.50999999885</v>
      </c>
      <c r="AO73">
        <v>1294072.8000000019</v>
      </c>
      <c r="AP73">
        <v>207233.22000000111</v>
      </c>
      <c r="AQ73">
        <v>695223.77000000118</v>
      </c>
      <c r="AR73">
        <v>-196798.67000000019</v>
      </c>
      <c r="AS73">
        <v>781227.12000000034</v>
      </c>
      <c r="AT73">
        <v>556329.54000000027</v>
      </c>
      <c r="AU73">
        <v>370218.68000000023</v>
      </c>
      <c r="AV73">
        <v>1000855.91</v>
      </c>
      <c r="AW73">
        <v>434515.80000000121</v>
      </c>
      <c r="AX73">
        <v>1042153.209999999</v>
      </c>
      <c r="AY73">
        <v>0</v>
      </c>
      <c r="AZ73">
        <f t="shared" si="10"/>
        <v>-0.26632699456035597</v>
      </c>
      <c r="BA73" t="str">
        <f t="shared" si="11"/>
        <v>正利润</v>
      </c>
      <c r="BB73">
        <f t="shared" si="12"/>
        <v>-0.26632699456035597</v>
      </c>
      <c r="BF73">
        <f t="shared" si="13"/>
        <v>4890958.5800000038</v>
      </c>
      <c r="BG73">
        <f t="shared" si="8"/>
        <v>5098256.3999999966</v>
      </c>
      <c r="BH73">
        <f t="shared" si="9"/>
        <v>-4.0660532491067491E-2</v>
      </c>
      <c r="BI73">
        <f t="shared" si="14"/>
        <v>-4.0660532491067491E-2</v>
      </c>
      <c r="BJ73">
        <f t="shared" si="15"/>
        <v>-4.0660532491067491E-2</v>
      </c>
    </row>
    <row r="74" spans="1:62" x14ac:dyDescent="0.15">
      <c r="A74" t="s">
        <v>123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469448.02999999968</v>
      </c>
      <c r="O74">
        <v>-586244.79000000039</v>
      </c>
      <c r="P74">
        <v>70926.769999999786</v>
      </c>
      <c r="Q74">
        <v>-241518.65999999989</v>
      </c>
      <c r="R74">
        <v>1020866.709999999</v>
      </c>
      <c r="S74">
        <v>2024317.91</v>
      </c>
      <c r="T74">
        <v>-526993.05000000051</v>
      </c>
      <c r="U74">
        <v>-375687.95000000019</v>
      </c>
      <c r="V74">
        <v>1049123.23</v>
      </c>
      <c r="W74">
        <v>156421.29999999929</v>
      </c>
      <c r="X74">
        <v>805410.66000000061</v>
      </c>
      <c r="Y74">
        <v>1931015.1900000011</v>
      </c>
      <c r="Z74">
        <v>663195.07999999984</v>
      </c>
      <c r="AA74">
        <v>948134.06999999983</v>
      </c>
      <c r="AB74">
        <v>1235364.31</v>
      </c>
      <c r="AC74">
        <v>701460.57999999984</v>
      </c>
      <c r="AD74">
        <v>521766.22</v>
      </c>
      <c r="AE74">
        <v>1551594.54</v>
      </c>
      <c r="AF74">
        <v>63784</v>
      </c>
      <c r="AG74">
        <v>384160.92999999988</v>
      </c>
      <c r="AH74">
        <v>-7933.0899999996182</v>
      </c>
      <c r="AI74">
        <v>1628840.7</v>
      </c>
      <c r="AJ74">
        <v>2463094.7399999988</v>
      </c>
      <c r="AK74">
        <v>1829064.5799999989</v>
      </c>
      <c r="AL74">
        <v>477274.08000000101</v>
      </c>
      <c r="AM74">
        <v>324932.61999999988</v>
      </c>
      <c r="AN74">
        <v>1307563.6399999999</v>
      </c>
      <c r="AO74">
        <v>1082581.6200000001</v>
      </c>
      <c r="AP74">
        <v>1639854.2499999991</v>
      </c>
      <c r="AQ74">
        <v>946986.07000000053</v>
      </c>
      <c r="AR74">
        <v>838856.85999999975</v>
      </c>
      <c r="AS74">
        <v>-172469.81000000011</v>
      </c>
      <c r="AT74">
        <v>2071260.850000002</v>
      </c>
      <c r="AU74">
        <v>153998.83000000031</v>
      </c>
      <c r="AV74">
        <v>2016974.509999997</v>
      </c>
      <c r="AW74">
        <v>622329.31000000052</v>
      </c>
      <c r="AX74">
        <v>1094596.6099999989</v>
      </c>
      <c r="AY74">
        <v>41465.47</v>
      </c>
      <c r="AZ74">
        <f t="shared" si="10"/>
        <v>0.37736532525694516</v>
      </c>
      <c r="BA74" t="str">
        <f t="shared" si="11"/>
        <v>正利润</v>
      </c>
      <c r="BB74">
        <f t="shared" si="12"/>
        <v>0.37736532525694516</v>
      </c>
      <c r="BF74">
        <f t="shared" si="13"/>
        <v>9212387.4799999967</v>
      </c>
      <c r="BG74">
        <f t="shared" si="8"/>
        <v>9489579.8200000003</v>
      </c>
      <c r="BH74">
        <f t="shared" si="9"/>
        <v>-2.921018056203073E-2</v>
      </c>
      <c r="BI74">
        <f t="shared" si="14"/>
        <v>-2.921018056203073E-2</v>
      </c>
      <c r="BJ74">
        <f t="shared" si="15"/>
        <v>-2.921018056203073E-2</v>
      </c>
    </row>
    <row r="75" spans="1:62" x14ac:dyDescent="0.15">
      <c r="A75" t="s">
        <v>124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274166.31999999977</v>
      </c>
      <c r="Q75">
        <v>-683500.96</v>
      </c>
      <c r="R75">
        <v>1287379.770000003</v>
      </c>
      <c r="S75">
        <v>34372.58999999892</v>
      </c>
      <c r="T75">
        <v>3981372.739999996</v>
      </c>
      <c r="U75">
        <v>820385.95000000298</v>
      </c>
      <c r="V75">
        <v>869192.61999999639</v>
      </c>
      <c r="W75">
        <v>3896743.0199999991</v>
      </c>
      <c r="X75">
        <v>6457343.889999995</v>
      </c>
      <c r="Y75">
        <v>956773.17000000016</v>
      </c>
      <c r="Z75">
        <v>1067696.229999996</v>
      </c>
      <c r="AA75">
        <v>943589.74999999953</v>
      </c>
      <c r="AB75">
        <v>1284396.600000002</v>
      </c>
      <c r="AC75">
        <v>1610412.7399999979</v>
      </c>
      <c r="AD75">
        <v>2135790.310000001</v>
      </c>
      <c r="AE75">
        <v>2102095.0599999982</v>
      </c>
      <c r="AF75">
        <v>2878143.649999999</v>
      </c>
      <c r="AG75">
        <v>2524681.160000002</v>
      </c>
      <c r="AH75">
        <v>537687.86999999965</v>
      </c>
      <c r="AI75">
        <v>5174232.42</v>
      </c>
      <c r="AJ75">
        <v>2238133.760000003</v>
      </c>
      <c r="AK75">
        <v>678579.86999999732</v>
      </c>
      <c r="AL75">
        <v>2589606.87</v>
      </c>
      <c r="AM75">
        <v>183888.11999999991</v>
      </c>
      <c r="AN75">
        <v>935299.16999999969</v>
      </c>
      <c r="AO75">
        <v>1324927.9100000011</v>
      </c>
      <c r="AP75">
        <v>258785.67000000269</v>
      </c>
      <c r="AQ75">
        <v>1586511.6600000011</v>
      </c>
      <c r="AR75">
        <v>3439549.989999997</v>
      </c>
      <c r="AS75">
        <v>1498786.270000004</v>
      </c>
      <c r="AT75">
        <v>802584.24999999721</v>
      </c>
      <c r="AU75">
        <v>6059689.8499999829</v>
      </c>
      <c r="AV75">
        <v>17267715.059999902</v>
      </c>
      <c r="AW75">
        <v>3640533.8099999991</v>
      </c>
      <c r="AX75">
        <v>0</v>
      </c>
      <c r="AY75">
        <v>0</v>
      </c>
      <c r="AZ75">
        <f t="shared" si="10"/>
        <v>-8.2001681874874263E-2</v>
      </c>
      <c r="BA75" t="str">
        <f t="shared" si="11"/>
        <v>正利润</v>
      </c>
      <c r="BB75">
        <f t="shared" si="12"/>
        <v>-8.2001681874874263E-2</v>
      </c>
      <c r="BF75">
        <f t="shared" si="13"/>
        <v>34554156.559999891</v>
      </c>
      <c r="BG75">
        <f t="shared" si="8"/>
        <v>16187037.150000002</v>
      </c>
      <c r="BH75">
        <f t="shared" si="9"/>
        <v>1.1346807473040168</v>
      </c>
      <c r="BI75">
        <f t="shared" si="14"/>
        <v>1.1346807473040168</v>
      </c>
      <c r="BJ75">
        <f t="shared" si="15"/>
        <v>-8.2001681874874263E-2</v>
      </c>
    </row>
    <row r="76" spans="1:62" x14ac:dyDescent="0.15">
      <c r="A76" t="s">
        <v>125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-1457875.63</v>
      </c>
      <c r="N76">
        <v>554627.38000000012</v>
      </c>
      <c r="O76">
        <v>755692.32000000007</v>
      </c>
      <c r="P76">
        <v>13951.820000000011</v>
      </c>
      <c r="Q76">
        <v>308454.27</v>
      </c>
      <c r="R76">
        <v>-17812.069999999949</v>
      </c>
      <c r="S76">
        <v>-1065.5899999999999</v>
      </c>
      <c r="T76">
        <v>272339.16000000009</v>
      </c>
      <c r="U76">
        <v>-20491.090000000029</v>
      </c>
      <c r="V76">
        <v>-68994.609999999171</v>
      </c>
      <c r="W76">
        <v>-1341437.02</v>
      </c>
      <c r="X76">
        <v>-146915.1</v>
      </c>
      <c r="Y76">
        <v>433512.99999999948</v>
      </c>
      <c r="Z76">
        <v>1005128.06</v>
      </c>
      <c r="AA76">
        <v>-347093.59999999963</v>
      </c>
      <c r="AB76">
        <v>-1584129.45</v>
      </c>
      <c r="AC76">
        <v>1881141.75</v>
      </c>
      <c r="AD76">
        <v>-178626.17999999991</v>
      </c>
      <c r="AE76">
        <v>-33912.740000000013</v>
      </c>
      <c r="AF76">
        <v>-12694.87</v>
      </c>
      <c r="AG76">
        <v>-1048873.32</v>
      </c>
      <c r="AH76">
        <v>471098.51000000088</v>
      </c>
      <c r="AI76">
        <v>-641321.88999999827</v>
      </c>
      <c r="AJ76">
        <v>-1209284.2299999979</v>
      </c>
      <c r="AK76">
        <v>-324164.04000000103</v>
      </c>
      <c r="AL76">
        <v>1304133.7999999991</v>
      </c>
      <c r="AM76">
        <v>774540.56</v>
      </c>
      <c r="AN76">
        <v>796012.44000000006</v>
      </c>
      <c r="AO76">
        <v>16955.489999999991</v>
      </c>
      <c r="AP76">
        <v>-12544.17999999982</v>
      </c>
      <c r="AQ76">
        <v>-456830.2900000005</v>
      </c>
      <c r="AR76">
        <v>-1281127.33</v>
      </c>
      <c r="AS76">
        <v>1882502.9600000009</v>
      </c>
      <c r="AT76">
        <v>-266695.56000000279</v>
      </c>
      <c r="AU76">
        <v>-32866.109999997541</v>
      </c>
      <c r="AV76">
        <v>-4501698.5</v>
      </c>
      <c r="AW76">
        <v>3984131.6999999862</v>
      </c>
      <c r="AX76">
        <v>0</v>
      </c>
      <c r="AY76">
        <v>0</v>
      </c>
      <c r="AZ76">
        <f t="shared" si="10"/>
        <v>-1.6540186486827919</v>
      </c>
      <c r="BA76" t="str">
        <f t="shared" si="11"/>
        <v>负利润</v>
      </c>
      <c r="BB76">
        <f t="shared" si="12"/>
        <v>1.6540186486827919</v>
      </c>
      <c r="BF76">
        <f t="shared" si="13"/>
        <v>-685127.31000001356</v>
      </c>
      <c r="BG76">
        <f t="shared" si="8"/>
        <v>139097.32000000321</v>
      </c>
      <c r="BH76">
        <f t="shared" si="9"/>
        <v>-5.9255248771147979</v>
      </c>
      <c r="BI76">
        <f t="shared" si="14"/>
        <v>5.9255248771147979</v>
      </c>
      <c r="BJ76">
        <f t="shared" si="15"/>
        <v>1.6540186486827919</v>
      </c>
    </row>
    <row r="77" spans="1:62" x14ac:dyDescent="0.15">
      <c r="A77" t="s">
        <v>126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123340.69</v>
      </c>
      <c r="AA77">
        <v>719801.95000000007</v>
      </c>
      <c r="AB77">
        <v>0</v>
      </c>
      <c r="AC77">
        <v>0</v>
      </c>
      <c r="AD77">
        <v>-4588.2199999999993</v>
      </c>
      <c r="AE77">
        <v>1248115.05</v>
      </c>
      <c r="AF77">
        <v>5999999.9399999948</v>
      </c>
      <c r="AG77">
        <v>1999293.1800000011</v>
      </c>
      <c r="AH77">
        <v>-798.06</v>
      </c>
      <c r="AI77">
        <v>2093899.4799999991</v>
      </c>
      <c r="AJ77">
        <v>909090.89999999979</v>
      </c>
      <c r="AK77">
        <v>496727.45</v>
      </c>
      <c r="AL77">
        <v>18295961.45000004</v>
      </c>
      <c r="AM77">
        <v>-656.31</v>
      </c>
      <c r="AN77">
        <v>-4420.16</v>
      </c>
      <c r="AO77">
        <v>-70867.19</v>
      </c>
      <c r="AP77">
        <v>-2776.01</v>
      </c>
      <c r="AQ77">
        <v>-2058.4899999999998</v>
      </c>
      <c r="AR77">
        <v>-2102.83</v>
      </c>
      <c r="AS77">
        <v>2396106.6099999989</v>
      </c>
      <c r="AT77">
        <v>4368445.5399999972</v>
      </c>
      <c r="AU77">
        <v>2421359.2599999979</v>
      </c>
      <c r="AV77">
        <v>1060966.6499999999</v>
      </c>
      <c r="AW77">
        <v>3412871.739999997</v>
      </c>
      <c r="AX77">
        <v>13957590.670000041</v>
      </c>
      <c r="AY77">
        <v>0</v>
      </c>
      <c r="AZ77">
        <f t="shared" si="10"/>
        <v>2.2284490309095073</v>
      </c>
      <c r="BA77" t="str">
        <f t="shared" si="11"/>
        <v>正利润</v>
      </c>
      <c r="BB77">
        <f t="shared" si="12"/>
        <v>2.2284490309095073</v>
      </c>
      <c r="BF77">
        <f t="shared" si="13"/>
        <v>27610403.14000003</v>
      </c>
      <c r="BG77">
        <f t="shared" si="8"/>
        <v>23718230.740000039</v>
      </c>
      <c r="BH77">
        <f t="shared" si="9"/>
        <v>0.16410045262929196</v>
      </c>
      <c r="BI77">
        <f t="shared" si="14"/>
        <v>0.16410045262929196</v>
      </c>
      <c r="BJ77">
        <f t="shared" si="15"/>
        <v>0.16410045262929196</v>
      </c>
    </row>
    <row r="78" spans="1:62" x14ac:dyDescent="0.15">
      <c r="A78" t="s">
        <v>127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-12435.9</v>
      </c>
      <c r="O78">
        <v>676207.60999999987</v>
      </c>
      <c r="P78">
        <v>38700.800000000003</v>
      </c>
      <c r="Q78">
        <v>116772</v>
      </c>
      <c r="R78">
        <v>-257017.92</v>
      </c>
      <c r="S78">
        <v>804782.54999999981</v>
      </c>
      <c r="T78">
        <v>2953.2599999998929</v>
      </c>
      <c r="U78">
        <v>-852444.67000000016</v>
      </c>
      <c r="V78">
        <v>454011.16</v>
      </c>
      <c r="W78">
        <v>123347.82000000009</v>
      </c>
      <c r="X78">
        <v>-42901.270000000142</v>
      </c>
      <c r="Y78">
        <v>151028.35</v>
      </c>
      <c r="Z78">
        <v>-585052.02</v>
      </c>
      <c r="AA78">
        <v>1030975.7</v>
      </c>
      <c r="AB78">
        <v>-556844.62000000011</v>
      </c>
      <c r="AC78">
        <v>758790.50999999978</v>
      </c>
      <c r="AD78">
        <v>-1222829.06</v>
      </c>
      <c r="AE78">
        <v>1226721.44</v>
      </c>
      <c r="AF78">
        <v>-230339.0000000002</v>
      </c>
      <c r="AG78">
        <v>401822.10999999993</v>
      </c>
      <c r="AH78">
        <v>43533.359999998473</v>
      </c>
      <c r="AI78">
        <v>-1270640.94</v>
      </c>
      <c r="AJ78">
        <v>661220.49</v>
      </c>
      <c r="AK78">
        <v>-461316.65000000037</v>
      </c>
      <c r="AL78">
        <v>305288.0999999987</v>
      </c>
      <c r="AM78">
        <v>772386.12000000151</v>
      </c>
      <c r="AN78">
        <v>-719351.50999999885</v>
      </c>
      <c r="AO78">
        <v>-958671.16</v>
      </c>
      <c r="AP78">
        <v>-355526.41000000178</v>
      </c>
      <c r="AQ78">
        <v>-1725773.78</v>
      </c>
      <c r="AR78">
        <v>-1324489.72</v>
      </c>
      <c r="AS78">
        <v>1823257.129999999</v>
      </c>
      <c r="AT78">
        <v>1094996.9099999999</v>
      </c>
      <c r="AU78">
        <v>-2743772.6400000011</v>
      </c>
      <c r="AV78">
        <v>1161752.870000001</v>
      </c>
      <c r="AW78">
        <v>1364495.389999999</v>
      </c>
      <c r="AX78">
        <v>0</v>
      </c>
      <c r="AY78">
        <v>0</v>
      </c>
      <c r="AZ78">
        <f t="shared" si="10"/>
        <v>-12.03597800776334</v>
      </c>
      <c r="BA78" t="str">
        <f t="shared" si="11"/>
        <v>正利润</v>
      </c>
      <c r="BB78">
        <f t="shared" si="12"/>
        <v>-12.03597800776334</v>
      </c>
      <c r="BF78">
        <f t="shared" si="13"/>
        <v>-705060.25000000442</v>
      </c>
      <c r="BG78">
        <f t="shared" si="8"/>
        <v>-1225730.0800000005</v>
      </c>
      <c r="BH78">
        <f t="shared" si="9"/>
        <v>-0.42478343192817447</v>
      </c>
      <c r="BI78">
        <f t="shared" si="14"/>
        <v>-0.42478343192817447</v>
      </c>
      <c r="BJ78">
        <f t="shared" si="15"/>
        <v>-0.42478343192817447</v>
      </c>
    </row>
    <row r="79" spans="1:62" x14ac:dyDescent="0.15">
      <c r="A79" t="s">
        <v>128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-800689.69</v>
      </c>
      <c r="N79">
        <v>1489802.8900000011</v>
      </c>
      <c r="O79">
        <v>2391.7199999999998</v>
      </c>
      <c r="P79">
        <v>-72002.78</v>
      </c>
      <c r="Q79">
        <v>-7634.8600000000006</v>
      </c>
      <c r="R79">
        <v>33532.29</v>
      </c>
      <c r="S79">
        <v>97333.33</v>
      </c>
      <c r="T79">
        <v>1194.0699999999849</v>
      </c>
      <c r="U79">
        <v>95448.749999999971</v>
      </c>
      <c r="V79">
        <v>39967.470000000023</v>
      </c>
      <c r="W79">
        <v>-168653.26</v>
      </c>
      <c r="X79">
        <v>105164.99</v>
      </c>
      <c r="Y79">
        <v>4975.8100000001141</v>
      </c>
      <c r="Z79">
        <v>284064.80000000051</v>
      </c>
      <c r="AA79">
        <v>117176.81</v>
      </c>
      <c r="AB79">
        <v>116906.36</v>
      </c>
      <c r="AC79">
        <v>128374.3200000002</v>
      </c>
      <c r="AD79">
        <v>592893.52999999991</v>
      </c>
      <c r="AE79">
        <v>136391.32</v>
      </c>
      <c r="AF79">
        <v>100050.52</v>
      </c>
      <c r="AG79">
        <v>37162.430000000051</v>
      </c>
      <c r="AH79">
        <v>202512.14</v>
      </c>
      <c r="AI79">
        <v>45064.340000000077</v>
      </c>
      <c r="AJ79">
        <v>438309.89</v>
      </c>
      <c r="AK79">
        <v>1263325.48</v>
      </c>
      <c r="AL79">
        <v>850879.89000000013</v>
      </c>
      <c r="AM79">
        <v>196656.73</v>
      </c>
      <c r="AN79">
        <v>299359.8200000003</v>
      </c>
      <c r="AO79">
        <v>-404489.42000000272</v>
      </c>
      <c r="AP79">
        <v>-1393638.379999999</v>
      </c>
      <c r="AQ79">
        <v>1812066.48</v>
      </c>
      <c r="AR79">
        <v>702595.63</v>
      </c>
      <c r="AS79">
        <v>681651.99999999953</v>
      </c>
      <c r="AT79">
        <v>4308.0000000009313</v>
      </c>
      <c r="AU79">
        <v>625573.99000000022</v>
      </c>
      <c r="AV79">
        <v>255928.1900000009</v>
      </c>
      <c r="AW79">
        <v>921146.53000000119</v>
      </c>
      <c r="AX79">
        <v>0</v>
      </c>
      <c r="AY79">
        <v>0</v>
      </c>
      <c r="AZ79">
        <f t="shared" si="10"/>
        <v>2.0471242839096271</v>
      </c>
      <c r="BA79" t="str">
        <f t="shared" si="11"/>
        <v>正利润</v>
      </c>
      <c r="BB79">
        <f t="shared" si="12"/>
        <v>2.0471242839096271</v>
      </c>
      <c r="BF79">
        <f t="shared" si="13"/>
        <v>3609632.4400000037</v>
      </c>
      <c r="BG79">
        <f t="shared" si="8"/>
        <v>2928781.299999998</v>
      </c>
      <c r="BH79">
        <f t="shared" si="9"/>
        <v>0.23246909559276618</v>
      </c>
      <c r="BI79">
        <f t="shared" si="14"/>
        <v>0.23246909559276618</v>
      </c>
      <c r="BJ79">
        <f t="shared" si="15"/>
        <v>0.23246909559276618</v>
      </c>
    </row>
    <row r="80" spans="1:62" x14ac:dyDescent="0.15">
      <c r="A80" t="s">
        <v>129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6885157.0399999926</v>
      </c>
      <c r="O80">
        <v>1090439.97</v>
      </c>
      <c r="P80">
        <v>3923989.8099999982</v>
      </c>
      <c r="Q80">
        <v>4211059.7499999953</v>
      </c>
      <c r="R80">
        <v>1255880.8</v>
      </c>
      <c r="S80">
        <v>672603.66000000015</v>
      </c>
      <c r="T80">
        <v>-269321.87</v>
      </c>
      <c r="U80">
        <v>3066411.7799999989</v>
      </c>
      <c r="V80">
        <v>3023164.1999999988</v>
      </c>
      <c r="W80">
        <v>4987.6499999999942</v>
      </c>
      <c r="X80">
        <v>-9369.5700000001816</v>
      </c>
      <c r="Y80">
        <v>948494.71000000043</v>
      </c>
      <c r="Z80">
        <v>6304917.5799999908</v>
      </c>
      <c r="AA80">
        <v>6986537.399999992</v>
      </c>
      <c r="AB80">
        <v>2871731.379999998</v>
      </c>
      <c r="AC80">
        <v>9258063.3799999896</v>
      </c>
      <c r="AD80">
        <v>1287525.8400000001</v>
      </c>
      <c r="AE80">
        <v>5677638.2799999947</v>
      </c>
      <c r="AF80">
        <v>807504.83999999985</v>
      </c>
      <c r="AG80">
        <v>5746006.1099999957</v>
      </c>
      <c r="AH80">
        <v>-102951.18</v>
      </c>
      <c r="AI80">
        <v>2102491.0299999998</v>
      </c>
      <c r="AJ80">
        <v>26828.87999999995</v>
      </c>
      <c r="AK80">
        <v>3326270.189999999</v>
      </c>
      <c r="AL80">
        <v>11834745.03999999</v>
      </c>
      <c r="AM80">
        <v>-728672.69</v>
      </c>
      <c r="AN80">
        <v>1937791.870000001</v>
      </c>
      <c r="AO80">
        <v>792225.2</v>
      </c>
      <c r="AP80">
        <v>597384.8600000001</v>
      </c>
      <c r="AQ80">
        <v>496411.09000000008</v>
      </c>
      <c r="AR80">
        <v>27219.089999999971</v>
      </c>
      <c r="AS80">
        <v>1662940.409999999</v>
      </c>
      <c r="AT80">
        <v>1425487.51</v>
      </c>
      <c r="AU80">
        <v>1220194.5900000001</v>
      </c>
      <c r="AV80">
        <v>624652.54999999993</v>
      </c>
      <c r="AW80">
        <v>-103959.4</v>
      </c>
      <c r="AX80">
        <v>0</v>
      </c>
      <c r="AY80">
        <v>0</v>
      </c>
      <c r="AZ80">
        <f t="shared" si="10"/>
        <v>-0.31095355544891906</v>
      </c>
      <c r="BA80" t="str">
        <f t="shared" si="11"/>
        <v>正利润</v>
      </c>
      <c r="BB80">
        <f t="shared" si="12"/>
        <v>-0.31095355544891906</v>
      </c>
      <c r="BF80">
        <f t="shared" si="13"/>
        <v>5950330.6999999983</v>
      </c>
      <c r="BG80">
        <f t="shared" si="8"/>
        <v>24934734.449999984</v>
      </c>
      <c r="BH80">
        <f t="shared" si="9"/>
        <v>-0.76136378304201258</v>
      </c>
      <c r="BI80">
        <f t="shared" si="14"/>
        <v>-0.76136378304201258</v>
      </c>
      <c r="BJ80">
        <f t="shared" si="15"/>
        <v>-0.31095355544891906</v>
      </c>
    </row>
    <row r="81" spans="1:62" x14ac:dyDescent="0.15">
      <c r="A81" t="s">
        <v>130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640131.13</v>
      </c>
      <c r="M81">
        <v>773167.03999999992</v>
      </c>
      <c r="N81">
        <v>708901.8899999999</v>
      </c>
      <c r="O81">
        <v>0</v>
      </c>
      <c r="P81">
        <v>740993.97</v>
      </c>
      <c r="Q81">
        <v>649118.35</v>
      </c>
      <c r="R81">
        <v>1269200.53</v>
      </c>
      <c r="S81">
        <v>1507080.570000001</v>
      </c>
      <c r="T81">
        <v>1666314.0200000009</v>
      </c>
      <c r="U81">
        <v>340110.24</v>
      </c>
      <c r="V81">
        <v>-85702.949999999983</v>
      </c>
      <c r="W81">
        <v>-302822.67</v>
      </c>
      <c r="X81">
        <v>884153.50999999989</v>
      </c>
      <c r="Y81">
        <v>-974010.61999999988</v>
      </c>
      <c r="Z81">
        <v>2582151.2600000012</v>
      </c>
      <c r="AA81">
        <v>1826887.080000001</v>
      </c>
      <c r="AB81">
        <v>-145311.98000000001</v>
      </c>
      <c r="AC81">
        <v>1013399.22</v>
      </c>
      <c r="AD81">
        <v>-273634.78000000003</v>
      </c>
      <c r="AE81">
        <v>-953639.15</v>
      </c>
      <c r="AF81">
        <v>958746.33999999973</v>
      </c>
      <c r="AG81">
        <v>310354.67999999982</v>
      </c>
      <c r="AH81">
        <v>978372.93000000052</v>
      </c>
      <c r="AI81">
        <v>1166895.560000001</v>
      </c>
      <c r="AJ81">
        <v>-2168220.1099999989</v>
      </c>
      <c r="AK81">
        <v>-1530109.03</v>
      </c>
      <c r="AL81">
        <v>8531515.479999993</v>
      </c>
      <c r="AM81">
        <v>-15273.8</v>
      </c>
      <c r="AN81">
        <v>2643138.2599999988</v>
      </c>
      <c r="AO81">
        <v>-2068171.209999999</v>
      </c>
      <c r="AP81">
        <v>-345322.93999999971</v>
      </c>
      <c r="AQ81">
        <v>482529.18999999989</v>
      </c>
      <c r="AR81">
        <v>5751487.1700000064</v>
      </c>
      <c r="AS81">
        <v>-2347001.3199999989</v>
      </c>
      <c r="AT81">
        <v>542805.29000000074</v>
      </c>
      <c r="AU81">
        <v>-33933.030000000261</v>
      </c>
      <c r="AV81">
        <v>-477280.99999999988</v>
      </c>
      <c r="AW81">
        <v>0</v>
      </c>
      <c r="AX81">
        <v>0</v>
      </c>
      <c r="AY81">
        <v>0</v>
      </c>
      <c r="AZ81">
        <f t="shared" si="10"/>
        <v>1.3386927341919961</v>
      </c>
      <c r="BA81" t="str">
        <f t="shared" si="11"/>
        <v>正利润</v>
      </c>
      <c r="BB81">
        <f t="shared" si="12"/>
        <v>1.3386927341919961</v>
      </c>
      <c r="BF81">
        <f t="shared" si="13"/>
        <v>3573283.3600000078</v>
      </c>
      <c r="BG81">
        <f t="shared" si="8"/>
        <v>7848502.7599999961</v>
      </c>
      <c r="BH81">
        <f t="shared" si="9"/>
        <v>-0.54471783099684989</v>
      </c>
      <c r="BI81">
        <f t="shared" si="14"/>
        <v>-0.54471783099684989</v>
      </c>
      <c r="BJ81">
        <f t="shared" si="15"/>
        <v>-0.54471783099684989</v>
      </c>
    </row>
    <row r="82" spans="1:62" x14ac:dyDescent="0.15">
      <c r="A82" t="s">
        <v>131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3142293.4699999951</v>
      </c>
      <c r="L82">
        <v>1313968.409999999</v>
      </c>
      <c r="M82">
        <v>861847.92000000225</v>
      </c>
      <c r="N82">
        <v>-769947.26000000071</v>
      </c>
      <c r="O82">
        <v>-237546.7900000003</v>
      </c>
      <c r="P82">
        <v>-1453634.49</v>
      </c>
      <c r="Q82">
        <v>-945208.58999999985</v>
      </c>
      <c r="R82">
        <v>3225407.0399999991</v>
      </c>
      <c r="S82">
        <v>865053.91999999993</v>
      </c>
      <c r="T82">
        <v>199452.1800000011</v>
      </c>
      <c r="U82">
        <v>-178990.66000000059</v>
      </c>
      <c r="V82">
        <v>2521747.58</v>
      </c>
      <c r="W82">
        <v>-650626.70000000019</v>
      </c>
      <c r="X82">
        <v>2470561.39</v>
      </c>
      <c r="Y82">
        <v>4193848.459999999</v>
      </c>
      <c r="Z82">
        <v>676356.76999999955</v>
      </c>
      <c r="AA82">
        <v>-633050.07000000007</v>
      </c>
      <c r="AB82">
        <v>48807.520000001648</v>
      </c>
      <c r="AC82">
        <v>629715.2200000002</v>
      </c>
      <c r="AD82">
        <v>673748.81999999424</v>
      </c>
      <c r="AE82">
        <v>-165198.50999999951</v>
      </c>
      <c r="AF82">
        <v>798054.34000000032</v>
      </c>
      <c r="AG82">
        <v>2992222.5899999952</v>
      </c>
      <c r="AH82">
        <v>188882.05000000051</v>
      </c>
      <c r="AI82">
        <v>-1640592.689999999</v>
      </c>
      <c r="AJ82">
        <v>738825.42999999993</v>
      </c>
      <c r="AK82">
        <v>1762213.2500000009</v>
      </c>
      <c r="AL82">
        <v>824951.89999999967</v>
      </c>
      <c r="AM82">
        <v>2918267.9200000009</v>
      </c>
      <c r="AN82">
        <v>-924402.00999999908</v>
      </c>
      <c r="AO82">
        <v>579403.31000000029</v>
      </c>
      <c r="AP82">
        <v>2699507.46</v>
      </c>
      <c r="AQ82">
        <v>-495123.14</v>
      </c>
      <c r="AR82">
        <v>447431.22000000032</v>
      </c>
      <c r="AS82">
        <v>3258521.59</v>
      </c>
      <c r="AT82">
        <v>2162795.15</v>
      </c>
      <c r="AU82">
        <v>2582222.8499999982</v>
      </c>
      <c r="AV82">
        <v>0</v>
      </c>
      <c r="AW82">
        <v>0</v>
      </c>
      <c r="AX82">
        <v>0</v>
      </c>
      <c r="AY82">
        <v>0</v>
      </c>
      <c r="AZ82">
        <f t="shared" si="10"/>
        <v>0.28552162714288426</v>
      </c>
      <c r="BA82" t="str">
        <f t="shared" si="11"/>
        <v>正利润</v>
      </c>
      <c r="BB82">
        <f t="shared" si="12"/>
        <v>0.28552162714288426</v>
      </c>
      <c r="BF82">
        <f t="shared" si="13"/>
        <v>10655355.129999997</v>
      </c>
      <c r="BG82">
        <f t="shared" si="8"/>
        <v>7439771.75</v>
      </c>
      <c r="BH82">
        <f t="shared" si="9"/>
        <v>0.43221532703607424</v>
      </c>
      <c r="BI82">
        <f t="shared" si="14"/>
        <v>0.43221532703607424</v>
      </c>
      <c r="BJ82">
        <f t="shared" si="15"/>
        <v>0.28552162714288426</v>
      </c>
    </row>
    <row r="83" spans="1:62" x14ac:dyDescent="0.15">
      <c r="A83" t="s">
        <v>132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2057350.42</v>
      </c>
      <c r="O83">
        <v>2215470.11</v>
      </c>
      <c r="P83">
        <v>2519786.2999999989</v>
      </c>
      <c r="Q83">
        <v>2496837.64</v>
      </c>
      <c r="R83">
        <v>2924572.669999999</v>
      </c>
      <c r="S83">
        <v>1286709.389999999</v>
      </c>
      <c r="T83">
        <v>545439.07999999996</v>
      </c>
      <c r="U83">
        <v>2165192.33</v>
      </c>
      <c r="V83">
        <v>2800696.580000001</v>
      </c>
      <c r="W83">
        <v>1759435.88</v>
      </c>
      <c r="X83">
        <v>1487918.75</v>
      </c>
      <c r="Y83">
        <v>3701441.040000001</v>
      </c>
      <c r="Z83">
        <v>1744704.899999999</v>
      </c>
      <c r="AA83">
        <v>1136410.26</v>
      </c>
      <c r="AB83">
        <v>2149606.81</v>
      </c>
      <c r="AC83">
        <v>1899508.57</v>
      </c>
      <c r="AD83">
        <v>1138658.8400000001</v>
      </c>
      <c r="AE83">
        <v>1087809.8899999999</v>
      </c>
      <c r="AF83">
        <v>-11741.43999999994</v>
      </c>
      <c r="AG83">
        <v>1406803.9</v>
      </c>
      <c r="AH83">
        <v>859461.19999999984</v>
      </c>
      <c r="AI83">
        <v>410459.03</v>
      </c>
      <c r="AJ83">
        <v>1225993.53</v>
      </c>
      <c r="AK83">
        <v>936321.37000000081</v>
      </c>
      <c r="AL83">
        <v>2606424.5499999998</v>
      </c>
      <c r="AM83">
        <v>237117.2399999999</v>
      </c>
      <c r="AN83">
        <v>1405155.2</v>
      </c>
      <c r="AO83">
        <v>-283589.59999999992</v>
      </c>
      <c r="AP83">
        <v>3501588.5300000012</v>
      </c>
      <c r="AQ83">
        <v>1389690.2700000009</v>
      </c>
      <c r="AR83">
        <v>242300.86999999959</v>
      </c>
      <c r="AS83">
        <v>148658.03000000029</v>
      </c>
      <c r="AT83">
        <v>1013325.26</v>
      </c>
      <c r="AU83">
        <v>576637.19000000006</v>
      </c>
      <c r="AV83">
        <v>-322539.7799999998</v>
      </c>
      <c r="AW83">
        <v>-141060.60999999999</v>
      </c>
      <c r="AX83">
        <v>0</v>
      </c>
      <c r="AY83">
        <v>0</v>
      </c>
      <c r="AZ83">
        <f t="shared" si="10"/>
        <v>-0.33111950118814937</v>
      </c>
      <c r="BA83" t="str">
        <f t="shared" si="11"/>
        <v>正利润</v>
      </c>
      <c r="BB83">
        <f t="shared" si="12"/>
        <v>-0.33111950118814937</v>
      </c>
      <c r="BF83">
        <f t="shared" si="13"/>
        <v>6408599.7600000026</v>
      </c>
      <c r="BG83">
        <f t="shared" si="8"/>
        <v>8804146.4200000018</v>
      </c>
      <c r="BH83">
        <f t="shared" si="9"/>
        <v>-0.27209300546821191</v>
      </c>
      <c r="BI83">
        <f t="shared" si="14"/>
        <v>-0.27209300546821191</v>
      </c>
      <c r="BJ83">
        <f t="shared" si="15"/>
        <v>-0.27209300546821191</v>
      </c>
    </row>
    <row r="84" spans="1:62" x14ac:dyDescent="0.15">
      <c r="A84" t="s">
        <v>133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-2191361.4100000048</v>
      </c>
      <c r="O84">
        <v>-105108.42</v>
      </c>
      <c r="P84">
        <v>268518.84999999998</v>
      </c>
      <c r="Q84">
        <v>-400273.50000000012</v>
      </c>
      <c r="R84">
        <v>-20751.25</v>
      </c>
      <c r="S84">
        <v>531651.87999999989</v>
      </c>
      <c r="T84">
        <v>-376553.65</v>
      </c>
      <c r="U84">
        <v>613540.16</v>
      </c>
      <c r="V84">
        <v>728298.12999999977</v>
      </c>
      <c r="W84">
        <v>4077221.6499999962</v>
      </c>
      <c r="X84">
        <v>502421.96000000008</v>
      </c>
      <c r="Y84">
        <v>-2979914.9700000011</v>
      </c>
      <c r="Z84">
        <v>3943156.5200000042</v>
      </c>
      <c r="AA84">
        <v>818046.58999999985</v>
      </c>
      <c r="AB84">
        <v>-3846977.5799999991</v>
      </c>
      <c r="AC84">
        <v>5526637.8099999949</v>
      </c>
      <c r="AD84">
        <v>6435332.7099999944</v>
      </c>
      <c r="AE84">
        <v>110155.28</v>
      </c>
      <c r="AF84">
        <v>3024923.3399999971</v>
      </c>
      <c r="AG84">
        <v>-1613521.98</v>
      </c>
      <c r="AH84">
        <v>5550040.1399999959</v>
      </c>
      <c r="AI84">
        <v>1116072.32</v>
      </c>
      <c r="AJ84">
        <v>5227269.8999999957</v>
      </c>
      <c r="AK84">
        <v>-1226484.899999999</v>
      </c>
      <c r="AL84">
        <v>3951064.7699999991</v>
      </c>
      <c r="AM84">
        <v>-852630.19000000018</v>
      </c>
      <c r="AN84">
        <v>-1760346.5299999991</v>
      </c>
      <c r="AO84">
        <v>-443376.62000000011</v>
      </c>
      <c r="AP84">
        <v>-1384157.2699999991</v>
      </c>
      <c r="AQ84">
        <v>3604519.420000005</v>
      </c>
      <c r="AR84">
        <v>-3091324.8000000012</v>
      </c>
      <c r="AS84">
        <v>-73541.749999999942</v>
      </c>
      <c r="AT84">
        <v>1195915.0699999989</v>
      </c>
      <c r="AU84">
        <v>111418.0700000003</v>
      </c>
      <c r="AV84">
        <v>-2474049.8400000022</v>
      </c>
      <c r="AW84">
        <v>-2997133.7199999951</v>
      </c>
      <c r="AX84">
        <v>1562542.84</v>
      </c>
      <c r="AY84">
        <v>0</v>
      </c>
      <c r="AZ84">
        <f t="shared" si="10"/>
        <v>-0.52494814761708319</v>
      </c>
      <c r="BA84" t="str">
        <f t="shared" si="11"/>
        <v>正利润</v>
      </c>
      <c r="BB84">
        <f t="shared" si="12"/>
        <v>-0.52494814761708319</v>
      </c>
      <c r="BF84">
        <f t="shared" si="13"/>
        <v>-3545811.979999993</v>
      </c>
      <c r="BG84">
        <f t="shared" si="8"/>
        <v>9948086.9099999927</v>
      </c>
      <c r="BH84">
        <f t="shared" si="9"/>
        <v>-1.3564315442837236</v>
      </c>
      <c r="BI84">
        <f t="shared" si="14"/>
        <v>-1.3564315442837236</v>
      </c>
      <c r="BJ84">
        <f t="shared" si="15"/>
        <v>-0.52494814761708319</v>
      </c>
    </row>
    <row r="85" spans="1:62" x14ac:dyDescent="0.15">
      <c r="A85" t="s">
        <v>134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3336874.7399999979</v>
      </c>
      <c r="O85">
        <v>20552.25</v>
      </c>
      <c r="P85">
        <v>0</v>
      </c>
      <c r="Q85">
        <v>238665.85</v>
      </c>
      <c r="R85">
        <v>7936234.5399999926</v>
      </c>
      <c r="S85">
        <v>556100.26</v>
      </c>
      <c r="T85">
        <v>5993751.3999999948</v>
      </c>
      <c r="U85">
        <v>4265728.1499999994</v>
      </c>
      <c r="V85">
        <v>-6173469.6300000008</v>
      </c>
      <c r="W85">
        <v>18193104.260000009</v>
      </c>
      <c r="X85">
        <v>1127315.209999999</v>
      </c>
      <c r="Y85">
        <v>-7182975.6800000481</v>
      </c>
      <c r="Z85">
        <v>14673107.93000002</v>
      </c>
      <c r="AA85">
        <v>-442487.06000000192</v>
      </c>
      <c r="AB85">
        <v>-10978730.01999994</v>
      </c>
      <c r="AC85">
        <v>239702.58</v>
      </c>
      <c r="AD85">
        <v>-290230.16999999911</v>
      </c>
      <c r="AE85">
        <v>2337411.719999996</v>
      </c>
      <c r="AF85">
        <v>-346658.55999999901</v>
      </c>
      <c r="AG85">
        <v>5462872.3999999929</v>
      </c>
      <c r="AH85">
        <v>-3993168.4800000112</v>
      </c>
      <c r="AI85">
        <v>362009.17</v>
      </c>
      <c r="AJ85">
        <v>2329683.63</v>
      </c>
      <c r="AK85">
        <v>-1571466.700000002</v>
      </c>
      <c r="AL85">
        <v>3964643.099999994</v>
      </c>
      <c r="AM85">
        <v>-1738616.350000001</v>
      </c>
      <c r="AN85">
        <v>-809082.05</v>
      </c>
      <c r="AO85">
        <v>68482.040000000008</v>
      </c>
      <c r="AP85">
        <v>-239130.8200000005</v>
      </c>
      <c r="AQ85">
        <v>2258638.3600000022</v>
      </c>
      <c r="AR85">
        <v>5499403.480000006</v>
      </c>
      <c r="AS85">
        <v>4588702.7200000035</v>
      </c>
      <c r="AT85">
        <v>-2229440.5299999998</v>
      </c>
      <c r="AU85">
        <v>3289638.3700000029</v>
      </c>
      <c r="AV85">
        <v>-1476098.039999997</v>
      </c>
      <c r="AW85">
        <v>-530292.53999999992</v>
      </c>
      <c r="AX85">
        <v>0</v>
      </c>
      <c r="AY85">
        <v>0</v>
      </c>
      <c r="AZ85">
        <f t="shared" si="10"/>
        <v>4.9355512687960748E-2</v>
      </c>
      <c r="BA85" t="str">
        <f t="shared" si="11"/>
        <v>正利润</v>
      </c>
      <c r="BB85">
        <f t="shared" si="12"/>
        <v>4.9355512687960748E-2</v>
      </c>
      <c r="BF85">
        <f t="shared" si="13"/>
        <v>11161421.000000019</v>
      </c>
      <c r="BG85">
        <f t="shared" si="8"/>
        <v>4075356.7599999718</v>
      </c>
      <c r="BH85">
        <f t="shared" si="9"/>
        <v>1.7387592442336497</v>
      </c>
      <c r="BI85">
        <f t="shared" si="14"/>
        <v>1.7387592442336497</v>
      </c>
      <c r="BJ85">
        <f t="shared" si="15"/>
        <v>4.9355512687960748E-2</v>
      </c>
    </row>
    <row r="86" spans="1:62" x14ac:dyDescent="0.15">
      <c r="A86" t="s">
        <v>135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27588.539999999801</v>
      </c>
      <c r="O86">
        <v>-128205.13</v>
      </c>
      <c r="P86">
        <v>-818276.47999999986</v>
      </c>
      <c r="Q86">
        <v>811558.9700000002</v>
      </c>
      <c r="R86">
        <v>-1862693.77</v>
      </c>
      <c r="S86">
        <v>2102040.060000001</v>
      </c>
      <c r="T86">
        <v>132213.36999999921</v>
      </c>
      <c r="U86">
        <v>-282551.44000000041</v>
      </c>
      <c r="V86">
        <v>388105.20000000019</v>
      </c>
      <c r="W86">
        <v>-226121.37999999989</v>
      </c>
      <c r="X86">
        <v>-77742.620000000577</v>
      </c>
      <c r="Y86">
        <v>-11732.64999999385</v>
      </c>
      <c r="Z86">
        <v>-1407757.0200000009</v>
      </c>
      <c r="AA86">
        <v>2107383.8300000019</v>
      </c>
      <c r="AB86">
        <v>-381723.33999999991</v>
      </c>
      <c r="AC86">
        <v>684667.10000000172</v>
      </c>
      <c r="AD86">
        <v>18534.16999999667</v>
      </c>
      <c r="AE86">
        <v>-904945.20000000112</v>
      </c>
      <c r="AF86">
        <v>967736.44999999949</v>
      </c>
      <c r="AG86">
        <v>12221.119999998709</v>
      </c>
      <c r="AH86">
        <v>-772438.49999999977</v>
      </c>
      <c r="AI86">
        <v>-2722326.310000001</v>
      </c>
      <c r="AJ86">
        <v>-71732.689999999828</v>
      </c>
      <c r="AK86">
        <v>-808992.43000000087</v>
      </c>
      <c r="AL86">
        <v>2262583.61</v>
      </c>
      <c r="AM86">
        <v>308102.84999999998</v>
      </c>
      <c r="AN86">
        <v>-34981.770000007928</v>
      </c>
      <c r="AO86">
        <v>1608419.86</v>
      </c>
      <c r="AP86">
        <v>-368794.72000000073</v>
      </c>
      <c r="AQ86">
        <v>-1276432.1299999999</v>
      </c>
      <c r="AR86">
        <v>-2927746.4799999981</v>
      </c>
      <c r="AS86">
        <v>2430018.7700000009</v>
      </c>
      <c r="AT86">
        <v>1554273.57</v>
      </c>
      <c r="AU86">
        <v>-174568.38000000059</v>
      </c>
      <c r="AV86">
        <v>-313742.68999999983</v>
      </c>
      <c r="AW86">
        <v>-150725.29999999999</v>
      </c>
      <c r="AX86">
        <v>0</v>
      </c>
      <c r="AY86">
        <v>0</v>
      </c>
      <c r="AZ86">
        <f t="shared" si="10"/>
        <v>-3.7030845573472249</v>
      </c>
      <c r="BA86" t="str">
        <f t="shared" si="11"/>
        <v>正利润</v>
      </c>
      <c r="BB86">
        <f t="shared" si="12"/>
        <v>-3.7030845573472249</v>
      </c>
      <c r="BF86">
        <f t="shared" si="13"/>
        <v>-1227717.3599999978</v>
      </c>
      <c r="BG86">
        <f t="shared" si="8"/>
        <v>-219144.26000001119</v>
      </c>
      <c r="BH86">
        <f t="shared" si="9"/>
        <v>4.6023249707746627</v>
      </c>
      <c r="BI86">
        <f t="shared" si="14"/>
        <v>4.6023249707746627</v>
      </c>
      <c r="BJ86">
        <f t="shared" si="15"/>
        <v>-3.7030845573472249</v>
      </c>
    </row>
    <row r="87" spans="1:62" x14ac:dyDescent="0.15">
      <c r="A87" t="s">
        <v>136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417915.72000000009</v>
      </c>
      <c r="O87">
        <v>116723.03</v>
      </c>
      <c r="P87">
        <v>166351.54999999999</v>
      </c>
      <c r="Q87">
        <v>975764.13</v>
      </c>
      <c r="R87">
        <v>1648484.78</v>
      </c>
      <c r="S87">
        <v>840419.45000000042</v>
      </c>
      <c r="T87">
        <v>310463.45000000013</v>
      </c>
      <c r="U87">
        <v>1062916.06</v>
      </c>
      <c r="V87">
        <v>-125209.67999999991</v>
      </c>
      <c r="W87">
        <v>-95538.76999999999</v>
      </c>
      <c r="X87">
        <v>-318114.02</v>
      </c>
      <c r="Y87">
        <v>-376394.01999999909</v>
      </c>
      <c r="Z87">
        <v>978511.67000000039</v>
      </c>
      <c r="AA87">
        <v>1558559.200000003</v>
      </c>
      <c r="AB87">
        <v>-2209895.7599999979</v>
      </c>
      <c r="AC87">
        <v>720200.1300000014</v>
      </c>
      <c r="AD87">
        <v>361842.30999999947</v>
      </c>
      <c r="AE87">
        <v>456241.00999999919</v>
      </c>
      <c r="AF87">
        <v>936465.1899999989</v>
      </c>
      <c r="AG87">
        <v>-272390.03000000073</v>
      </c>
      <c r="AH87">
        <v>1317146.81</v>
      </c>
      <c r="AI87">
        <v>1126125.420000002</v>
      </c>
      <c r="AJ87">
        <v>2306373.9300000011</v>
      </c>
      <c r="AK87">
        <v>-434205.62000000058</v>
      </c>
      <c r="AL87">
        <v>3066699.120000002</v>
      </c>
      <c r="AM87">
        <v>2033814.640000002</v>
      </c>
      <c r="AN87">
        <v>-1105094.630000002</v>
      </c>
      <c r="AO87">
        <v>-1294485.660000002</v>
      </c>
      <c r="AP87">
        <v>12105.79000000015</v>
      </c>
      <c r="AQ87">
        <v>53930.31000000122</v>
      </c>
      <c r="AR87">
        <v>762897.55000000121</v>
      </c>
      <c r="AS87">
        <v>58224.230000000207</v>
      </c>
      <c r="AT87">
        <v>2251232.5000000019</v>
      </c>
      <c r="AU87">
        <v>2272103.390000002</v>
      </c>
      <c r="AV87">
        <v>491256.91000000009</v>
      </c>
      <c r="AW87">
        <v>-1317866.4900000079</v>
      </c>
      <c r="AX87">
        <v>2956399.3200000012</v>
      </c>
      <c r="AY87">
        <v>0</v>
      </c>
      <c r="AZ87">
        <f t="shared" si="10"/>
        <v>1.5871931836121151</v>
      </c>
      <c r="BA87" t="str">
        <f t="shared" si="11"/>
        <v>正利润</v>
      </c>
      <c r="BB87">
        <f t="shared" si="12"/>
        <v>1.5871931836121151</v>
      </c>
      <c r="BF87">
        <f t="shared" si="13"/>
        <v>7540283.5100000007</v>
      </c>
      <c r="BG87">
        <f t="shared" si="8"/>
        <v>6743983.9800000032</v>
      </c>
      <c r="BH87">
        <f t="shared" si="9"/>
        <v>0.11807553700624251</v>
      </c>
      <c r="BI87">
        <f t="shared" si="14"/>
        <v>0.11807553700624251</v>
      </c>
      <c r="BJ87">
        <f t="shared" si="15"/>
        <v>0.11807553700624251</v>
      </c>
    </row>
    <row r="88" spans="1:62" x14ac:dyDescent="0.15">
      <c r="A88" t="s">
        <v>137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807417.49</v>
      </c>
      <c r="O88">
        <v>0</v>
      </c>
      <c r="P88">
        <v>0</v>
      </c>
      <c r="Q88">
        <v>0</v>
      </c>
      <c r="R88">
        <v>0</v>
      </c>
      <c r="S88">
        <v>0</v>
      </c>
      <c r="T88">
        <v>-237356.59</v>
      </c>
      <c r="U88">
        <v>573797.99</v>
      </c>
      <c r="V88">
        <v>984609.83000000007</v>
      </c>
      <c r="W88">
        <v>-169.81</v>
      </c>
      <c r="X88">
        <v>0</v>
      </c>
      <c r="Y88">
        <v>-1800.85</v>
      </c>
      <c r="Z88">
        <v>0</v>
      </c>
      <c r="AA88">
        <v>-4267.07</v>
      </c>
      <c r="AB88">
        <v>-105392.26</v>
      </c>
      <c r="AC88">
        <v>3099040.700000002</v>
      </c>
      <c r="AD88">
        <v>-313735.24999999988</v>
      </c>
      <c r="AE88">
        <v>945147.09000000008</v>
      </c>
      <c r="AF88">
        <v>2516792.6999999988</v>
      </c>
      <c r="AG88">
        <v>4099247.540000001</v>
      </c>
      <c r="AH88">
        <v>2167510.3600000008</v>
      </c>
      <c r="AI88">
        <v>2664072.8699999978</v>
      </c>
      <c r="AJ88">
        <v>-444925.8</v>
      </c>
      <c r="AK88">
        <v>5320302.3699999955</v>
      </c>
      <c r="AL88">
        <v>11625192.560000019</v>
      </c>
      <c r="AM88">
        <v>-142599.6</v>
      </c>
      <c r="AN88">
        <v>378111.82</v>
      </c>
      <c r="AO88">
        <v>248491.04</v>
      </c>
      <c r="AP88">
        <v>-145247.76</v>
      </c>
      <c r="AQ88">
        <v>-18830.46</v>
      </c>
      <c r="AR88">
        <v>-44485.569999999978</v>
      </c>
      <c r="AS88">
        <v>1140161.8700000001</v>
      </c>
      <c r="AT88">
        <v>2141062.2499999991</v>
      </c>
      <c r="AU88">
        <v>3274270.339999998</v>
      </c>
      <c r="AV88">
        <v>5047452.3999999957</v>
      </c>
      <c r="AW88">
        <v>-116694.43</v>
      </c>
      <c r="AX88">
        <v>2370536.4599999972</v>
      </c>
      <c r="AY88">
        <v>0</v>
      </c>
      <c r="AZ88">
        <f t="shared" si="10"/>
        <v>2.4893320432947452</v>
      </c>
      <c r="BA88" t="str">
        <f t="shared" si="11"/>
        <v>正利润</v>
      </c>
      <c r="BB88">
        <f t="shared" si="12"/>
        <v>2.4893320432947452</v>
      </c>
      <c r="BF88">
        <f t="shared" si="13"/>
        <v>13648225.09999999</v>
      </c>
      <c r="BG88">
        <f t="shared" si="8"/>
        <v>25915403.160000011</v>
      </c>
      <c r="BH88">
        <f t="shared" si="9"/>
        <v>-0.47335470663000156</v>
      </c>
      <c r="BI88">
        <f t="shared" si="14"/>
        <v>-0.47335470663000156</v>
      </c>
      <c r="BJ88">
        <f t="shared" si="15"/>
        <v>-0.47335470663000156</v>
      </c>
    </row>
    <row r="89" spans="1:62" x14ac:dyDescent="0.15">
      <c r="A89" t="s">
        <v>138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724701.85999999964</v>
      </c>
      <c r="O89">
        <v>762203.93999999959</v>
      </c>
      <c r="P89">
        <v>712380.99999999988</v>
      </c>
      <c r="Q89">
        <v>616025.66999999993</v>
      </c>
      <c r="R89">
        <v>639428.07999999996</v>
      </c>
      <c r="S89">
        <v>714776.49000000011</v>
      </c>
      <c r="T89">
        <v>480570.12999999989</v>
      </c>
      <c r="U89">
        <v>644915.23999999987</v>
      </c>
      <c r="V89">
        <v>762023.05999999982</v>
      </c>
      <c r="W89">
        <v>641078.03999999992</v>
      </c>
      <c r="X89">
        <v>725700.79</v>
      </c>
      <c r="Y89">
        <v>-466366.63</v>
      </c>
      <c r="Z89">
        <v>545608.32000000007</v>
      </c>
      <c r="AA89">
        <v>866413.01</v>
      </c>
      <c r="AB89">
        <v>1233497.53</v>
      </c>
      <c r="AC89">
        <v>1017600.96</v>
      </c>
      <c r="AD89">
        <v>1016328.73</v>
      </c>
      <c r="AE89">
        <v>1133576.9099999999</v>
      </c>
      <c r="AF89">
        <v>1166349.8999999999</v>
      </c>
      <c r="AG89">
        <v>706896.79</v>
      </c>
      <c r="AH89">
        <v>881937.90999999968</v>
      </c>
      <c r="AI89">
        <v>911103.47</v>
      </c>
      <c r="AJ89">
        <v>588602.13000000012</v>
      </c>
      <c r="AK89">
        <v>1566806.28</v>
      </c>
      <c r="AL89">
        <v>-3047488.6799999988</v>
      </c>
      <c r="AM89">
        <v>1839767.47</v>
      </c>
      <c r="AN89">
        <v>1696973.99</v>
      </c>
      <c r="AO89">
        <v>1924798.08</v>
      </c>
      <c r="AP89">
        <v>-1780656.0499999949</v>
      </c>
      <c r="AQ89">
        <v>880690.64000000106</v>
      </c>
      <c r="AR89">
        <v>907364.38000000105</v>
      </c>
      <c r="AS89">
        <v>1253381.4200000011</v>
      </c>
      <c r="AT89">
        <v>2194219.2799999998</v>
      </c>
      <c r="AU89">
        <v>-321786.62000000098</v>
      </c>
      <c r="AV89">
        <v>882429.78000000049</v>
      </c>
      <c r="AW89">
        <v>2162380.11</v>
      </c>
      <c r="AX89">
        <v>0</v>
      </c>
      <c r="AY89">
        <v>0</v>
      </c>
      <c r="AZ89">
        <f t="shared" si="10"/>
        <v>-0.1030016438969151</v>
      </c>
      <c r="BA89" t="str">
        <f t="shared" si="11"/>
        <v>正利润</v>
      </c>
      <c r="BB89">
        <f t="shared" si="12"/>
        <v>-0.1030016438969151</v>
      </c>
      <c r="BF89">
        <f t="shared" si="13"/>
        <v>6178022.9400000069</v>
      </c>
      <c r="BG89">
        <f t="shared" si="8"/>
        <v>7069397.4400000013</v>
      </c>
      <c r="BH89">
        <f t="shared" si="9"/>
        <v>-0.12608917627921545</v>
      </c>
      <c r="BI89">
        <f t="shared" si="14"/>
        <v>-0.12608917627921545</v>
      </c>
      <c r="BJ89">
        <f t="shared" si="15"/>
        <v>-0.1030016438969151</v>
      </c>
    </row>
    <row r="90" spans="1:62" x14ac:dyDescent="0.15">
      <c r="A90" t="s">
        <v>139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1979460.87</v>
      </c>
      <c r="O90">
        <v>546680.23</v>
      </c>
      <c r="P90">
        <v>1033549.79</v>
      </c>
      <c r="Q90">
        <v>1409858.79</v>
      </c>
      <c r="R90">
        <v>949141.25000000012</v>
      </c>
      <c r="S90">
        <v>947252.55999999994</v>
      </c>
      <c r="T90">
        <v>1390652.56</v>
      </c>
      <c r="U90">
        <v>2376287.6800000011</v>
      </c>
      <c r="V90">
        <v>560950.69000000006</v>
      </c>
      <c r="W90">
        <v>819363.33000000007</v>
      </c>
      <c r="X90">
        <v>2547289.6100000008</v>
      </c>
      <c r="Y90">
        <v>5539668.0200000051</v>
      </c>
      <c r="Z90">
        <v>2372132.810000001</v>
      </c>
      <c r="AA90">
        <v>1330816.05</v>
      </c>
      <c r="AB90">
        <v>697209.88000000012</v>
      </c>
      <c r="AC90">
        <v>693819.79999999993</v>
      </c>
      <c r="AD90">
        <v>489673.17</v>
      </c>
      <c r="AE90">
        <v>471309.09</v>
      </c>
      <c r="AF90">
        <v>56759.070000000007</v>
      </c>
      <c r="AG90">
        <v>834632.54999999993</v>
      </c>
      <c r="AH90">
        <v>3247844.3000000031</v>
      </c>
      <c r="AI90">
        <v>3085657.51</v>
      </c>
      <c r="AJ90">
        <v>1027325.48</v>
      </c>
      <c r="AK90">
        <v>7262371.9900000021</v>
      </c>
      <c r="AL90">
        <v>3732331.220000003</v>
      </c>
      <c r="AM90">
        <v>271362.25</v>
      </c>
      <c r="AN90">
        <v>1590861.58</v>
      </c>
      <c r="AO90">
        <v>1635544.57</v>
      </c>
      <c r="AP90">
        <v>1360165.64</v>
      </c>
      <c r="AQ90">
        <v>1805254.66</v>
      </c>
      <c r="AR90">
        <v>237973.26</v>
      </c>
      <c r="AS90">
        <v>957555.19000000006</v>
      </c>
      <c r="AT90">
        <v>1133668.3899999999</v>
      </c>
      <c r="AU90">
        <v>3706109.5100000021</v>
      </c>
      <c r="AV90">
        <v>4783907.8900000006</v>
      </c>
      <c r="AW90">
        <v>8441408.7500000037</v>
      </c>
      <c r="AX90">
        <v>5193149.7700000042</v>
      </c>
      <c r="AY90">
        <v>222746.9</v>
      </c>
      <c r="AZ90">
        <f t="shared" si="10"/>
        <v>0.50645834568810266</v>
      </c>
      <c r="BA90" t="str">
        <f t="shared" si="11"/>
        <v>正利润</v>
      </c>
      <c r="BB90">
        <f t="shared" si="12"/>
        <v>0.50645834568810266</v>
      </c>
      <c r="BF90">
        <f t="shared" si="13"/>
        <v>27619193.06000001</v>
      </c>
      <c r="BG90">
        <f t="shared" si="8"/>
        <v>22687931.45000001</v>
      </c>
      <c r="BH90">
        <f t="shared" si="9"/>
        <v>0.21735175024076492</v>
      </c>
      <c r="BI90">
        <f t="shared" si="14"/>
        <v>0.21735175024076492</v>
      </c>
      <c r="BJ90">
        <f t="shared" si="15"/>
        <v>0.21735175024076492</v>
      </c>
    </row>
    <row r="91" spans="1:62" x14ac:dyDescent="0.15">
      <c r="A91" t="s">
        <v>140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190798.7300000001</v>
      </c>
      <c r="L91">
        <v>324826.90999999992</v>
      </c>
      <c r="M91">
        <v>112104.1499999997</v>
      </c>
      <c r="N91">
        <v>950715.74999999953</v>
      </c>
      <c r="O91">
        <v>1025374.78</v>
      </c>
      <c r="P91">
        <v>2951193.8399999971</v>
      </c>
      <c r="Q91">
        <v>130273.58000000021</v>
      </c>
      <c r="R91">
        <v>898173.27999999968</v>
      </c>
      <c r="S91">
        <v>236109.48999999979</v>
      </c>
      <c r="T91">
        <v>-393678.28</v>
      </c>
      <c r="U91">
        <v>1479938.399999999</v>
      </c>
      <c r="V91">
        <v>-1334460.93</v>
      </c>
      <c r="W91">
        <v>36006.760000000133</v>
      </c>
      <c r="X91">
        <v>-214774.51000000021</v>
      </c>
      <c r="Y91">
        <v>113666.83</v>
      </c>
      <c r="Z91">
        <v>89495.019999999553</v>
      </c>
      <c r="AA91">
        <v>-239469.43</v>
      </c>
      <c r="AB91">
        <v>883377.13999999978</v>
      </c>
      <c r="AC91">
        <v>638481.84000000008</v>
      </c>
      <c r="AD91">
        <v>374009.54000000039</v>
      </c>
      <c r="AE91">
        <v>147539.54999999961</v>
      </c>
      <c r="AF91">
        <v>-279860.06999999977</v>
      </c>
      <c r="AG91">
        <v>923107.52999999968</v>
      </c>
      <c r="AH91">
        <v>-2158967.8399999989</v>
      </c>
      <c r="AI91">
        <v>1049640.73</v>
      </c>
      <c r="AJ91">
        <v>1404955.7000000009</v>
      </c>
      <c r="AK91">
        <v>-34400.830000000067</v>
      </c>
      <c r="AL91">
        <v>203343.71000000011</v>
      </c>
      <c r="AM91">
        <v>968652.02000000014</v>
      </c>
      <c r="AN91">
        <v>448401.6</v>
      </c>
      <c r="AO91">
        <v>2331035.9800000009</v>
      </c>
      <c r="AP91">
        <v>-2138763.620000002</v>
      </c>
      <c r="AQ91">
        <v>661293.19000000064</v>
      </c>
      <c r="AR91">
        <v>-3016224.8200000022</v>
      </c>
      <c r="AS91">
        <v>2260157.1899999981</v>
      </c>
      <c r="AT91">
        <v>-663065.43999999668</v>
      </c>
      <c r="AU91">
        <v>1933419.1700000011</v>
      </c>
      <c r="AV91">
        <v>0</v>
      </c>
      <c r="AW91">
        <v>0</v>
      </c>
      <c r="AX91">
        <v>0</v>
      </c>
      <c r="AY91">
        <v>0</v>
      </c>
      <c r="AZ91">
        <f t="shared" si="10"/>
        <v>0.7132915966464044</v>
      </c>
      <c r="BA91" t="str">
        <f t="shared" si="11"/>
        <v>正利润</v>
      </c>
      <c r="BB91">
        <f t="shared" si="12"/>
        <v>0.7132915966464044</v>
      </c>
      <c r="BF91">
        <f t="shared" si="13"/>
        <v>-963184.33000000124</v>
      </c>
      <c r="BG91">
        <f t="shared" si="8"/>
        <v>5135768.6000000034</v>
      </c>
      <c r="BH91">
        <f t="shared" si="9"/>
        <v>-1.1875443395171661</v>
      </c>
      <c r="BI91">
        <f t="shared" si="14"/>
        <v>-1.1875443395171661</v>
      </c>
      <c r="BJ91">
        <f t="shared" si="15"/>
        <v>0.7132915966464044</v>
      </c>
    </row>
    <row r="92" spans="1:62" x14ac:dyDescent="0.15">
      <c r="A92" t="s">
        <v>141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1393235.2399999991</v>
      </c>
      <c r="N92">
        <v>5125537.8899999978</v>
      </c>
      <c r="O92">
        <v>44037.850000000013</v>
      </c>
      <c r="P92">
        <v>600534.21999999986</v>
      </c>
      <c r="Q92">
        <v>-631987.79999999981</v>
      </c>
      <c r="R92">
        <v>1761200.7</v>
      </c>
      <c r="S92">
        <v>1670553.88</v>
      </c>
      <c r="T92">
        <v>339464.85999999993</v>
      </c>
      <c r="U92">
        <v>4601.9400000000023</v>
      </c>
      <c r="V92">
        <v>-39657.820000000007</v>
      </c>
      <c r="W92">
        <v>1867865.42</v>
      </c>
      <c r="X92">
        <v>-279689.7100000002</v>
      </c>
      <c r="Y92">
        <v>892574.49999999162</v>
      </c>
      <c r="Z92">
        <v>2820965.68</v>
      </c>
      <c r="AA92">
        <v>517910.21</v>
      </c>
      <c r="AB92">
        <v>662656.75999999989</v>
      </c>
      <c r="AC92">
        <v>642919.10000000009</v>
      </c>
      <c r="AD92">
        <v>157000.69000000021</v>
      </c>
      <c r="AE92">
        <v>586426.14999999991</v>
      </c>
      <c r="AF92">
        <v>-481594.87999999989</v>
      </c>
      <c r="AG92">
        <v>-1305106.7999999991</v>
      </c>
      <c r="AH92">
        <v>554807.11999999988</v>
      </c>
      <c r="AI92">
        <v>2135170.5100000012</v>
      </c>
      <c r="AJ92">
        <v>1311879.169999999</v>
      </c>
      <c r="AK92">
        <v>-1118821.2599999991</v>
      </c>
      <c r="AL92">
        <v>1273675.5399999991</v>
      </c>
      <c r="AM92">
        <v>-534253.19000000006</v>
      </c>
      <c r="AN92">
        <v>231998.92999999991</v>
      </c>
      <c r="AO92">
        <v>559243.81000000006</v>
      </c>
      <c r="AP92">
        <v>1151958.27</v>
      </c>
      <c r="AQ92">
        <v>441123.46999999991</v>
      </c>
      <c r="AR92">
        <v>473846.90000000008</v>
      </c>
      <c r="AS92">
        <v>2548026.5400000019</v>
      </c>
      <c r="AT92">
        <v>-686006.93999999948</v>
      </c>
      <c r="AU92">
        <v>4198606.5699999966</v>
      </c>
      <c r="AV92">
        <v>-417851.57999999978</v>
      </c>
      <c r="AW92">
        <v>-410655.5</v>
      </c>
      <c r="AX92">
        <v>0</v>
      </c>
      <c r="AY92">
        <v>0</v>
      </c>
      <c r="AZ92">
        <f t="shared" si="10"/>
        <v>5.0540272016374427E-2</v>
      </c>
      <c r="BA92" t="str">
        <f t="shared" si="11"/>
        <v>正利润</v>
      </c>
      <c r="BB92">
        <f t="shared" si="12"/>
        <v>5.0540272016374427E-2</v>
      </c>
      <c r="BF92">
        <f t="shared" si="13"/>
        <v>7299047.7299999986</v>
      </c>
      <c r="BG92">
        <f t="shared" si="8"/>
        <v>3108593.830000001</v>
      </c>
      <c r="BH92">
        <f t="shared" si="9"/>
        <v>1.3480223307269434</v>
      </c>
      <c r="BI92">
        <f t="shared" si="14"/>
        <v>1.3480223307269434</v>
      </c>
      <c r="BJ92">
        <f t="shared" si="15"/>
        <v>5.0540272016374427E-2</v>
      </c>
    </row>
    <row r="93" spans="1:62" x14ac:dyDescent="0.15">
      <c r="A93" t="s">
        <v>142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-730.12</v>
      </c>
      <c r="O93">
        <v>0</v>
      </c>
      <c r="P93">
        <v>0</v>
      </c>
      <c r="Q93">
        <v>0</v>
      </c>
      <c r="R93">
        <v>0</v>
      </c>
      <c r="S93">
        <v>0</v>
      </c>
      <c r="T93">
        <v>-1308.74</v>
      </c>
      <c r="U93">
        <v>0</v>
      </c>
      <c r="V93">
        <v>-1733.41</v>
      </c>
      <c r="W93">
        <v>242718.49999999991</v>
      </c>
      <c r="X93">
        <v>673260.20000000007</v>
      </c>
      <c r="Y93">
        <v>0</v>
      </c>
      <c r="Z93">
        <v>8995280.2899999972</v>
      </c>
      <c r="AA93">
        <v>792134.67999999993</v>
      </c>
      <c r="AB93">
        <v>5992349.5899999952</v>
      </c>
      <c r="AC93">
        <v>6913361.6699999915</v>
      </c>
      <c r="AD93">
        <v>-1961.28</v>
      </c>
      <c r="AE93">
        <v>439830.93</v>
      </c>
      <c r="AF93">
        <v>90356.430000000008</v>
      </c>
      <c r="AG93">
        <v>2629621.5399999991</v>
      </c>
      <c r="AH93">
        <v>5286361.4000000041</v>
      </c>
      <c r="AI93">
        <v>-5878.82</v>
      </c>
      <c r="AJ93">
        <v>3039306.2499999981</v>
      </c>
      <c r="AK93">
        <v>5730448.7099999953</v>
      </c>
      <c r="AL93">
        <v>12077876.03000002</v>
      </c>
      <c r="AM93">
        <v>-219.83</v>
      </c>
      <c r="AN93">
        <v>-53677.58</v>
      </c>
      <c r="AO93">
        <v>0</v>
      </c>
      <c r="AP93">
        <v>1827607.6099999989</v>
      </c>
      <c r="AQ93">
        <v>0</v>
      </c>
      <c r="AR93">
        <v>981443.75</v>
      </c>
      <c r="AS93">
        <v>-207.96</v>
      </c>
      <c r="AT93">
        <v>846790.77</v>
      </c>
      <c r="AU93">
        <v>1506498.44</v>
      </c>
      <c r="AV93">
        <v>-6851.7999999999993</v>
      </c>
      <c r="AW93">
        <v>8733243.5399999935</v>
      </c>
      <c r="AX93">
        <v>560359.27999999991</v>
      </c>
      <c r="AY93">
        <v>0</v>
      </c>
      <c r="AZ93">
        <f t="shared" si="10"/>
        <v>0.30565157831435003</v>
      </c>
      <c r="BA93" t="str">
        <f t="shared" si="11"/>
        <v>正利润</v>
      </c>
      <c r="BB93">
        <f t="shared" si="12"/>
        <v>0.30565157831435003</v>
      </c>
      <c r="BF93">
        <f t="shared" si="13"/>
        <v>14448883.629999993</v>
      </c>
      <c r="BG93">
        <f t="shared" si="8"/>
        <v>28703837.700000018</v>
      </c>
      <c r="BH93">
        <f t="shared" si="9"/>
        <v>-0.49662188795054452</v>
      </c>
      <c r="BI93">
        <f t="shared" si="14"/>
        <v>-0.49662188795054452</v>
      </c>
      <c r="BJ93">
        <f t="shared" si="15"/>
        <v>0.30565157831435003</v>
      </c>
    </row>
    <row r="94" spans="1:62" x14ac:dyDescent="0.15">
      <c r="A94" t="s">
        <v>143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-10333.33</v>
      </c>
      <c r="O94">
        <v>0</v>
      </c>
      <c r="P94">
        <v>-368122.86</v>
      </c>
      <c r="Q94">
        <v>-134592.32000000001</v>
      </c>
      <c r="R94">
        <v>-22196.069999999829</v>
      </c>
      <c r="S94">
        <v>-98384.920000000042</v>
      </c>
      <c r="T94">
        <v>-720983.97</v>
      </c>
      <c r="U94">
        <v>-56439.459999999854</v>
      </c>
      <c r="V94">
        <v>1278231.0900000001</v>
      </c>
      <c r="W94">
        <v>110173.1099999999</v>
      </c>
      <c r="X94">
        <v>762963.54000000074</v>
      </c>
      <c r="Y94">
        <v>-264684.77</v>
      </c>
      <c r="Z94">
        <v>2370326.8600000008</v>
      </c>
      <c r="AA94">
        <v>-429946.48999999982</v>
      </c>
      <c r="AB94">
        <v>674369.53</v>
      </c>
      <c r="AC94">
        <v>738718.76999999979</v>
      </c>
      <c r="AD94">
        <v>589338.22999999986</v>
      </c>
      <c r="AE94">
        <v>-68369.450000000012</v>
      </c>
      <c r="AF94">
        <v>2462774.5099999998</v>
      </c>
      <c r="AG94">
        <v>1586935.6500000011</v>
      </c>
      <c r="AH94">
        <v>157216.79999999981</v>
      </c>
      <c r="AI94">
        <v>1524665.2499999991</v>
      </c>
      <c r="AJ94">
        <v>328760.95000000298</v>
      </c>
      <c r="AK94">
        <v>-1150805.779999997</v>
      </c>
      <c r="AL94">
        <v>6843446.439999993</v>
      </c>
      <c r="AM94">
        <v>-297543.95</v>
      </c>
      <c r="AN94">
        <v>-608220.04000000015</v>
      </c>
      <c r="AO94">
        <v>220539.82</v>
      </c>
      <c r="AP94">
        <v>1232115.2</v>
      </c>
      <c r="AQ94">
        <v>-730704.27000000025</v>
      </c>
      <c r="AR94">
        <v>971255.04</v>
      </c>
      <c r="AS94">
        <v>417743.87000000058</v>
      </c>
      <c r="AT94">
        <v>-177297.4599999999</v>
      </c>
      <c r="AU94">
        <v>150502.12000000101</v>
      </c>
      <c r="AV94">
        <v>-269442.01999999979</v>
      </c>
      <c r="AW94">
        <v>5530585.7900000056</v>
      </c>
      <c r="AX94">
        <v>2509648.4700000021</v>
      </c>
      <c r="AY94">
        <v>-14282.94</v>
      </c>
      <c r="AZ94">
        <f t="shared" si="10"/>
        <v>0.28502751175697572</v>
      </c>
      <c r="BA94" t="str">
        <f t="shared" si="11"/>
        <v>正利润</v>
      </c>
      <c r="BB94">
        <f t="shared" si="12"/>
        <v>0.28502751175697572</v>
      </c>
      <c r="BF94">
        <f t="shared" si="13"/>
        <v>9634406.7400000095</v>
      </c>
      <c r="BG94">
        <f t="shared" si="8"/>
        <v>8604995.1399999987</v>
      </c>
      <c r="BH94">
        <f t="shared" si="9"/>
        <v>0.11962953880297156</v>
      </c>
      <c r="BI94">
        <f t="shared" si="14"/>
        <v>0.11962953880297156</v>
      </c>
      <c r="BJ94">
        <f t="shared" si="15"/>
        <v>0.11962953880297156</v>
      </c>
    </row>
    <row r="95" spans="1:62" x14ac:dyDescent="0.15">
      <c r="A95" t="s">
        <v>144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-4176837.62</v>
      </c>
      <c r="W95">
        <v>-1452241.46</v>
      </c>
      <c r="X95">
        <v>-2812712.4300000011</v>
      </c>
      <c r="Y95">
        <v>-1806430.73</v>
      </c>
      <c r="Z95">
        <v>-2345982.88</v>
      </c>
      <c r="AA95">
        <v>-1569145.31</v>
      </c>
      <c r="AB95">
        <v>-1508639.74</v>
      </c>
      <c r="AC95">
        <v>-2640106.8399999989</v>
      </c>
      <c r="AD95">
        <v>-2279064.67</v>
      </c>
      <c r="AE95">
        <v>-898942.24000000022</v>
      </c>
      <c r="AF95">
        <v>-3464684.2600000012</v>
      </c>
      <c r="AG95">
        <v>-1874760.78</v>
      </c>
      <c r="AH95">
        <v>-1597869.63</v>
      </c>
      <c r="AI95">
        <v>-3162521.57</v>
      </c>
      <c r="AJ95">
        <v>-855596.98</v>
      </c>
      <c r="AK95">
        <v>-2353164.59</v>
      </c>
      <c r="AL95">
        <v>-800685.35</v>
      </c>
      <c r="AM95">
        <v>-898525.86</v>
      </c>
      <c r="AN95">
        <v>-874655.17999999993</v>
      </c>
      <c r="AO95">
        <v>-2762580.75</v>
      </c>
      <c r="AP95">
        <v>-1783893.800000001</v>
      </c>
      <c r="AQ95">
        <v>-2809694.7000000011</v>
      </c>
      <c r="AR95">
        <v>-1566548.66</v>
      </c>
      <c r="AS95">
        <v>-2569023.36</v>
      </c>
      <c r="AT95">
        <v>-1615221.23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 t="shared" si="10"/>
        <v>-4.1886429268020282E-2</v>
      </c>
      <c r="BA95" t="str">
        <f t="shared" si="11"/>
        <v>负利润</v>
      </c>
      <c r="BB95">
        <f t="shared" si="12"/>
        <v>4.1886429268020282E-2</v>
      </c>
      <c r="BF95">
        <f t="shared" si="13"/>
        <v>-10344381.750000002</v>
      </c>
      <c r="BG95">
        <f t="shared" si="8"/>
        <v>-15180360.689999999</v>
      </c>
      <c r="BH95">
        <f t="shared" si="9"/>
        <v>-0.31856811829152909</v>
      </c>
      <c r="BI95">
        <f t="shared" si="14"/>
        <v>0.31856811829152909</v>
      </c>
      <c r="BJ95">
        <f t="shared" si="15"/>
        <v>4.1886429268020282E-2</v>
      </c>
    </row>
    <row r="96" spans="1:62" x14ac:dyDescent="0.15">
      <c r="A96" t="s">
        <v>145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-87122.19</v>
      </c>
      <c r="M96">
        <v>-249168.15</v>
      </c>
      <c r="N96">
        <v>240388.58</v>
      </c>
      <c r="O96">
        <v>0</v>
      </c>
      <c r="P96">
        <v>23174.76</v>
      </c>
      <c r="Q96">
        <v>55480.580000000024</v>
      </c>
      <c r="R96">
        <v>-398.05</v>
      </c>
      <c r="S96">
        <v>-97206.01999999999</v>
      </c>
      <c r="T96">
        <v>1842065.92</v>
      </c>
      <c r="U96">
        <v>-9034.07</v>
      </c>
      <c r="V96">
        <v>120415.42</v>
      </c>
      <c r="W96">
        <v>-77986.890000000014</v>
      </c>
      <c r="X96">
        <v>-23101.41</v>
      </c>
      <c r="Y96">
        <v>-1078632.3999999999</v>
      </c>
      <c r="Z96">
        <v>-572362.26000000013</v>
      </c>
      <c r="AA96">
        <v>-24268.89</v>
      </c>
      <c r="AB96">
        <v>-19890.25</v>
      </c>
      <c r="AC96">
        <v>-4101.6400000000003</v>
      </c>
      <c r="AD96">
        <v>-20804.86</v>
      </c>
      <c r="AE96">
        <v>-1988.36</v>
      </c>
      <c r="AF96">
        <v>64585.72</v>
      </c>
      <c r="AG96">
        <v>13081.400000000011</v>
      </c>
      <c r="AH96">
        <v>-1329.9</v>
      </c>
      <c r="AI96">
        <v>-20173.59</v>
      </c>
      <c r="AJ96">
        <v>-31490.36</v>
      </c>
      <c r="AK96">
        <v>-171313.16</v>
      </c>
      <c r="AL96">
        <v>332566.76</v>
      </c>
      <c r="AM96">
        <v>-143151.35999999999</v>
      </c>
      <c r="AN96">
        <v>-1676703.27</v>
      </c>
      <c r="AO96">
        <v>-3658985.38</v>
      </c>
      <c r="AP96">
        <v>679307.15000000224</v>
      </c>
      <c r="AQ96">
        <v>1038834.89</v>
      </c>
      <c r="AR96">
        <v>1922752.9099999941</v>
      </c>
      <c r="AS96">
        <v>-5353295.4699999979</v>
      </c>
      <c r="AT96">
        <v>1807806.0099999991</v>
      </c>
      <c r="AU96">
        <v>4560739.6299999934</v>
      </c>
      <c r="AV96">
        <v>-852110.7300000001</v>
      </c>
      <c r="AW96">
        <v>0</v>
      </c>
      <c r="AX96">
        <v>0</v>
      </c>
      <c r="AY96">
        <v>0</v>
      </c>
      <c r="AZ96">
        <f t="shared" si="10"/>
        <v>3.2921494758503638</v>
      </c>
      <c r="BA96" t="str">
        <f t="shared" si="11"/>
        <v>负利润</v>
      </c>
      <c r="BB96">
        <f t="shared" si="12"/>
        <v>-3.2921494758503638</v>
      </c>
      <c r="BF96">
        <f t="shared" si="13"/>
        <v>3804034.3899999908</v>
      </c>
      <c r="BG96">
        <f t="shared" si="8"/>
        <v>-5357498.8599999994</v>
      </c>
      <c r="BH96">
        <f t="shared" si="9"/>
        <v>-1.7100392346140398</v>
      </c>
      <c r="BI96">
        <f t="shared" si="14"/>
        <v>1.7100392346140398</v>
      </c>
      <c r="BJ96">
        <f t="shared" si="15"/>
        <v>1.7100392346140398</v>
      </c>
    </row>
    <row r="97" spans="1:62" x14ac:dyDescent="0.15">
      <c r="A97" t="s">
        <v>146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-1261</v>
      </c>
      <c r="L97">
        <v>-2036.89</v>
      </c>
      <c r="M97">
        <v>-439903.41</v>
      </c>
      <c r="N97">
        <v>0</v>
      </c>
      <c r="O97">
        <v>-162620.57</v>
      </c>
      <c r="P97">
        <v>434267.31999999989</v>
      </c>
      <c r="Q97">
        <v>-799324.37</v>
      </c>
      <c r="R97">
        <v>-825182.88999999978</v>
      </c>
      <c r="S97">
        <v>678888.66999999969</v>
      </c>
      <c r="T97">
        <v>187563.09000000011</v>
      </c>
      <c r="U97">
        <v>3544.559999999969</v>
      </c>
      <c r="V97">
        <v>175601.3900000001</v>
      </c>
      <c r="W97">
        <v>-827690.60999999905</v>
      </c>
      <c r="X97">
        <v>2245020.1100000022</v>
      </c>
      <c r="Y97">
        <v>-675845.16999999981</v>
      </c>
      <c r="Z97">
        <v>-704564.0199999999</v>
      </c>
      <c r="AA97">
        <v>-295199.67</v>
      </c>
      <c r="AB97">
        <v>228001.05999999991</v>
      </c>
      <c r="AC97">
        <v>-14725.87</v>
      </c>
      <c r="AD97">
        <v>-995792.88999999873</v>
      </c>
      <c r="AE97">
        <v>2596956.5499999998</v>
      </c>
      <c r="AF97">
        <v>-407616.66</v>
      </c>
      <c r="AG97">
        <v>194153.34</v>
      </c>
      <c r="AH97">
        <v>-311282.21999999951</v>
      </c>
      <c r="AI97">
        <v>-827568.29999999981</v>
      </c>
      <c r="AJ97">
        <v>1043588.219999999</v>
      </c>
      <c r="AK97">
        <v>-3528225.9999999991</v>
      </c>
      <c r="AL97">
        <v>1088835.1299999999</v>
      </c>
      <c r="AM97">
        <v>1252666.73</v>
      </c>
      <c r="AN97">
        <v>-1397869.649999999</v>
      </c>
      <c r="AO97">
        <v>-753323.03000000073</v>
      </c>
      <c r="AP97">
        <v>4536315.7100000009</v>
      </c>
      <c r="AQ97">
        <v>-955159.64999999932</v>
      </c>
      <c r="AR97">
        <v>493374.74000000011</v>
      </c>
      <c r="AS97">
        <v>-979114.95999999926</v>
      </c>
      <c r="AT97">
        <v>438524.1500000013</v>
      </c>
      <c r="AU97">
        <v>-727919.26000000164</v>
      </c>
      <c r="AV97">
        <v>0</v>
      </c>
      <c r="AW97">
        <v>0</v>
      </c>
      <c r="AX97">
        <v>0</v>
      </c>
      <c r="AY97">
        <v>0</v>
      </c>
      <c r="AZ97">
        <f t="shared" si="10"/>
        <v>-1.1081653638739015</v>
      </c>
      <c r="BA97" t="str">
        <f t="shared" si="11"/>
        <v>正利润</v>
      </c>
      <c r="BB97">
        <f t="shared" si="12"/>
        <v>-1.1081653638739015</v>
      </c>
      <c r="BF97">
        <f t="shared" si="13"/>
        <v>2806020.7300000023</v>
      </c>
      <c r="BG97">
        <f t="shared" si="8"/>
        <v>-3239025.7799999993</v>
      </c>
      <c r="BH97">
        <f t="shared" si="9"/>
        <v>-1.8663162693320716</v>
      </c>
      <c r="BI97">
        <f t="shared" si="14"/>
        <v>-1.8663162693320716</v>
      </c>
      <c r="BJ97">
        <f t="shared" si="15"/>
        <v>-1.1081653638739015</v>
      </c>
    </row>
    <row r="98" spans="1:62" x14ac:dyDescent="0.15">
      <c r="A98" t="s">
        <v>147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1388302.5800000019</v>
      </c>
      <c r="N98">
        <v>-313292.56999999989</v>
      </c>
      <c r="O98">
        <v>-368760.87999999989</v>
      </c>
      <c r="P98">
        <v>1648021.030000001</v>
      </c>
      <c r="Q98">
        <v>211843.41999999981</v>
      </c>
      <c r="R98">
        <v>-241444.33</v>
      </c>
      <c r="S98">
        <v>-652430.06999999983</v>
      </c>
      <c r="T98">
        <v>793810.6100000008</v>
      </c>
      <c r="U98">
        <v>1331513</v>
      </c>
      <c r="V98">
        <v>409938.69000000012</v>
      </c>
      <c r="W98">
        <v>-872223.34999999928</v>
      </c>
      <c r="X98">
        <v>4558847.990000003</v>
      </c>
      <c r="Y98">
        <v>-243667.01999999629</v>
      </c>
      <c r="Z98">
        <v>-446194.40999999992</v>
      </c>
      <c r="AA98">
        <v>-265813.49000000022</v>
      </c>
      <c r="AB98">
        <v>2845582.1700000018</v>
      </c>
      <c r="AC98">
        <v>-713265.63999999966</v>
      </c>
      <c r="AD98">
        <v>1399790.580000001</v>
      </c>
      <c r="AE98">
        <v>-438124.31999999908</v>
      </c>
      <c r="AF98">
        <v>-554772.56999999844</v>
      </c>
      <c r="AG98">
        <v>2064498.2300000039</v>
      </c>
      <c r="AH98">
        <v>-898871.25999999954</v>
      </c>
      <c r="AI98">
        <v>1177187.540000001</v>
      </c>
      <c r="AJ98">
        <v>1036117.870000001</v>
      </c>
      <c r="AK98">
        <v>-97043.410000000382</v>
      </c>
      <c r="AL98">
        <v>2113122.91</v>
      </c>
      <c r="AM98">
        <v>-441842.58999999962</v>
      </c>
      <c r="AN98">
        <v>1100266.1500000011</v>
      </c>
      <c r="AO98">
        <v>1160216.840000001</v>
      </c>
      <c r="AP98">
        <v>399331.90999999968</v>
      </c>
      <c r="AQ98">
        <v>400635.95000000013</v>
      </c>
      <c r="AR98">
        <v>130191.66000000029</v>
      </c>
      <c r="AS98">
        <v>164375.37999999989</v>
      </c>
      <c r="AT98">
        <v>831389.82000000193</v>
      </c>
      <c r="AU98">
        <v>1211470.310000001</v>
      </c>
      <c r="AV98">
        <v>3698801.3300000019</v>
      </c>
      <c r="AW98">
        <v>1567919.600000001</v>
      </c>
      <c r="AX98">
        <v>0</v>
      </c>
      <c r="AY98">
        <v>0</v>
      </c>
      <c r="AZ98">
        <f t="shared" si="10"/>
        <v>0.18491833524441709</v>
      </c>
      <c r="BA98" t="str">
        <f t="shared" si="11"/>
        <v>正利润</v>
      </c>
      <c r="BB98">
        <f t="shared" si="12"/>
        <v>0.18491833524441709</v>
      </c>
      <c r="BF98">
        <f t="shared" si="13"/>
        <v>8404115.9600000065</v>
      </c>
      <c r="BG98">
        <f t="shared" si="8"/>
        <v>7213652.2800000086</v>
      </c>
      <c r="BH98">
        <f t="shared" si="9"/>
        <v>0.1650292575510719</v>
      </c>
      <c r="BI98">
        <f t="shared" si="14"/>
        <v>0.1650292575510719</v>
      </c>
      <c r="BJ98">
        <f t="shared" si="15"/>
        <v>0.1650292575510719</v>
      </c>
    </row>
    <row r="99" spans="1:62" x14ac:dyDescent="0.15">
      <c r="A99" t="s">
        <v>148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-51350.540000000008</v>
      </c>
      <c r="U99">
        <v>3649458.9800000051</v>
      </c>
      <c r="V99">
        <v>888598.58999999985</v>
      </c>
      <c r="W99">
        <v>283996.08</v>
      </c>
      <c r="X99">
        <v>-1655484.86</v>
      </c>
      <c r="Y99">
        <v>-1380022.96</v>
      </c>
      <c r="Z99">
        <v>-1771665.449999999</v>
      </c>
      <c r="AA99">
        <v>65473.279999999562</v>
      </c>
      <c r="AB99">
        <v>909991.02999999991</v>
      </c>
      <c r="AC99">
        <v>-348542.94</v>
      </c>
      <c r="AD99">
        <v>191362.15</v>
      </c>
      <c r="AE99">
        <v>2571816.8900000011</v>
      </c>
      <c r="AF99">
        <v>591616.01000000013</v>
      </c>
      <c r="AG99">
        <v>1981709.080000001</v>
      </c>
      <c r="AH99">
        <v>-1053199.0100000009</v>
      </c>
      <c r="AI99">
        <v>2923248.7100000032</v>
      </c>
      <c r="AJ99">
        <v>-732469.21999999601</v>
      </c>
      <c r="AK99">
        <v>-4348970.259999997</v>
      </c>
      <c r="AL99">
        <v>2060543.950000003</v>
      </c>
      <c r="AM99">
        <v>1219263.58</v>
      </c>
      <c r="AN99">
        <v>734856.9800000001</v>
      </c>
      <c r="AO99">
        <v>3275211.8000000031</v>
      </c>
      <c r="AP99">
        <v>-37390.030000000028</v>
      </c>
      <c r="AQ99">
        <v>-900588.48000000115</v>
      </c>
      <c r="AR99">
        <v>1947487.1600000011</v>
      </c>
      <c r="AS99">
        <v>1394831.8</v>
      </c>
      <c r="AT99">
        <v>73384.960000000428</v>
      </c>
      <c r="AU99">
        <v>829421.92000000051</v>
      </c>
      <c r="AV99">
        <v>-806832.69000000041</v>
      </c>
      <c r="AW99">
        <v>0</v>
      </c>
      <c r="AX99">
        <v>0</v>
      </c>
      <c r="AY99">
        <v>0</v>
      </c>
      <c r="AZ99">
        <f t="shared" si="10"/>
        <v>1.1179359549104384</v>
      </c>
      <c r="BA99" t="str">
        <f t="shared" si="11"/>
        <v>正利润</v>
      </c>
      <c r="BB99">
        <f t="shared" si="12"/>
        <v>1.1179359549104384</v>
      </c>
      <c r="BF99">
        <f t="shared" si="13"/>
        <v>2500314.6400000006</v>
      </c>
      <c r="BG99">
        <f t="shared" si="8"/>
        <v>6060195.6100000162</v>
      </c>
      <c r="BH99">
        <f t="shared" si="9"/>
        <v>-0.58742014269734211</v>
      </c>
      <c r="BI99">
        <f t="shared" si="14"/>
        <v>-0.58742014269734211</v>
      </c>
      <c r="BJ99">
        <f t="shared" si="15"/>
        <v>-0.58742014269734211</v>
      </c>
    </row>
    <row r="100" spans="1:62" x14ac:dyDescent="0.15">
      <c r="A100" t="s">
        <v>149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510268.78</v>
      </c>
      <c r="O100">
        <v>-138262.79</v>
      </c>
      <c r="P100">
        <v>-360155.49</v>
      </c>
      <c r="Q100">
        <v>-127119.59</v>
      </c>
      <c r="R100">
        <v>979872.75000000012</v>
      </c>
      <c r="S100">
        <v>-16709.76999999932</v>
      </c>
      <c r="T100">
        <v>-534741.63</v>
      </c>
      <c r="U100">
        <v>-548307.91999999981</v>
      </c>
      <c r="V100">
        <v>241518.27999999991</v>
      </c>
      <c r="W100">
        <v>543655.5</v>
      </c>
      <c r="X100">
        <v>-1473321.47</v>
      </c>
      <c r="Y100">
        <v>901032.08000000101</v>
      </c>
      <c r="Z100">
        <v>-305667.75999999949</v>
      </c>
      <c r="AA100">
        <v>-131341.08999999991</v>
      </c>
      <c r="AB100">
        <v>1573056.6600000029</v>
      </c>
      <c r="AC100">
        <v>272280.41000000032</v>
      </c>
      <c r="AD100">
        <v>-1723156.5399999991</v>
      </c>
      <c r="AE100">
        <v>521932.1</v>
      </c>
      <c r="AF100">
        <v>212320.72999999989</v>
      </c>
      <c r="AG100">
        <v>-5766.5299999999124</v>
      </c>
      <c r="AH100">
        <v>-809215.44</v>
      </c>
      <c r="AI100">
        <v>2017179.209999999</v>
      </c>
      <c r="AJ100">
        <v>-3459926.15</v>
      </c>
      <c r="AK100">
        <v>2693075.0599999982</v>
      </c>
      <c r="AL100">
        <v>2555439.169999999</v>
      </c>
      <c r="AM100">
        <v>-47037.920000000013</v>
      </c>
      <c r="AN100">
        <v>1800719.19</v>
      </c>
      <c r="AO100">
        <v>2067977.370000002</v>
      </c>
      <c r="AP100">
        <v>-855607.95</v>
      </c>
      <c r="AQ100">
        <v>-310221.88000000012</v>
      </c>
      <c r="AR100">
        <v>753041.79999999981</v>
      </c>
      <c r="AS100">
        <v>-697470.47999999963</v>
      </c>
      <c r="AT100">
        <v>-274964.73</v>
      </c>
      <c r="AU100">
        <v>2674996.430000003</v>
      </c>
      <c r="AV100">
        <v>4155702.3300000089</v>
      </c>
      <c r="AW100">
        <v>-1360562.100000005</v>
      </c>
      <c r="AX100">
        <v>-911492.84999999974</v>
      </c>
      <c r="AY100">
        <v>0</v>
      </c>
      <c r="AZ100">
        <f t="shared" si="10"/>
        <v>66.882368158081036</v>
      </c>
      <c r="BA100" t="str">
        <f t="shared" si="11"/>
        <v>正利润</v>
      </c>
      <c r="BB100">
        <f t="shared" si="12"/>
        <v>66.882368158081036</v>
      </c>
      <c r="BF100">
        <f t="shared" si="13"/>
        <v>3173420.5700000077</v>
      </c>
      <c r="BG100">
        <f t="shared" si="8"/>
        <v>6812443.9599999981</v>
      </c>
      <c r="BH100">
        <f t="shared" si="9"/>
        <v>-0.53417296514538837</v>
      </c>
      <c r="BI100">
        <f t="shared" si="14"/>
        <v>-0.53417296514538837</v>
      </c>
      <c r="BJ100">
        <f t="shared" si="15"/>
        <v>-0.53417296514538837</v>
      </c>
    </row>
    <row r="101" spans="1:62" x14ac:dyDescent="0.15">
      <c r="A101" t="s">
        <v>150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-547.16999999999996</v>
      </c>
      <c r="AF101">
        <v>-11976.39</v>
      </c>
      <c r="AG101">
        <v>157645.9999999991</v>
      </c>
      <c r="AH101">
        <v>-1669251.850000001</v>
      </c>
      <c r="AI101">
        <v>-7376.609999999986</v>
      </c>
      <c r="AJ101">
        <v>303033.09999999998</v>
      </c>
      <c r="AK101">
        <v>-1570632.409999999</v>
      </c>
      <c r="AL101">
        <v>-1495797.68</v>
      </c>
      <c r="AM101">
        <v>-208971.1099999999</v>
      </c>
      <c r="AN101">
        <v>-1519910.8699999989</v>
      </c>
      <c r="AO101">
        <v>619075.09000000125</v>
      </c>
      <c r="AP101">
        <v>689310.96999999834</v>
      </c>
      <c r="AQ101">
        <v>1014056.580000001</v>
      </c>
      <c r="AR101">
        <v>536196.5400000012</v>
      </c>
      <c r="AS101">
        <v>-1148438.8099999989</v>
      </c>
      <c r="AT101">
        <v>217465.76999999961</v>
      </c>
      <c r="AU101">
        <v>-1309906.300000001</v>
      </c>
      <c r="AV101">
        <v>119905.8300000005</v>
      </c>
      <c r="AW101">
        <v>-1895095.670000002</v>
      </c>
      <c r="AX101">
        <v>0</v>
      </c>
      <c r="AY101">
        <v>0</v>
      </c>
      <c r="AZ101">
        <f t="shared" si="10"/>
        <v>342.43757366116313</v>
      </c>
      <c r="BA101" t="str">
        <f t="shared" si="11"/>
        <v>负利润</v>
      </c>
      <c r="BB101">
        <f t="shared" si="12"/>
        <v>-342.43757366116313</v>
      </c>
      <c r="BF101">
        <f t="shared" si="13"/>
        <v>-1776505.090000001</v>
      </c>
      <c r="BG101">
        <f t="shared" si="8"/>
        <v>-5392186.339999998</v>
      </c>
      <c r="BH101">
        <f t="shared" si="9"/>
        <v>-0.67054085708766475</v>
      </c>
      <c r="BI101">
        <f t="shared" si="14"/>
        <v>0.67054085708766475</v>
      </c>
      <c r="BJ101">
        <f t="shared" si="15"/>
        <v>0.67054085708766475</v>
      </c>
    </row>
    <row r="102" spans="1:62" x14ac:dyDescent="0.15">
      <c r="A102" t="s">
        <v>151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307172.05000000121</v>
      </c>
      <c r="M102">
        <v>126325.3500000006</v>
      </c>
      <c r="N102">
        <v>-558215.11999999685</v>
      </c>
      <c r="O102">
        <v>-1206.5</v>
      </c>
      <c r="P102">
        <v>441402.029999997</v>
      </c>
      <c r="Q102">
        <v>-526164.84000000171</v>
      </c>
      <c r="R102">
        <v>272158.5199999999</v>
      </c>
      <c r="S102">
        <v>-4312396.3099999987</v>
      </c>
      <c r="T102">
        <v>99803.859999998473</v>
      </c>
      <c r="U102">
        <v>1398522.2299999939</v>
      </c>
      <c r="V102">
        <v>-610907.80000000075</v>
      </c>
      <c r="W102">
        <v>-1794104.16</v>
      </c>
      <c r="X102">
        <v>-104135.0299999998</v>
      </c>
      <c r="Y102">
        <v>2810836.8200000012</v>
      </c>
      <c r="Z102">
        <v>-184104.34000000081</v>
      </c>
      <c r="AA102">
        <v>742244.91000000061</v>
      </c>
      <c r="AB102">
        <v>-1071590.6199999989</v>
      </c>
      <c r="AC102">
        <v>1384924.81</v>
      </c>
      <c r="AD102">
        <v>1247392.3999999999</v>
      </c>
      <c r="AE102">
        <v>673672.38999999966</v>
      </c>
      <c r="AF102">
        <v>-940119.43000000017</v>
      </c>
      <c r="AG102">
        <v>-926953.56000000052</v>
      </c>
      <c r="AH102">
        <v>1380629.78</v>
      </c>
      <c r="AI102">
        <v>1326263.1599999999</v>
      </c>
      <c r="AJ102">
        <v>1024476.44</v>
      </c>
      <c r="AK102">
        <v>-523735.8</v>
      </c>
      <c r="AL102">
        <v>-3007712.810000001</v>
      </c>
      <c r="AM102">
        <v>2563292.8600000008</v>
      </c>
      <c r="AN102">
        <v>-798988.1100000001</v>
      </c>
      <c r="AO102">
        <v>-809317.9299999997</v>
      </c>
      <c r="AP102">
        <v>-268034.81000000011</v>
      </c>
      <c r="AQ102">
        <v>-322996.84999999992</v>
      </c>
      <c r="AR102">
        <v>-179614.02000000069</v>
      </c>
      <c r="AS102">
        <v>-513503.76999999961</v>
      </c>
      <c r="AT102">
        <v>-1045514.679999999</v>
      </c>
      <c r="AU102">
        <v>-1248302.3899999999</v>
      </c>
      <c r="AV102">
        <v>1421404.610000002</v>
      </c>
      <c r="AW102">
        <v>0</v>
      </c>
      <c r="AX102">
        <v>0</v>
      </c>
      <c r="AY102">
        <v>0</v>
      </c>
      <c r="AZ102">
        <f t="shared" si="10"/>
        <v>-1.2972994012569017</v>
      </c>
      <c r="BA102" t="str">
        <f t="shared" si="11"/>
        <v>正利润</v>
      </c>
      <c r="BB102">
        <f t="shared" si="12"/>
        <v>-1.2972994012569017</v>
      </c>
      <c r="BF102">
        <f t="shared" si="13"/>
        <v>-2156561.9099999974</v>
      </c>
      <c r="BG102">
        <f t="shared" si="8"/>
        <v>227954.02999999956</v>
      </c>
      <c r="BH102">
        <f t="shared" si="9"/>
        <v>-10.460512323471542</v>
      </c>
      <c r="BI102">
        <f t="shared" si="14"/>
        <v>-10.460512323471542</v>
      </c>
      <c r="BJ102">
        <f t="shared" si="15"/>
        <v>-1.2972994012569017</v>
      </c>
    </row>
    <row r="103" spans="1:62" x14ac:dyDescent="0.15">
      <c r="A103" t="s">
        <v>152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347728.05000000028</v>
      </c>
      <c r="O103">
        <v>400420.03999999969</v>
      </c>
      <c r="P103">
        <v>1904963.969999996</v>
      </c>
      <c r="Q103">
        <v>600966.85000000009</v>
      </c>
      <c r="R103">
        <v>-191316.21000000011</v>
      </c>
      <c r="S103">
        <v>2505932.2699999991</v>
      </c>
      <c r="T103">
        <v>70201.400000000023</v>
      </c>
      <c r="U103">
        <v>-341510.27000000072</v>
      </c>
      <c r="V103">
        <v>-946176.89000000013</v>
      </c>
      <c r="W103">
        <v>3048332.6300000008</v>
      </c>
      <c r="X103">
        <v>124978.06000000129</v>
      </c>
      <c r="Y103">
        <v>-918297.00999999978</v>
      </c>
      <c r="Z103">
        <v>2327506.379999998</v>
      </c>
      <c r="AA103">
        <v>486206.83000000031</v>
      </c>
      <c r="AB103">
        <v>199915.61000000199</v>
      </c>
      <c r="AC103">
        <v>1740943.9799999991</v>
      </c>
      <c r="AD103">
        <v>50297.899999998983</v>
      </c>
      <c r="AE103">
        <v>-524150.17999999941</v>
      </c>
      <c r="AF103">
        <v>2695887.4500000011</v>
      </c>
      <c r="AG103">
        <v>-190720.6699999999</v>
      </c>
      <c r="AH103">
        <v>31875.809999998892</v>
      </c>
      <c r="AI103">
        <v>1956992.6199999971</v>
      </c>
      <c r="AJ103">
        <v>391280.09999999939</v>
      </c>
      <c r="AK103">
        <v>-1215280.76</v>
      </c>
      <c r="AL103">
        <v>2349338.6800000002</v>
      </c>
      <c r="AM103">
        <v>-63013.059999999939</v>
      </c>
      <c r="AN103">
        <v>-491725.39000000089</v>
      </c>
      <c r="AO103">
        <v>2553698.1099999989</v>
      </c>
      <c r="AP103">
        <v>-181316.63</v>
      </c>
      <c r="AQ103">
        <v>-666677.44999999925</v>
      </c>
      <c r="AR103">
        <v>2720796.02</v>
      </c>
      <c r="AS103">
        <v>-92209.359999999637</v>
      </c>
      <c r="AT103">
        <v>-258921.81000000081</v>
      </c>
      <c r="AU103">
        <v>2742384.2100000009</v>
      </c>
      <c r="AV103">
        <v>-363878.59000000078</v>
      </c>
      <c r="AW103">
        <v>-632482.48</v>
      </c>
      <c r="AX103">
        <v>2843251.67</v>
      </c>
      <c r="AY103">
        <v>8942.390000000305</v>
      </c>
      <c r="AZ103">
        <f t="shared" si="10"/>
        <v>-0.10585390288131709</v>
      </c>
      <c r="BA103" t="str">
        <f t="shared" si="11"/>
        <v>正利润</v>
      </c>
      <c r="BB103">
        <f t="shared" si="12"/>
        <v>-0.10585390288131709</v>
      </c>
      <c r="BF103">
        <f t="shared" si="13"/>
        <v>6110945.5800000001</v>
      </c>
      <c r="BG103">
        <f t="shared" si="8"/>
        <v>5322445.4399999939</v>
      </c>
      <c r="BH103">
        <f t="shared" si="9"/>
        <v>0.14814621378251402</v>
      </c>
      <c r="BI103">
        <f t="shared" si="14"/>
        <v>0.14814621378251402</v>
      </c>
      <c r="BJ103">
        <f t="shared" si="15"/>
        <v>-0.10585390288131709</v>
      </c>
    </row>
    <row r="104" spans="1:62" x14ac:dyDescent="0.15">
      <c r="A104" t="s">
        <v>153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149970.91</v>
      </c>
      <c r="N104">
        <v>5436.89</v>
      </c>
      <c r="O104">
        <v>0</v>
      </c>
      <c r="P104">
        <v>0</v>
      </c>
      <c r="Q104">
        <v>900731.08999999973</v>
      </c>
      <c r="R104">
        <v>405405.41</v>
      </c>
      <c r="S104">
        <v>1604605.8800000011</v>
      </c>
      <c r="T104">
        <v>-4196.4700000000012</v>
      </c>
      <c r="U104">
        <v>749009.39</v>
      </c>
      <c r="V104">
        <v>3259105.6399999969</v>
      </c>
      <c r="W104">
        <v>-2414414.25</v>
      </c>
      <c r="X104">
        <v>137165.20000000019</v>
      </c>
      <c r="Y104">
        <v>-100912.45</v>
      </c>
      <c r="Z104">
        <v>-847345.60000000009</v>
      </c>
      <c r="AA104">
        <v>-1938621.4800000009</v>
      </c>
      <c r="AB104">
        <v>-1550903.9399999981</v>
      </c>
      <c r="AC104">
        <v>-374108.13000000012</v>
      </c>
      <c r="AD104">
        <v>615222.30000000016</v>
      </c>
      <c r="AE104">
        <v>155156.37000000061</v>
      </c>
      <c r="AF104">
        <v>-11408.97</v>
      </c>
      <c r="AG104">
        <v>-321542.14</v>
      </c>
      <c r="AH104">
        <v>129161.55</v>
      </c>
      <c r="AI104">
        <v>-1461514.09</v>
      </c>
      <c r="AJ104">
        <v>-1633890.139999999</v>
      </c>
      <c r="AK104">
        <v>630680.1399999999</v>
      </c>
      <c r="AL104">
        <v>3431684.7799999951</v>
      </c>
      <c r="AM104">
        <v>-4845686.490000003</v>
      </c>
      <c r="AN104">
        <v>-5291270.16</v>
      </c>
      <c r="AO104">
        <v>-404200.23999999987</v>
      </c>
      <c r="AP104">
        <v>-51965.319999999992</v>
      </c>
      <c r="AQ104">
        <v>123034.7000000004</v>
      </c>
      <c r="AR104">
        <v>3127886.939999999</v>
      </c>
      <c r="AS104">
        <v>405175.89000000007</v>
      </c>
      <c r="AT104">
        <v>2094251.6199999989</v>
      </c>
      <c r="AU104">
        <v>2327327.81</v>
      </c>
      <c r="AV104">
        <v>-2032420.7699999991</v>
      </c>
      <c r="AW104">
        <v>1680559.03</v>
      </c>
      <c r="AX104">
        <v>0</v>
      </c>
      <c r="AY104">
        <v>0</v>
      </c>
      <c r="AZ104">
        <f t="shared" si="10"/>
        <v>1.6538743218552656</v>
      </c>
      <c r="BA104" t="str">
        <f t="shared" si="11"/>
        <v>负利润</v>
      </c>
      <c r="BB104">
        <f t="shared" si="12"/>
        <v>-1.6538743218552656</v>
      </c>
      <c r="BF104">
        <f t="shared" si="13"/>
        <v>7673849.8999999994</v>
      </c>
      <c r="BG104">
        <f t="shared" si="8"/>
        <v>-9766576.7900000084</v>
      </c>
      <c r="BH104">
        <f t="shared" si="9"/>
        <v>-1.7857256503483647</v>
      </c>
      <c r="BI104">
        <f t="shared" si="14"/>
        <v>1.7857256503483647</v>
      </c>
      <c r="BJ104">
        <f t="shared" si="15"/>
        <v>-1.6538743218552656</v>
      </c>
    </row>
    <row r="105" spans="1:62" x14ac:dyDescent="0.15">
      <c r="A105" t="s">
        <v>154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776699.04</v>
      </c>
      <c r="M105">
        <v>0</v>
      </c>
      <c r="N105">
        <v>643230.66999999993</v>
      </c>
      <c r="O105">
        <v>-219601</v>
      </c>
      <c r="P105">
        <v>-29131.06</v>
      </c>
      <c r="Q105">
        <v>502411.51</v>
      </c>
      <c r="R105">
        <v>1642057.3699999989</v>
      </c>
      <c r="S105">
        <v>-35105.840000001248</v>
      </c>
      <c r="T105">
        <v>-343978.64000000007</v>
      </c>
      <c r="U105">
        <v>-171232.78000000049</v>
      </c>
      <c r="V105">
        <v>371636.56999999942</v>
      </c>
      <c r="W105">
        <v>-923997.10000000009</v>
      </c>
      <c r="X105">
        <v>-653839.76000000024</v>
      </c>
      <c r="Y105">
        <v>-1265690.24</v>
      </c>
      <c r="Z105">
        <v>298367.18000000023</v>
      </c>
      <c r="AA105">
        <v>2995106.15</v>
      </c>
      <c r="AB105">
        <v>-1272528.1399999999</v>
      </c>
      <c r="AC105">
        <v>649147.11999999988</v>
      </c>
      <c r="AD105">
        <v>114708.0699999924</v>
      </c>
      <c r="AE105">
        <v>828735.14999999991</v>
      </c>
      <c r="AF105">
        <v>-325778.49999999983</v>
      </c>
      <c r="AG105">
        <v>2090805.4199999981</v>
      </c>
      <c r="AH105">
        <v>-1153882.46</v>
      </c>
      <c r="AI105">
        <v>1099138.659999999</v>
      </c>
      <c r="AJ105">
        <v>37238.179999999818</v>
      </c>
      <c r="AK105">
        <v>-727074.96000000089</v>
      </c>
      <c r="AL105">
        <v>660560.43999999762</v>
      </c>
      <c r="AM105">
        <v>-255591.9199999999</v>
      </c>
      <c r="AN105">
        <v>-432948.94</v>
      </c>
      <c r="AO105">
        <v>-228796.0800000001</v>
      </c>
      <c r="AP105">
        <v>1182231.2600000009</v>
      </c>
      <c r="AQ105">
        <v>-593610.49999999302</v>
      </c>
      <c r="AR105">
        <v>-104757.1299999992</v>
      </c>
      <c r="AS105">
        <v>-618181.81999999937</v>
      </c>
      <c r="AT105">
        <v>-239613.1400000006</v>
      </c>
      <c r="AU105">
        <v>-822062.18000000063</v>
      </c>
      <c r="AV105">
        <v>1640735.050000001</v>
      </c>
      <c r="AW105">
        <v>0</v>
      </c>
      <c r="AX105">
        <v>0</v>
      </c>
      <c r="AY105">
        <v>0</v>
      </c>
      <c r="AZ105">
        <f t="shared" si="10"/>
        <v>0.48166333898887037</v>
      </c>
      <c r="BA105" t="str">
        <f t="shared" si="11"/>
        <v>正利润</v>
      </c>
      <c r="BB105">
        <f t="shared" si="12"/>
        <v>0.48166333898887037</v>
      </c>
      <c r="BF105">
        <f t="shared" si="13"/>
        <v>444741.54000000912</v>
      </c>
      <c r="BG105">
        <f t="shared" si="8"/>
        <v>1089448.3399999938</v>
      </c>
      <c r="BH105">
        <f t="shared" si="9"/>
        <v>-0.59177363104705671</v>
      </c>
      <c r="BI105">
        <f t="shared" si="14"/>
        <v>-0.59177363104705671</v>
      </c>
      <c r="BJ105">
        <f t="shared" si="15"/>
        <v>0.48166333898887037</v>
      </c>
    </row>
    <row r="106" spans="1:62" x14ac:dyDescent="0.15">
      <c r="A106" t="s">
        <v>155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1403107.440000002</v>
      </c>
      <c r="N106">
        <v>1243825.05</v>
      </c>
      <c r="O106">
        <v>57592.930000000008</v>
      </c>
      <c r="P106">
        <v>1303329.57</v>
      </c>
      <c r="Q106">
        <v>1338956.58</v>
      </c>
      <c r="R106">
        <v>1685656.4700000009</v>
      </c>
      <c r="S106">
        <v>-188897.83999999991</v>
      </c>
      <c r="T106">
        <v>404640.81000000081</v>
      </c>
      <c r="U106">
        <v>292612.15999999997</v>
      </c>
      <c r="V106">
        <v>1749491.600000001</v>
      </c>
      <c r="W106">
        <v>462090.58000000042</v>
      </c>
      <c r="X106">
        <v>-319476.50999999978</v>
      </c>
      <c r="Y106">
        <v>830697.7</v>
      </c>
      <c r="Z106">
        <v>-106443.08</v>
      </c>
      <c r="AA106">
        <v>362005.4</v>
      </c>
      <c r="AB106">
        <v>760811.50999999989</v>
      </c>
      <c r="AC106">
        <v>963554.09000000008</v>
      </c>
      <c r="AD106">
        <v>748849.36000000034</v>
      </c>
      <c r="AE106">
        <v>222153.27</v>
      </c>
      <c r="AF106">
        <v>1351577.9800000009</v>
      </c>
      <c r="AG106">
        <v>750962.92000000272</v>
      </c>
      <c r="AH106">
        <v>1467310.41</v>
      </c>
      <c r="AI106">
        <v>-772.46000000322238</v>
      </c>
      <c r="AJ106">
        <v>-780963.71999999951</v>
      </c>
      <c r="AK106">
        <v>604927.66999999969</v>
      </c>
      <c r="AL106">
        <v>479469.28</v>
      </c>
      <c r="AM106">
        <v>406247.58</v>
      </c>
      <c r="AN106">
        <v>1244016.92</v>
      </c>
      <c r="AO106">
        <v>1767356.1800000011</v>
      </c>
      <c r="AP106">
        <v>230857.03000000009</v>
      </c>
      <c r="AQ106">
        <v>1871336.1900000011</v>
      </c>
      <c r="AR106">
        <v>3107726.1500000032</v>
      </c>
      <c r="AS106">
        <v>1257198.6600000011</v>
      </c>
      <c r="AT106">
        <v>348629.11000000022</v>
      </c>
      <c r="AU106">
        <v>-778811.09999999963</v>
      </c>
      <c r="AV106">
        <v>2330746.6300000008</v>
      </c>
      <c r="AW106">
        <v>1389603.01</v>
      </c>
      <c r="AX106">
        <v>0</v>
      </c>
      <c r="AY106">
        <v>0</v>
      </c>
      <c r="AZ106">
        <f t="shared" si="10"/>
        <v>0.69524481373205205</v>
      </c>
      <c r="BA106" t="str">
        <f t="shared" si="11"/>
        <v>正利润</v>
      </c>
      <c r="BB106">
        <f t="shared" si="12"/>
        <v>0.69524481373205205</v>
      </c>
      <c r="BF106">
        <f t="shared" si="13"/>
        <v>9757285.6800000072</v>
      </c>
      <c r="BG106">
        <f t="shared" si="8"/>
        <v>5938554.7800000012</v>
      </c>
      <c r="BH106">
        <f t="shared" si="9"/>
        <v>0.64304044358752299</v>
      </c>
      <c r="BI106">
        <f t="shared" si="14"/>
        <v>0.64304044358752299</v>
      </c>
      <c r="BJ106">
        <f t="shared" si="15"/>
        <v>0.64304044358752299</v>
      </c>
    </row>
    <row r="107" spans="1:62" x14ac:dyDescent="0.15">
      <c r="A107" t="s">
        <v>156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-745544.69</v>
      </c>
      <c r="L107">
        <v>713939.60999999987</v>
      </c>
      <c r="M107">
        <v>-542280.52000000025</v>
      </c>
      <c r="N107">
        <v>-24282.460000000428</v>
      </c>
      <c r="O107">
        <v>707105.11999999965</v>
      </c>
      <c r="P107">
        <v>-443181.79000000033</v>
      </c>
      <c r="Q107">
        <v>16550.539999999572</v>
      </c>
      <c r="R107">
        <v>-358571.73</v>
      </c>
      <c r="S107">
        <v>-689982.39999999991</v>
      </c>
      <c r="T107">
        <v>691466.79000000027</v>
      </c>
      <c r="U107">
        <v>-464583.05</v>
      </c>
      <c r="V107">
        <v>298859.91999999993</v>
      </c>
      <c r="W107">
        <v>-54759.60999999987</v>
      </c>
      <c r="X107">
        <v>52067.040000000037</v>
      </c>
      <c r="Y107">
        <v>-235669.4599999997</v>
      </c>
      <c r="Z107">
        <v>-280782.20000000042</v>
      </c>
      <c r="AA107">
        <v>848855.30999999982</v>
      </c>
      <c r="AB107">
        <v>-607402.39000000036</v>
      </c>
      <c r="AC107">
        <v>-338378.98000000039</v>
      </c>
      <c r="AD107">
        <v>-269029.6100000001</v>
      </c>
      <c r="AE107">
        <v>-329116.64999999991</v>
      </c>
      <c r="AF107">
        <v>105238.67000000041</v>
      </c>
      <c r="AG107">
        <v>-72841.429999999935</v>
      </c>
      <c r="AH107">
        <v>69371.090000000084</v>
      </c>
      <c r="AI107">
        <v>97616.930000000168</v>
      </c>
      <c r="AJ107">
        <v>27503.32999999938</v>
      </c>
      <c r="AK107">
        <v>-351431.30999999982</v>
      </c>
      <c r="AL107">
        <v>100036.1799999995</v>
      </c>
      <c r="AM107">
        <v>401440.93000000023</v>
      </c>
      <c r="AN107">
        <v>-2391052.85</v>
      </c>
      <c r="AO107">
        <v>1294600.469999999</v>
      </c>
      <c r="AP107">
        <v>-133436.14999999991</v>
      </c>
      <c r="AQ107">
        <v>-471716.13999999972</v>
      </c>
      <c r="AR107">
        <v>343408.45</v>
      </c>
      <c r="AS107">
        <v>151470.48000000021</v>
      </c>
      <c r="AT107">
        <v>438601.39000000007</v>
      </c>
      <c r="AU107">
        <v>678450.2900000005</v>
      </c>
      <c r="AV107">
        <v>0</v>
      </c>
      <c r="AW107">
        <v>0</v>
      </c>
      <c r="AX107">
        <v>0</v>
      </c>
      <c r="AY107">
        <v>0</v>
      </c>
      <c r="AZ107">
        <f t="shared" si="10"/>
        <v>-0.26647110760506859</v>
      </c>
      <c r="BA107" t="str">
        <f t="shared" si="11"/>
        <v>负利润</v>
      </c>
      <c r="BB107">
        <f t="shared" si="12"/>
        <v>0.26647110760506859</v>
      </c>
      <c r="BF107">
        <f t="shared" si="13"/>
        <v>1006778.3200000012</v>
      </c>
      <c r="BG107">
        <f t="shared" si="8"/>
        <v>-824756.66000000131</v>
      </c>
      <c r="BH107">
        <f t="shared" si="9"/>
        <v>-2.220697411524994</v>
      </c>
      <c r="BI107">
        <f t="shared" si="14"/>
        <v>2.220697411524994</v>
      </c>
      <c r="BJ107">
        <f t="shared" si="15"/>
        <v>0.26647110760506859</v>
      </c>
    </row>
    <row r="108" spans="1:62" x14ac:dyDescent="0.15">
      <c r="A108" t="s">
        <v>157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-1626.12</v>
      </c>
      <c r="M108">
        <v>1274717.94</v>
      </c>
      <c r="N108">
        <v>1421507.94</v>
      </c>
      <c r="O108">
        <v>0</v>
      </c>
      <c r="P108">
        <v>1328099.97</v>
      </c>
      <c r="Q108">
        <v>1421149.08</v>
      </c>
      <c r="R108">
        <v>471588.1</v>
      </c>
      <c r="S108">
        <v>1376303.58</v>
      </c>
      <c r="T108">
        <v>1101859.19</v>
      </c>
      <c r="U108">
        <v>1515703.87</v>
      </c>
      <c r="V108">
        <v>125682.06</v>
      </c>
      <c r="W108">
        <v>2160060.629999999</v>
      </c>
      <c r="X108">
        <v>1686087.4899999991</v>
      </c>
      <c r="Y108">
        <v>1897228.3399999989</v>
      </c>
      <c r="Z108">
        <v>2085272.7699999991</v>
      </c>
      <c r="AA108">
        <v>3441694.3699999969</v>
      </c>
      <c r="AB108">
        <v>488757.56999999989</v>
      </c>
      <c r="AC108">
        <v>-1664.11</v>
      </c>
      <c r="AD108">
        <v>86481.45</v>
      </c>
      <c r="AE108">
        <v>0</v>
      </c>
      <c r="AF108">
        <v>125676.16</v>
      </c>
      <c r="AG108">
        <v>532407.68000000005</v>
      </c>
      <c r="AH108">
        <v>143033.98000000001</v>
      </c>
      <c r="AI108">
        <v>0</v>
      </c>
      <c r="AJ108">
        <v>8762293.7499999944</v>
      </c>
      <c r="AK108">
        <v>3379977.3099999982</v>
      </c>
      <c r="AL108">
        <v>3479676.359999998</v>
      </c>
      <c r="AM108">
        <v>62216.010000000031</v>
      </c>
      <c r="AN108">
        <v>373177.52</v>
      </c>
      <c r="AO108">
        <v>-21796.12</v>
      </c>
      <c r="AP108">
        <v>2399159.439999999</v>
      </c>
      <c r="AQ108">
        <v>5580.8899999999994</v>
      </c>
      <c r="AR108">
        <v>66990.289999999994</v>
      </c>
      <c r="AS108">
        <v>2547933.3399999989</v>
      </c>
      <c r="AT108">
        <v>992061.7300000001</v>
      </c>
      <c r="AU108">
        <v>-4805.83</v>
      </c>
      <c r="AV108">
        <v>4465985.9499999974</v>
      </c>
      <c r="AW108">
        <v>0</v>
      </c>
      <c r="AX108">
        <v>0</v>
      </c>
      <c r="AY108">
        <v>0</v>
      </c>
      <c r="AZ108">
        <f t="shared" si="10"/>
        <v>0.59655289274308398</v>
      </c>
      <c r="BA108" t="str">
        <f t="shared" si="11"/>
        <v>正利润</v>
      </c>
      <c r="BB108">
        <f t="shared" si="12"/>
        <v>0.59655289274308398</v>
      </c>
      <c r="BF108">
        <f t="shared" si="13"/>
        <v>10472905.809999995</v>
      </c>
      <c r="BG108">
        <f t="shared" si="8"/>
        <v>16710986.489999991</v>
      </c>
      <c r="BH108">
        <f t="shared" si="9"/>
        <v>-0.37329218617541948</v>
      </c>
      <c r="BI108">
        <f t="shared" si="14"/>
        <v>-0.37329218617541948</v>
      </c>
      <c r="BJ108">
        <f t="shared" si="15"/>
        <v>-0.37329218617541948</v>
      </c>
    </row>
    <row r="109" spans="1:62" x14ac:dyDescent="0.15">
      <c r="A109" t="s">
        <v>158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74736.22000000003</v>
      </c>
      <c r="M109">
        <v>-40374.53</v>
      </c>
      <c r="N109">
        <v>-46920.34</v>
      </c>
      <c r="O109">
        <v>-42387.519999999997</v>
      </c>
      <c r="P109">
        <v>-17625.7</v>
      </c>
      <c r="Q109">
        <v>0</v>
      </c>
      <c r="R109">
        <v>-4273.5</v>
      </c>
      <c r="S109">
        <v>-1732.48</v>
      </c>
      <c r="T109">
        <v>52224.439999999988</v>
      </c>
      <c r="U109">
        <v>-2018.87</v>
      </c>
      <c r="V109">
        <v>-26320.49</v>
      </c>
      <c r="W109">
        <v>-20039.96</v>
      </c>
      <c r="X109">
        <v>76409.149999999994</v>
      </c>
      <c r="Y109">
        <v>-37324.840000000033</v>
      </c>
      <c r="Z109">
        <v>-10655.61000000001</v>
      </c>
      <c r="AA109">
        <v>74829.049999999988</v>
      </c>
      <c r="AB109">
        <v>-18335.11</v>
      </c>
      <c r="AC109">
        <v>896030.02</v>
      </c>
      <c r="AD109">
        <v>1217422.46</v>
      </c>
      <c r="AE109">
        <v>-2049809.2200000009</v>
      </c>
      <c r="AF109">
        <v>921228.40000000014</v>
      </c>
      <c r="AG109">
        <v>-1960.16</v>
      </c>
      <c r="AH109">
        <v>701848.73000000021</v>
      </c>
      <c r="AI109">
        <v>-1868064.0399999991</v>
      </c>
      <c r="AJ109">
        <v>-203921.5600000002</v>
      </c>
      <c r="AK109">
        <v>-1280159.82</v>
      </c>
      <c r="AL109">
        <v>2611901.260000003</v>
      </c>
      <c r="AM109">
        <v>-4274.8599999999997</v>
      </c>
      <c r="AN109">
        <v>41377.750000000233</v>
      </c>
      <c r="AO109">
        <v>1261957.420000002</v>
      </c>
      <c r="AP109">
        <v>817.5</v>
      </c>
      <c r="AQ109">
        <v>698427.12000000104</v>
      </c>
      <c r="AR109">
        <v>1330369.140000002</v>
      </c>
      <c r="AS109">
        <v>82584.060000000522</v>
      </c>
      <c r="AT109">
        <v>847820.48000000138</v>
      </c>
      <c r="AU109">
        <v>-3674148.049999997</v>
      </c>
      <c r="AV109">
        <v>-3893508.7199999942</v>
      </c>
      <c r="AW109">
        <v>0</v>
      </c>
      <c r="AX109">
        <v>0</v>
      </c>
      <c r="AY109">
        <v>0</v>
      </c>
      <c r="AZ109">
        <f t="shared" si="10"/>
        <v>2.300228218701093</v>
      </c>
      <c r="BA109" t="str">
        <f t="shared" si="11"/>
        <v>正利润</v>
      </c>
      <c r="BB109">
        <f t="shared" si="12"/>
        <v>2.300228218701093</v>
      </c>
      <c r="BF109">
        <f t="shared" si="13"/>
        <v>-4607638.4699999858</v>
      </c>
      <c r="BG109">
        <f t="shared" si="8"/>
        <v>1258704.720000006</v>
      </c>
      <c r="BH109">
        <f t="shared" si="9"/>
        <v>-4.6606190449496081</v>
      </c>
      <c r="BI109">
        <f t="shared" si="14"/>
        <v>-4.6606190449496081</v>
      </c>
      <c r="BJ109">
        <f t="shared" si="15"/>
        <v>2.300228218701093</v>
      </c>
    </row>
    <row r="110" spans="1:62" x14ac:dyDescent="0.15">
      <c r="A110" t="s">
        <v>159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-3894197.4299999988</v>
      </c>
      <c r="O110">
        <v>-30893.11</v>
      </c>
      <c r="P110">
        <v>-175319.24</v>
      </c>
      <c r="Q110">
        <v>-18851.080000000002</v>
      </c>
      <c r="R110">
        <v>19190.71000000001</v>
      </c>
      <c r="S110">
        <v>-3185.809999999999</v>
      </c>
      <c r="T110">
        <v>-535285</v>
      </c>
      <c r="U110">
        <v>-61677.45</v>
      </c>
      <c r="V110">
        <v>-5559184.6499999957</v>
      </c>
      <c r="W110">
        <v>-792</v>
      </c>
      <c r="X110">
        <v>-3627434.939999999</v>
      </c>
      <c r="Y110">
        <v>127797.16</v>
      </c>
      <c r="Z110">
        <v>-178127.91</v>
      </c>
      <c r="AA110">
        <v>-142291.01</v>
      </c>
      <c r="AB110">
        <v>-2141934.4</v>
      </c>
      <c r="AC110">
        <v>24225177.320000011</v>
      </c>
      <c r="AD110">
        <v>-1173874.1499999999</v>
      </c>
      <c r="AE110">
        <v>-375539.96</v>
      </c>
      <c r="AF110">
        <v>-6872164.3299999926</v>
      </c>
      <c r="AG110">
        <v>92018.140000000014</v>
      </c>
      <c r="AH110">
        <v>29184.210000000079</v>
      </c>
      <c r="AI110">
        <v>-52581.290000000037</v>
      </c>
      <c r="AJ110">
        <v>-533.01</v>
      </c>
      <c r="AK110">
        <v>19131778.31000001</v>
      </c>
      <c r="AL110">
        <v>-62190.660000000011</v>
      </c>
      <c r="AM110">
        <v>-122470.75</v>
      </c>
      <c r="AN110">
        <v>-19849.98</v>
      </c>
      <c r="AO110">
        <v>-10558342.99000001</v>
      </c>
      <c r="AP110">
        <v>-24489.52</v>
      </c>
      <c r="AQ110">
        <v>9790598.5200000014</v>
      </c>
      <c r="AR110">
        <v>-7475145.4900000021</v>
      </c>
      <c r="AS110">
        <v>-23420.86</v>
      </c>
      <c r="AT110">
        <v>-39827.319999999992</v>
      </c>
      <c r="AU110">
        <v>-18504.34</v>
      </c>
      <c r="AV110">
        <v>-12772.24</v>
      </c>
      <c r="AW110">
        <v>1972567.13</v>
      </c>
      <c r="AX110">
        <v>658750.6</v>
      </c>
      <c r="AY110">
        <v>-5162.93</v>
      </c>
      <c r="AZ110">
        <f t="shared" si="10"/>
        <v>1.5366521629687524</v>
      </c>
      <c r="BA110" t="str">
        <f t="shared" si="11"/>
        <v>正利润</v>
      </c>
      <c r="BB110">
        <f t="shared" si="12"/>
        <v>1.5366521629687524</v>
      </c>
      <c r="BF110">
        <f t="shared" si="13"/>
        <v>4827756.4799999995</v>
      </c>
      <c r="BG110">
        <f t="shared" si="8"/>
        <v>8437011.9800000004</v>
      </c>
      <c r="BH110">
        <f t="shared" si="9"/>
        <v>-0.42778835783992819</v>
      </c>
      <c r="BI110">
        <f t="shared" si="14"/>
        <v>-0.42778835783992819</v>
      </c>
      <c r="BJ110">
        <f t="shared" si="15"/>
        <v>-0.42778835783992819</v>
      </c>
    </row>
    <row r="111" spans="1:62" x14ac:dyDescent="0.15">
      <c r="A111" t="s">
        <v>160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-712.82999999999993</v>
      </c>
      <c r="W111">
        <v>-1428.59</v>
      </c>
      <c r="X111">
        <v>88316.369999999981</v>
      </c>
      <c r="Y111">
        <v>-322.04000000000002</v>
      </c>
      <c r="Z111">
        <v>-703.4</v>
      </c>
      <c r="AA111">
        <v>-3990.08</v>
      </c>
      <c r="AB111">
        <v>-5600.02</v>
      </c>
      <c r="AC111">
        <v>-3283.11</v>
      </c>
      <c r="AD111">
        <v>-5473.98</v>
      </c>
      <c r="AE111">
        <v>-1445.68</v>
      </c>
      <c r="AF111">
        <v>60249.59</v>
      </c>
      <c r="AG111">
        <v>-12371.170000000009</v>
      </c>
      <c r="AH111">
        <v>-15085.87</v>
      </c>
      <c r="AI111">
        <v>-8980.909999999998</v>
      </c>
      <c r="AJ111">
        <v>-10481.94</v>
      </c>
      <c r="AK111">
        <v>-4961.3999999999987</v>
      </c>
      <c r="AL111">
        <v>9474288.4899999965</v>
      </c>
      <c r="AM111">
        <v>-36938.349999999991</v>
      </c>
      <c r="AN111">
        <v>-7355.0199999999986</v>
      </c>
      <c r="AO111">
        <v>-38370.080000000002</v>
      </c>
      <c r="AP111">
        <v>1467955.6500000011</v>
      </c>
      <c r="AQ111">
        <v>1460500.18</v>
      </c>
      <c r="AR111">
        <v>1283430.18</v>
      </c>
      <c r="AS111">
        <v>1149359.8799999999</v>
      </c>
      <c r="AT111">
        <v>4715232.1500000032</v>
      </c>
      <c r="AU111">
        <v>45491.19000000001</v>
      </c>
      <c r="AV111">
        <v>0</v>
      </c>
      <c r="AW111">
        <v>0</v>
      </c>
      <c r="AX111">
        <v>0</v>
      </c>
      <c r="AY111">
        <v>0</v>
      </c>
      <c r="AZ111">
        <f t="shared" si="10"/>
        <v>116.04029043782302</v>
      </c>
      <c r="BA111" t="str">
        <f t="shared" si="11"/>
        <v>正利润</v>
      </c>
      <c r="BB111">
        <f t="shared" si="12"/>
        <v>116.04029043782302</v>
      </c>
      <c r="BF111">
        <f t="shared" si="13"/>
        <v>10121969.230000002</v>
      </c>
      <c r="BG111">
        <f t="shared" si="8"/>
        <v>9339743.7499999981</v>
      </c>
      <c r="BH111">
        <f t="shared" si="9"/>
        <v>8.3752349201229981E-2</v>
      </c>
      <c r="BI111">
        <f t="shared" si="14"/>
        <v>8.3752349201229981E-2</v>
      </c>
      <c r="BJ111">
        <f t="shared" si="15"/>
        <v>8.3752349201229981E-2</v>
      </c>
    </row>
    <row r="112" spans="1:62" x14ac:dyDescent="0.15">
      <c r="A112" t="s">
        <v>161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926437.92</v>
      </c>
      <c r="W112">
        <v>592625.44999999995</v>
      </c>
      <c r="X112">
        <v>236685.05</v>
      </c>
      <c r="Y112">
        <v>97676.530000000086</v>
      </c>
      <c r="Z112">
        <v>3359772.149999998</v>
      </c>
      <c r="AA112">
        <v>40659.389999999992</v>
      </c>
      <c r="AB112">
        <v>239242.55</v>
      </c>
      <c r="AC112">
        <v>1395403.89</v>
      </c>
      <c r="AD112">
        <v>733830.19</v>
      </c>
      <c r="AE112">
        <v>1356826.1</v>
      </c>
      <c r="AF112">
        <v>2196956.5199999991</v>
      </c>
      <c r="AG112">
        <v>1104516.810000001</v>
      </c>
      <c r="AH112">
        <v>855488.97999999986</v>
      </c>
      <c r="AI112">
        <v>1802582.99</v>
      </c>
      <c r="AJ112">
        <v>819986.58999999985</v>
      </c>
      <c r="AK112">
        <v>2111497.9500000002</v>
      </c>
      <c r="AL112">
        <v>1453265.44</v>
      </c>
      <c r="AM112">
        <v>1443758.76</v>
      </c>
      <c r="AN112">
        <v>3360709.5300000012</v>
      </c>
      <c r="AO112">
        <v>667427.9</v>
      </c>
      <c r="AP112">
        <v>1146666.3500000001</v>
      </c>
      <c r="AQ112">
        <v>965170.59999999986</v>
      </c>
      <c r="AR112">
        <v>662222.42999999993</v>
      </c>
      <c r="AS112">
        <v>1071422.6499999999</v>
      </c>
      <c r="AT112">
        <v>546904.81999999972</v>
      </c>
      <c r="AU112">
        <v>1754049.97</v>
      </c>
      <c r="AV112">
        <v>169975.17999999991</v>
      </c>
      <c r="AW112">
        <v>2853618.680000002</v>
      </c>
      <c r="AX112">
        <v>1318481.1200000001</v>
      </c>
      <c r="AY112">
        <v>0</v>
      </c>
      <c r="AZ112">
        <f t="shared" si="10"/>
        <v>0.56268218639618406</v>
      </c>
      <c r="BA112" t="str">
        <f t="shared" si="11"/>
        <v>正利润</v>
      </c>
      <c r="BB112">
        <f t="shared" si="12"/>
        <v>0.56268218639618406</v>
      </c>
      <c r="BF112">
        <f t="shared" si="13"/>
        <v>10488511.800000001</v>
      </c>
      <c r="BG112">
        <f t="shared" si="8"/>
        <v>13619234.950000003</v>
      </c>
      <c r="BH112">
        <f t="shared" si="9"/>
        <v>-0.22987511130351723</v>
      </c>
      <c r="BI112">
        <f t="shared" si="14"/>
        <v>-0.22987511130351723</v>
      </c>
      <c r="BJ112">
        <f t="shared" si="15"/>
        <v>-0.22987511130351723</v>
      </c>
    </row>
    <row r="113" spans="1:62" x14ac:dyDescent="0.15">
      <c r="A113" t="s">
        <v>162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344894.02</v>
      </c>
      <c r="P113">
        <v>547338.89000000013</v>
      </c>
      <c r="Q113">
        <v>154198.28</v>
      </c>
      <c r="R113">
        <v>275571.8</v>
      </c>
      <c r="S113">
        <v>972460.67</v>
      </c>
      <c r="T113">
        <v>357912.52</v>
      </c>
      <c r="U113">
        <v>469811.11</v>
      </c>
      <c r="V113">
        <v>1530230.75</v>
      </c>
      <c r="W113">
        <v>684546.75999999989</v>
      </c>
      <c r="X113">
        <v>296302.44999999978</v>
      </c>
      <c r="Y113">
        <v>774244.78000000014</v>
      </c>
      <c r="Z113">
        <v>219312.63</v>
      </c>
      <c r="AA113">
        <v>151298.38</v>
      </c>
      <c r="AB113">
        <v>280860.71999999997</v>
      </c>
      <c r="AC113">
        <v>45981.269999999902</v>
      </c>
      <c r="AD113">
        <v>776319.59999999986</v>
      </c>
      <c r="AE113">
        <v>148720.16000000009</v>
      </c>
      <c r="AF113">
        <v>557170.20000000019</v>
      </c>
      <c r="AG113">
        <v>434373.06000000029</v>
      </c>
      <c r="AH113">
        <v>468313.95000000013</v>
      </c>
      <c r="AI113">
        <v>1136667.58</v>
      </c>
      <c r="AJ113">
        <v>2390261.3200000022</v>
      </c>
      <c r="AK113">
        <v>1579108.0399999991</v>
      </c>
      <c r="AL113">
        <v>1085466.92</v>
      </c>
      <c r="AM113">
        <v>249463.13</v>
      </c>
      <c r="AN113">
        <v>776521.68999999948</v>
      </c>
      <c r="AO113">
        <v>267219.37</v>
      </c>
      <c r="AP113">
        <v>2076951.639999999</v>
      </c>
      <c r="AQ113">
        <v>-533043.49</v>
      </c>
      <c r="AR113">
        <v>315145.44</v>
      </c>
      <c r="AS113">
        <v>1337697.3799999999</v>
      </c>
      <c r="AT113">
        <v>2020664.25</v>
      </c>
      <c r="AU113">
        <v>968820.89999999898</v>
      </c>
      <c r="AV113">
        <v>895201.34000000008</v>
      </c>
      <c r="AW113">
        <v>1914354.0099999991</v>
      </c>
      <c r="AX113">
        <v>0</v>
      </c>
      <c r="AY113">
        <v>0</v>
      </c>
      <c r="AZ113">
        <f t="shared" si="10"/>
        <v>0.951902061192198</v>
      </c>
      <c r="BA113" t="str">
        <f t="shared" si="11"/>
        <v>正利润</v>
      </c>
      <c r="BB113">
        <f t="shared" si="12"/>
        <v>0.951902061192198</v>
      </c>
      <c r="BF113">
        <f t="shared" si="13"/>
        <v>8995791.4699999969</v>
      </c>
      <c r="BG113">
        <f t="shared" si="8"/>
        <v>8387395.0600000015</v>
      </c>
      <c r="BH113">
        <f t="shared" si="9"/>
        <v>7.2536992194569994E-2</v>
      </c>
      <c r="BI113">
        <f t="shared" si="14"/>
        <v>7.2536992194569994E-2</v>
      </c>
      <c r="BJ113">
        <f t="shared" si="15"/>
        <v>7.2536992194569994E-2</v>
      </c>
    </row>
    <row r="114" spans="1:62" x14ac:dyDescent="0.15">
      <c r="A114" t="s">
        <v>163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3883495.1799999969</v>
      </c>
      <c r="O114">
        <v>194174.76</v>
      </c>
      <c r="P114">
        <v>0</v>
      </c>
      <c r="Q114">
        <v>1165048.56</v>
      </c>
      <c r="R114">
        <v>3176104.299999998</v>
      </c>
      <c r="S114">
        <v>1116504.8700000001</v>
      </c>
      <c r="T114">
        <v>2716602.2299999991</v>
      </c>
      <c r="U114">
        <v>-365.04</v>
      </c>
      <c r="V114">
        <v>1089839</v>
      </c>
      <c r="W114">
        <v>-1002.6</v>
      </c>
      <c r="X114">
        <v>2686856.9399999981</v>
      </c>
      <c r="Y114">
        <v>1819012.53</v>
      </c>
      <c r="Z114">
        <v>1059630.67</v>
      </c>
      <c r="AA114">
        <v>4403197.6299999962</v>
      </c>
      <c r="AB114">
        <v>-2714.25</v>
      </c>
      <c r="AC114">
        <v>-341.88</v>
      </c>
      <c r="AD114">
        <v>-707.77</v>
      </c>
      <c r="AE114">
        <v>-2452.83</v>
      </c>
      <c r="AF114">
        <v>-965.71</v>
      </c>
      <c r="AG114">
        <v>638293.03</v>
      </c>
      <c r="AH114">
        <v>1733840.159999999</v>
      </c>
      <c r="AI114">
        <v>-402.91</v>
      </c>
      <c r="AJ114">
        <v>99205.910000000062</v>
      </c>
      <c r="AK114">
        <v>923044.61</v>
      </c>
      <c r="AL114">
        <v>4524428.0799999908</v>
      </c>
      <c r="AM114">
        <v>-26277.59</v>
      </c>
      <c r="AN114">
        <v>57559.669999999991</v>
      </c>
      <c r="AO114">
        <v>1167599.33</v>
      </c>
      <c r="AP114">
        <v>1046962.9799999991</v>
      </c>
      <c r="AQ114">
        <v>102305.12</v>
      </c>
      <c r="AR114">
        <v>2435312.7100000018</v>
      </c>
      <c r="AS114">
        <v>-22204.130000000008</v>
      </c>
      <c r="AT114">
        <v>3319183.459999999</v>
      </c>
      <c r="AU114">
        <v>380029.18</v>
      </c>
      <c r="AV114">
        <v>-4765.6499999999996</v>
      </c>
      <c r="AW114">
        <v>-9395.4299999999985</v>
      </c>
      <c r="AX114">
        <v>0</v>
      </c>
      <c r="AY114">
        <v>0</v>
      </c>
      <c r="AZ114">
        <f t="shared" si="10"/>
        <v>0.14748255592695167</v>
      </c>
      <c r="BA114" t="str">
        <f t="shared" si="11"/>
        <v>正利润</v>
      </c>
      <c r="BB114">
        <f t="shared" si="12"/>
        <v>0.14748255592695167</v>
      </c>
      <c r="BF114">
        <f t="shared" si="13"/>
        <v>7247428.2400000002</v>
      </c>
      <c r="BG114">
        <f t="shared" si="8"/>
        <v>9117290.2899999898</v>
      </c>
      <c r="BH114">
        <f t="shared" si="9"/>
        <v>-0.20508966924645233</v>
      </c>
      <c r="BI114">
        <f t="shared" si="14"/>
        <v>-0.20508966924645233</v>
      </c>
      <c r="BJ114">
        <f t="shared" si="15"/>
        <v>0.14748255592695167</v>
      </c>
    </row>
    <row r="115" spans="1:62" x14ac:dyDescent="0.15">
      <c r="A115" t="s">
        <v>164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-1941.9</v>
      </c>
      <c r="W115">
        <v>0</v>
      </c>
      <c r="X115">
        <v>-1442.9999999999991</v>
      </c>
      <c r="Y115">
        <v>-24617.56</v>
      </c>
      <c r="Z115">
        <v>-41881.24</v>
      </c>
      <c r="AA115">
        <v>-11879.15</v>
      </c>
      <c r="AB115">
        <v>-73737.31</v>
      </c>
      <c r="AC115">
        <v>-60125.060000000019</v>
      </c>
      <c r="AD115">
        <v>-52712.040000000008</v>
      </c>
      <c r="AE115">
        <v>-52333.39999999998</v>
      </c>
      <c r="AF115">
        <v>-107052.27</v>
      </c>
      <c r="AG115">
        <v>9738.2799999999988</v>
      </c>
      <c r="AH115">
        <v>-9220.2499999999418</v>
      </c>
      <c r="AI115">
        <v>217312.32</v>
      </c>
      <c r="AJ115">
        <v>-813568.8200000003</v>
      </c>
      <c r="AK115">
        <v>-31858.040000000739</v>
      </c>
      <c r="AL115">
        <v>1318352.8299999989</v>
      </c>
      <c r="AM115">
        <v>-200361.43999999989</v>
      </c>
      <c r="AN115">
        <v>349977.29000000103</v>
      </c>
      <c r="AO115">
        <v>-515109.27</v>
      </c>
      <c r="AP115">
        <v>-789792.91999999993</v>
      </c>
      <c r="AQ115">
        <v>626661.90000000177</v>
      </c>
      <c r="AR115">
        <v>1248648.1100000001</v>
      </c>
      <c r="AS115">
        <v>1050931.950000003</v>
      </c>
      <c r="AT115">
        <v>-808470.50999999978</v>
      </c>
      <c r="AU115">
        <v>901976.90000000061</v>
      </c>
      <c r="AV115">
        <v>339856.66</v>
      </c>
      <c r="AW115">
        <v>221464.8700000002</v>
      </c>
      <c r="AX115">
        <v>0</v>
      </c>
      <c r="AY115">
        <v>0</v>
      </c>
      <c r="AZ115">
        <f t="shared" si="10"/>
        <v>-6.7553892189039395</v>
      </c>
      <c r="BA115" t="str">
        <f t="shared" si="11"/>
        <v>负利润</v>
      </c>
      <c r="BB115">
        <f t="shared" si="12"/>
        <v>6.7553892189039395</v>
      </c>
      <c r="BF115">
        <f t="shared" si="13"/>
        <v>2791276.9600000056</v>
      </c>
      <c r="BG115">
        <f t="shared" si="8"/>
        <v>325262.89999999909</v>
      </c>
      <c r="BH115">
        <f t="shared" si="9"/>
        <v>7.5816026358985713</v>
      </c>
      <c r="BI115">
        <f t="shared" si="14"/>
        <v>-7.5816026358985713</v>
      </c>
      <c r="BJ115">
        <f t="shared" si="15"/>
        <v>6.7553892189039395</v>
      </c>
    </row>
    <row r="116" spans="1:62" x14ac:dyDescent="0.15">
      <c r="A116" t="s">
        <v>165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1358625.559999998</v>
      </c>
      <c r="O116">
        <v>1089513.0099999991</v>
      </c>
      <c r="P116">
        <v>1131696.0899999989</v>
      </c>
      <c r="Q116">
        <v>1220580.939999999</v>
      </c>
      <c r="R116">
        <v>1056162.3599999989</v>
      </c>
      <c r="S116">
        <v>979630.56999999937</v>
      </c>
      <c r="T116">
        <v>1040561.19</v>
      </c>
      <c r="U116">
        <v>1251096.0699999989</v>
      </c>
      <c r="V116">
        <v>1419639.5399999991</v>
      </c>
      <c r="W116">
        <v>1081264.219999999</v>
      </c>
      <c r="X116">
        <v>2203047.3800000008</v>
      </c>
      <c r="Y116">
        <v>3271993.859999992</v>
      </c>
      <c r="Z116">
        <v>1483495.619999998</v>
      </c>
      <c r="AA116">
        <v>1238376.799999998</v>
      </c>
      <c r="AB116">
        <v>2158740.2899999991</v>
      </c>
      <c r="AC116">
        <v>2084303.8499999989</v>
      </c>
      <c r="AD116">
        <v>1780528.189999996</v>
      </c>
      <c r="AE116">
        <v>2232702.12</v>
      </c>
      <c r="AF116">
        <v>-376151.37000000058</v>
      </c>
      <c r="AG116">
        <v>2013703.089999998</v>
      </c>
      <c r="AH116">
        <v>716795.17999999842</v>
      </c>
      <c r="AI116">
        <v>835252.1100000008</v>
      </c>
      <c r="AJ116">
        <v>1199592.030000001</v>
      </c>
      <c r="AK116">
        <v>821631.9400000032</v>
      </c>
      <c r="AL116">
        <v>1207921.7899999979</v>
      </c>
      <c r="AM116">
        <v>137138.12000000011</v>
      </c>
      <c r="AN116">
        <v>654078.54999999842</v>
      </c>
      <c r="AO116">
        <v>322232.52999999753</v>
      </c>
      <c r="AP116">
        <v>948760.62999999779</v>
      </c>
      <c r="AQ116">
        <v>458949.2299999994</v>
      </c>
      <c r="AR116">
        <v>297141.68999999808</v>
      </c>
      <c r="AS116">
        <v>650367.76999999932</v>
      </c>
      <c r="AT116">
        <v>745633.5999999987</v>
      </c>
      <c r="AU116">
        <v>531208.41999999934</v>
      </c>
      <c r="AV116">
        <v>896625.72999999882</v>
      </c>
      <c r="AW116">
        <v>298903.71999999962</v>
      </c>
      <c r="AX116">
        <v>0</v>
      </c>
      <c r="AY116">
        <v>0</v>
      </c>
      <c r="AZ116">
        <f t="shared" si="10"/>
        <v>-0.48239720957859927</v>
      </c>
      <c r="BA116" t="str">
        <f t="shared" si="11"/>
        <v>正利润</v>
      </c>
      <c r="BB116">
        <f t="shared" si="12"/>
        <v>-0.48239720957859927</v>
      </c>
      <c r="BF116">
        <f t="shared" si="13"/>
        <v>4827590.7899999917</v>
      </c>
      <c r="BG116">
        <f t="shared" si="8"/>
        <v>7908345.3399999961</v>
      </c>
      <c r="BH116">
        <f t="shared" si="9"/>
        <v>-0.38955741277732392</v>
      </c>
      <c r="BI116">
        <f t="shared" si="14"/>
        <v>-0.38955741277732392</v>
      </c>
      <c r="BJ116">
        <f t="shared" si="15"/>
        <v>-0.38955741277732392</v>
      </c>
    </row>
    <row r="117" spans="1:62" x14ac:dyDescent="0.15">
      <c r="A117" t="s">
        <v>166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-169.81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-1456.31</v>
      </c>
      <c r="X117">
        <v>0</v>
      </c>
      <c r="Y117">
        <v>-435.09</v>
      </c>
      <c r="Z117">
        <v>-304496.55</v>
      </c>
      <c r="AA117">
        <v>-1176036.43</v>
      </c>
      <c r="AB117">
        <v>787778.36000000057</v>
      </c>
      <c r="AC117">
        <v>844763.07999999984</v>
      </c>
      <c r="AD117">
        <v>-7891.9499999999834</v>
      </c>
      <c r="AE117">
        <v>-26546.860000000019</v>
      </c>
      <c r="AF117">
        <v>403916.4</v>
      </c>
      <c r="AG117">
        <v>55244.809999999969</v>
      </c>
      <c r="AH117">
        <v>-507777.03</v>
      </c>
      <c r="AI117">
        <v>312343.38000000018</v>
      </c>
      <c r="AJ117">
        <v>-40167.160000000149</v>
      </c>
      <c r="AK117">
        <v>-2797282.1999999979</v>
      </c>
      <c r="AL117">
        <v>253259.16</v>
      </c>
      <c r="AM117">
        <v>171668.12</v>
      </c>
      <c r="AN117">
        <v>150954.44</v>
      </c>
      <c r="AO117">
        <v>375153.68000000011</v>
      </c>
      <c r="AP117">
        <v>244719.18999999951</v>
      </c>
      <c r="AQ117">
        <v>385751.87000000011</v>
      </c>
      <c r="AR117">
        <v>-1248652.350000001</v>
      </c>
      <c r="AS117">
        <v>1704514.370000001</v>
      </c>
      <c r="AT117">
        <v>555331.1399999992</v>
      </c>
      <c r="AU117">
        <v>-1740411.4400000011</v>
      </c>
      <c r="AV117">
        <v>-1509023.399999999</v>
      </c>
      <c r="AW117">
        <v>3508620.8499999982</v>
      </c>
      <c r="AX117">
        <v>0</v>
      </c>
      <c r="AY117">
        <v>0</v>
      </c>
      <c r="AZ117">
        <f t="shared" si="10"/>
        <v>-2.8096216348647873</v>
      </c>
      <c r="BA117" t="str">
        <f t="shared" si="11"/>
        <v>正利润</v>
      </c>
      <c r="BB117">
        <f t="shared" si="12"/>
        <v>-2.8096216348647873</v>
      </c>
      <c r="BF117">
        <f t="shared" si="13"/>
        <v>1900850.229999997</v>
      </c>
      <c r="BG117">
        <f t="shared" si="8"/>
        <v>-2026602.7999999975</v>
      </c>
      <c r="BH117">
        <f t="shared" si="9"/>
        <v>-1.9379490791190062</v>
      </c>
      <c r="BI117">
        <f t="shared" si="14"/>
        <v>-1.9379490791190062</v>
      </c>
      <c r="BJ117">
        <f t="shared" si="15"/>
        <v>-1.9379490791190062</v>
      </c>
    </row>
    <row r="118" spans="1:62" x14ac:dyDescent="0.15">
      <c r="A118" t="s">
        <v>167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-707682.25000000012</v>
      </c>
      <c r="W118">
        <v>-406627.30999999988</v>
      </c>
      <c r="X118">
        <v>-497592.66</v>
      </c>
      <c r="Y118">
        <v>-4482533.42</v>
      </c>
      <c r="Z118">
        <v>-494856.76000000013</v>
      </c>
      <c r="AA118">
        <v>-2000729.8900000011</v>
      </c>
      <c r="AB118">
        <v>-469151.5</v>
      </c>
      <c r="AC118">
        <v>-1192758.18</v>
      </c>
      <c r="AD118">
        <v>-595554.61999999976</v>
      </c>
      <c r="AE118">
        <v>-230206.47000000009</v>
      </c>
      <c r="AF118">
        <v>-225566.59</v>
      </c>
      <c r="AG118">
        <v>-338215.30999999988</v>
      </c>
      <c r="AH118">
        <v>-214913.9</v>
      </c>
      <c r="AI118">
        <v>-2822530.819999998</v>
      </c>
      <c r="AJ118">
        <v>-2688070.1999999979</v>
      </c>
      <c r="AK118">
        <v>-1774593.46</v>
      </c>
      <c r="AL118">
        <v>1575162.6600000029</v>
      </c>
      <c r="AM118">
        <v>-570754.35000000009</v>
      </c>
      <c r="AN118">
        <v>-58749.71</v>
      </c>
      <c r="AO118">
        <v>-2105672.5999999982</v>
      </c>
      <c r="AP118">
        <v>-222318.83</v>
      </c>
      <c r="AQ118">
        <v>1914340.82</v>
      </c>
      <c r="AR118">
        <v>-896348.08000000019</v>
      </c>
      <c r="AS118">
        <v>-130651.83</v>
      </c>
      <c r="AT118">
        <v>6632932.9800000004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 t="shared" si="10"/>
        <v>-0.26275111179986105</v>
      </c>
      <c r="BA118" t="str">
        <f t="shared" si="11"/>
        <v>负利润</v>
      </c>
      <c r="BB118">
        <f t="shared" si="12"/>
        <v>0.26275111179986105</v>
      </c>
      <c r="BF118">
        <f t="shared" si="13"/>
        <v>7297955.0600000005</v>
      </c>
      <c r="BG118">
        <f t="shared" si="8"/>
        <v>-8998337.689999992</v>
      </c>
      <c r="BH118">
        <f t="shared" si="9"/>
        <v>-1.8110336943800569</v>
      </c>
      <c r="BI118">
        <f t="shared" si="14"/>
        <v>1.8110336943800569</v>
      </c>
      <c r="BJ118">
        <f t="shared" si="15"/>
        <v>0.26275111179986105</v>
      </c>
    </row>
    <row r="119" spans="1:62" x14ac:dyDescent="0.15">
      <c r="A119" t="s">
        <v>168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744098.95000000007</v>
      </c>
      <c r="O119">
        <v>1390556</v>
      </c>
      <c r="P119">
        <v>738414.52000000025</v>
      </c>
      <c r="Q119">
        <v>924443.24</v>
      </c>
      <c r="R119">
        <v>897537.09</v>
      </c>
      <c r="S119">
        <v>657025.18999999994</v>
      </c>
      <c r="T119">
        <v>880341.24</v>
      </c>
      <c r="U119">
        <v>1049252.55</v>
      </c>
      <c r="V119">
        <v>874825.54999999993</v>
      </c>
      <c r="W119">
        <v>380010.31999999989</v>
      </c>
      <c r="X119">
        <v>798731.98000000021</v>
      </c>
      <c r="Y119">
        <v>1803038.1</v>
      </c>
      <c r="Z119">
        <v>839032.92</v>
      </c>
      <c r="AA119">
        <v>491152.65</v>
      </c>
      <c r="AB119">
        <v>562913.92000000027</v>
      </c>
      <c r="AC119">
        <v>1091714.2</v>
      </c>
      <c r="AD119">
        <v>416177.66</v>
      </c>
      <c r="AE119">
        <v>236036.61</v>
      </c>
      <c r="AF119">
        <v>816324.42</v>
      </c>
      <c r="AG119">
        <v>726559.0199999999</v>
      </c>
      <c r="AH119">
        <v>1474952.65</v>
      </c>
      <c r="AI119">
        <v>732342.2300000001</v>
      </c>
      <c r="AJ119">
        <v>1079978.7</v>
      </c>
      <c r="AK119">
        <v>1218634</v>
      </c>
      <c r="AL119">
        <v>852950.06</v>
      </c>
      <c r="AM119">
        <v>362775.43999999989</v>
      </c>
      <c r="AN119">
        <v>1810156.54</v>
      </c>
      <c r="AO119">
        <v>410352.65</v>
      </c>
      <c r="AP119">
        <v>382235.60999999993</v>
      </c>
      <c r="AQ119">
        <v>614435.57000000007</v>
      </c>
      <c r="AR119">
        <v>1699650.01</v>
      </c>
      <c r="AS119">
        <v>1903462.47</v>
      </c>
      <c r="AT119">
        <v>1192116.33</v>
      </c>
      <c r="AU119">
        <v>628818.65999999992</v>
      </c>
      <c r="AV119">
        <v>875860.41999999993</v>
      </c>
      <c r="AW119">
        <v>359628.28</v>
      </c>
      <c r="AX119">
        <v>0</v>
      </c>
      <c r="AY119">
        <v>0</v>
      </c>
      <c r="AZ119">
        <f t="shared" si="10"/>
        <v>0.41769270081881071</v>
      </c>
      <c r="BA119" t="str">
        <f t="shared" si="11"/>
        <v>正利润</v>
      </c>
      <c r="BB119">
        <f t="shared" si="12"/>
        <v>0.41769270081881071</v>
      </c>
      <c r="BF119">
        <f t="shared" si="13"/>
        <v>7656207.3500000006</v>
      </c>
      <c r="BG119">
        <f t="shared" si="8"/>
        <v>8668701.2899999991</v>
      </c>
      <c r="BH119">
        <f t="shared" si="9"/>
        <v>-0.11679880366485651</v>
      </c>
      <c r="BI119">
        <f t="shared" si="14"/>
        <v>-0.11679880366485651</v>
      </c>
      <c r="BJ119">
        <f t="shared" si="15"/>
        <v>-0.11679880366485651</v>
      </c>
    </row>
    <row r="120" spans="1:62" x14ac:dyDescent="0.15">
      <c r="A120" t="s">
        <v>169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-1741.84</v>
      </c>
      <c r="W120">
        <v>95149.53</v>
      </c>
      <c r="X120">
        <v>-452250.51</v>
      </c>
      <c r="Y120">
        <v>-986147.96000000008</v>
      </c>
      <c r="Z120">
        <v>-88045.840000000011</v>
      </c>
      <c r="AA120">
        <v>-162111.1</v>
      </c>
      <c r="AB120">
        <v>-112752.94</v>
      </c>
      <c r="AC120">
        <v>-285327.2</v>
      </c>
      <c r="AD120">
        <v>-450817.37</v>
      </c>
      <c r="AE120">
        <v>-284179.8299999999</v>
      </c>
      <c r="AF120">
        <v>-307118.27</v>
      </c>
      <c r="AG120">
        <v>-142454.76</v>
      </c>
      <c r="AH120">
        <v>-159211.0199999999</v>
      </c>
      <c r="AI120">
        <v>-5205.0099999999948</v>
      </c>
      <c r="AJ120">
        <v>-66219.930000000008</v>
      </c>
      <c r="AK120">
        <v>-646552.60999999987</v>
      </c>
      <c r="AL120">
        <v>-8535.24</v>
      </c>
      <c r="AM120">
        <v>-6189.07</v>
      </c>
      <c r="AN120">
        <v>-2242309.62</v>
      </c>
      <c r="AO120">
        <v>-1771645.82</v>
      </c>
      <c r="AP120">
        <v>-1505110.82</v>
      </c>
      <c r="AQ120">
        <v>-2293012.1500000008</v>
      </c>
      <c r="AR120">
        <v>-2405284.8600000022</v>
      </c>
      <c r="AS120">
        <v>-2198145.65</v>
      </c>
      <c r="AT120">
        <v>-601654.87999999989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 t="shared" si="10"/>
        <v>3.4310890392751729</v>
      </c>
      <c r="BA120" t="str">
        <f t="shared" si="11"/>
        <v>负利润</v>
      </c>
      <c r="BB120">
        <f t="shared" si="12"/>
        <v>-3.4310890392751729</v>
      </c>
      <c r="BF120">
        <f t="shared" si="13"/>
        <v>-9003208.3600000031</v>
      </c>
      <c r="BG120">
        <f t="shared" si="8"/>
        <v>-5048323.08</v>
      </c>
      <c r="BH120">
        <f t="shared" si="9"/>
        <v>0.78340574034734778</v>
      </c>
      <c r="BI120">
        <f t="shared" si="14"/>
        <v>-0.78340574034734778</v>
      </c>
      <c r="BJ120">
        <f t="shared" si="15"/>
        <v>-0.78340574034734778</v>
      </c>
    </row>
    <row r="121" spans="1:62" x14ac:dyDescent="0.15">
      <c r="A121" t="s">
        <v>170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514436.94000000012</v>
      </c>
      <c r="S121">
        <v>1436176.56</v>
      </c>
      <c r="T121">
        <v>1170942.28</v>
      </c>
      <c r="U121">
        <v>462625.34</v>
      </c>
      <c r="V121">
        <v>780905.39</v>
      </c>
      <c r="W121">
        <v>413660.55</v>
      </c>
      <c r="X121">
        <v>631730.76</v>
      </c>
      <c r="Y121">
        <v>837947.42</v>
      </c>
      <c r="Z121">
        <v>143230.42000000001</v>
      </c>
      <c r="AA121">
        <v>-64268.469999999943</v>
      </c>
      <c r="AB121">
        <v>1055381.9099999999</v>
      </c>
      <c r="AC121">
        <v>2688447.9700000011</v>
      </c>
      <c r="AD121">
        <v>-41371.469999999972</v>
      </c>
      <c r="AE121">
        <v>397811.74</v>
      </c>
      <c r="AF121">
        <v>1230494.8700000001</v>
      </c>
      <c r="AG121">
        <v>402039.42</v>
      </c>
      <c r="AH121">
        <v>1876627.75</v>
      </c>
      <c r="AI121">
        <v>68492.919999999984</v>
      </c>
      <c r="AJ121">
        <v>2224116.9300000011</v>
      </c>
      <c r="AK121">
        <v>418952.3</v>
      </c>
      <c r="AL121">
        <v>1124150.8600000001</v>
      </c>
      <c r="AM121">
        <v>332618.28999999992</v>
      </c>
      <c r="AN121">
        <v>2933019.899999999</v>
      </c>
      <c r="AO121">
        <v>-35555.06</v>
      </c>
      <c r="AP121">
        <v>1360129.39</v>
      </c>
      <c r="AQ121">
        <v>-340500.92999999959</v>
      </c>
      <c r="AR121">
        <v>208328.64</v>
      </c>
      <c r="AS121">
        <v>1824513.16</v>
      </c>
      <c r="AT121">
        <v>1504930</v>
      </c>
      <c r="AU121">
        <v>266743.93</v>
      </c>
      <c r="AV121">
        <v>184957.29</v>
      </c>
      <c r="AW121">
        <v>-89926.929999999877</v>
      </c>
      <c r="AX121">
        <v>1426539.67</v>
      </c>
      <c r="AY121">
        <v>153939.88</v>
      </c>
      <c r="AZ121">
        <f t="shared" si="10"/>
        <v>0.45221033601092936</v>
      </c>
      <c r="BA121" t="str">
        <f t="shared" si="11"/>
        <v>正利润</v>
      </c>
      <c r="BB121">
        <f t="shared" si="12"/>
        <v>0.45221033601092936</v>
      </c>
      <c r="BF121">
        <f t="shared" si="13"/>
        <v>6345714.2199999997</v>
      </c>
      <c r="BG121">
        <f t="shared" si="8"/>
        <v>9344463.3100000005</v>
      </c>
      <c r="BH121">
        <f t="shared" si="9"/>
        <v>-0.3209118587678419</v>
      </c>
      <c r="BI121">
        <f t="shared" si="14"/>
        <v>-0.3209118587678419</v>
      </c>
      <c r="BJ121">
        <f t="shared" si="15"/>
        <v>-0.3209118587678419</v>
      </c>
    </row>
    <row r="122" spans="1:62" x14ac:dyDescent="0.15">
      <c r="A122" t="s">
        <v>171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3615352.2399999979</v>
      </c>
      <c r="O122">
        <v>-701502.85999999987</v>
      </c>
      <c r="P122">
        <v>-151586.37</v>
      </c>
      <c r="Q122">
        <v>198325.25</v>
      </c>
      <c r="R122">
        <v>389234.8</v>
      </c>
      <c r="S122">
        <v>215149.9</v>
      </c>
      <c r="T122">
        <v>682206.71999999986</v>
      </c>
      <c r="U122">
        <v>473108.18999999989</v>
      </c>
      <c r="V122">
        <v>-180350.72</v>
      </c>
      <c r="W122">
        <v>580350.79</v>
      </c>
      <c r="X122">
        <v>891292.37999999966</v>
      </c>
      <c r="Y122">
        <v>1118635.54</v>
      </c>
      <c r="Z122">
        <v>1379778.44</v>
      </c>
      <c r="AA122">
        <v>1594466.23</v>
      </c>
      <c r="AB122">
        <v>48899.059999999969</v>
      </c>
      <c r="AC122">
        <v>96828.310000000056</v>
      </c>
      <c r="AD122">
        <v>503396.5199999999</v>
      </c>
      <c r="AE122">
        <v>193365.27000000011</v>
      </c>
      <c r="AF122">
        <v>953595.20000000019</v>
      </c>
      <c r="AG122">
        <v>680747.73</v>
      </c>
      <c r="AH122">
        <v>979125.36</v>
      </c>
      <c r="AI122">
        <v>80076.239999999991</v>
      </c>
      <c r="AJ122">
        <v>2243820.419999999</v>
      </c>
      <c r="AK122">
        <v>1498031.55</v>
      </c>
      <c r="AL122">
        <v>1123651.8399999989</v>
      </c>
      <c r="AM122">
        <v>-25751.349999999991</v>
      </c>
      <c r="AN122">
        <v>808524.32999999973</v>
      </c>
      <c r="AO122">
        <v>120182.5400000001</v>
      </c>
      <c r="AP122">
        <v>379844.68000000011</v>
      </c>
      <c r="AQ122">
        <v>344469.17</v>
      </c>
      <c r="AR122">
        <v>95500.169999999955</v>
      </c>
      <c r="AS122">
        <v>252705.0600000002</v>
      </c>
      <c r="AT122">
        <v>552444.29999999993</v>
      </c>
      <c r="AU122">
        <v>344007.37999999989</v>
      </c>
      <c r="AV122">
        <v>-7598.0199999999986</v>
      </c>
      <c r="AW122">
        <v>-328637.18</v>
      </c>
      <c r="AX122">
        <v>0</v>
      </c>
      <c r="AY122">
        <v>0</v>
      </c>
      <c r="AZ122">
        <f t="shared" si="10"/>
        <v>0.1211966898937519</v>
      </c>
      <c r="BA122" t="str">
        <f t="shared" si="11"/>
        <v>正利润</v>
      </c>
      <c r="BB122">
        <f t="shared" si="12"/>
        <v>0.1211966898937519</v>
      </c>
      <c r="BF122">
        <f t="shared" si="13"/>
        <v>1632735.5600000003</v>
      </c>
      <c r="BG122">
        <f t="shared" si="8"/>
        <v>7508408.6599999983</v>
      </c>
      <c r="BH122">
        <f t="shared" si="9"/>
        <v>-0.78254572520830257</v>
      </c>
      <c r="BI122">
        <f t="shared" si="14"/>
        <v>-0.78254572520830257</v>
      </c>
      <c r="BJ122">
        <f t="shared" si="15"/>
        <v>0.1211966898937519</v>
      </c>
    </row>
    <row r="123" spans="1:62" x14ac:dyDescent="0.15">
      <c r="A123" t="s">
        <v>172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-730.12</v>
      </c>
      <c r="Q123">
        <v>0</v>
      </c>
      <c r="R123">
        <v>0</v>
      </c>
      <c r="S123">
        <v>0</v>
      </c>
      <c r="T123">
        <v>0</v>
      </c>
      <c r="U123">
        <v>1242214.19</v>
      </c>
      <c r="V123">
        <v>-512.82000000000005</v>
      </c>
      <c r="W123">
        <v>1164792.1499999999</v>
      </c>
      <c r="X123">
        <v>-1474.37</v>
      </c>
      <c r="Y123">
        <v>1745418.9999999991</v>
      </c>
      <c r="Z123">
        <v>1839904.939999999</v>
      </c>
      <c r="AA123">
        <v>1042427.86</v>
      </c>
      <c r="AB123">
        <v>-2186.5300000000002</v>
      </c>
      <c r="AC123">
        <v>767121.7</v>
      </c>
      <c r="AD123">
        <v>76189.19</v>
      </c>
      <c r="AE123">
        <v>848556.06</v>
      </c>
      <c r="AF123">
        <v>-4487.8999999999996</v>
      </c>
      <c r="AG123">
        <v>-6708.7999999999993</v>
      </c>
      <c r="AH123">
        <v>1005110.91</v>
      </c>
      <c r="AI123">
        <v>965514.81</v>
      </c>
      <c r="AJ123">
        <v>382042.61</v>
      </c>
      <c r="AK123">
        <v>634142.02</v>
      </c>
      <c r="AL123">
        <v>1547407.1</v>
      </c>
      <c r="AM123">
        <v>-2732.94</v>
      </c>
      <c r="AN123">
        <v>-2603.19</v>
      </c>
      <c r="AO123">
        <v>965778.26</v>
      </c>
      <c r="AP123">
        <v>754807.69000000006</v>
      </c>
      <c r="AQ123">
        <v>276256.94</v>
      </c>
      <c r="AR123">
        <v>5989395.4399999948</v>
      </c>
      <c r="AS123">
        <v>575516.70000000007</v>
      </c>
      <c r="AT123">
        <v>-4024.6</v>
      </c>
      <c r="AU123">
        <v>1442557.63</v>
      </c>
      <c r="AV123">
        <v>84585.12000000001</v>
      </c>
      <c r="AW123">
        <v>1713586.29</v>
      </c>
      <c r="AX123">
        <v>0</v>
      </c>
      <c r="AY123">
        <v>0</v>
      </c>
      <c r="AZ123">
        <f t="shared" si="10"/>
        <v>0.50080091468885168</v>
      </c>
      <c r="BA123" t="str">
        <f t="shared" si="11"/>
        <v>正利润</v>
      </c>
      <c r="BB123">
        <f t="shared" si="12"/>
        <v>0.50080091468885168</v>
      </c>
      <c r="BF123">
        <f t="shared" si="13"/>
        <v>10832681.209999993</v>
      </c>
      <c r="BG123">
        <f t="shared" si="8"/>
        <v>5487950.7799999993</v>
      </c>
      <c r="BH123">
        <f t="shared" si="9"/>
        <v>0.9739027633917654</v>
      </c>
      <c r="BI123">
        <f t="shared" si="14"/>
        <v>0.9739027633917654</v>
      </c>
      <c r="BJ123">
        <f t="shared" si="15"/>
        <v>0.50080091468885168</v>
      </c>
    </row>
    <row r="124" spans="1:62" x14ac:dyDescent="0.15">
      <c r="A124" t="s">
        <v>173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278766.02</v>
      </c>
      <c r="M124">
        <v>574085.88</v>
      </c>
      <c r="N124">
        <v>157973.79</v>
      </c>
      <c r="O124">
        <v>97820.39</v>
      </c>
      <c r="P124">
        <v>532080.59</v>
      </c>
      <c r="Q124">
        <v>323829.46000000002</v>
      </c>
      <c r="R124">
        <v>983838.52000000014</v>
      </c>
      <c r="S124">
        <v>587261.99999999988</v>
      </c>
      <c r="T124">
        <v>654561.64000000013</v>
      </c>
      <c r="U124">
        <v>745519.0199999999</v>
      </c>
      <c r="V124">
        <v>878077.45</v>
      </c>
      <c r="W124">
        <v>948051.7899999998</v>
      </c>
      <c r="X124">
        <v>882557.78</v>
      </c>
      <c r="Y124">
        <v>744160.98000000045</v>
      </c>
      <c r="Z124">
        <v>31521.220000000088</v>
      </c>
      <c r="AA124">
        <v>677367.55</v>
      </c>
      <c r="AB124">
        <v>770627.3400000002</v>
      </c>
      <c r="AC124">
        <v>1069516.06</v>
      </c>
      <c r="AD124">
        <v>732089.14999999991</v>
      </c>
      <c r="AE124">
        <v>857750.6599999998</v>
      </c>
      <c r="AF124">
        <v>823331.45000000007</v>
      </c>
      <c r="AG124">
        <v>819766.75</v>
      </c>
      <c r="AH124">
        <v>1006563.41</v>
      </c>
      <c r="AI124">
        <v>688092.41999999993</v>
      </c>
      <c r="AJ124">
        <v>524419.41999999981</v>
      </c>
      <c r="AK124">
        <v>1346803.64</v>
      </c>
      <c r="AL124">
        <v>-755362.24000000011</v>
      </c>
      <c r="AM124">
        <v>873691.41</v>
      </c>
      <c r="AN124">
        <v>465706.21</v>
      </c>
      <c r="AO124">
        <v>1045665.33</v>
      </c>
      <c r="AP124">
        <v>845654.57000000007</v>
      </c>
      <c r="AQ124">
        <v>693562.90999999992</v>
      </c>
      <c r="AR124">
        <v>629427.2799999998</v>
      </c>
      <c r="AS124">
        <v>724599.5299999998</v>
      </c>
      <c r="AT124">
        <v>1179142.24</v>
      </c>
      <c r="AU124">
        <v>581450.79</v>
      </c>
      <c r="AV124">
        <v>833170.45000000019</v>
      </c>
      <c r="AW124">
        <v>0</v>
      </c>
      <c r="AX124">
        <v>0</v>
      </c>
      <c r="AY124">
        <v>0</v>
      </c>
      <c r="AZ124">
        <f t="shared" si="10"/>
        <v>-2.7506999850648008E-2</v>
      </c>
      <c r="BA124" t="str">
        <f t="shared" si="11"/>
        <v>正利润</v>
      </c>
      <c r="BB124">
        <f t="shared" si="12"/>
        <v>-2.7506999850648008E-2</v>
      </c>
      <c r="BF124">
        <f t="shared" si="13"/>
        <v>5487007.7699999996</v>
      </c>
      <c r="BG124">
        <f t="shared" si="8"/>
        <v>6015346.3499999996</v>
      </c>
      <c r="BH124">
        <f t="shared" si="9"/>
        <v>-8.7831780459324715E-2</v>
      </c>
      <c r="BI124">
        <f t="shared" si="14"/>
        <v>-8.7831780459324715E-2</v>
      </c>
      <c r="BJ124">
        <f t="shared" si="15"/>
        <v>-2.7506999850648008E-2</v>
      </c>
    </row>
    <row r="125" spans="1:62" x14ac:dyDescent="0.15">
      <c r="A125" t="s">
        <v>174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-1452.99</v>
      </c>
      <c r="O125">
        <v>-6207.6299999999901</v>
      </c>
      <c r="P125">
        <v>44451.280000000028</v>
      </c>
      <c r="Q125">
        <v>171615.4</v>
      </c>
      <c r="R125">
        <v>-55598.299999999988</v>
      </c>
      <c r="S125">
        <v>83970.090000000055</v>
      </c>
      <c r="T125">
        <v>18954.59</v>
      </c>
      <c r="U125">
        <v>67024.020000000019</v>
      </c>
      <c r="V125">
        <v>24380.34</v>
      </c>
      <c r="W125">
        <v>-1600.5399999999211</v>
      </c>
      <c r="X125">
        <v>220841.86999999991</v>
      </c>
      <c r="Y125">
        <v>37554.070000000007</v>
      </c>
      <c r="Z125">
        <v>8496.5299999999988</v>
      </c>
      <c r="AA125">
        <v>159446.39999999999</v>
      </c>
      <c r="AB125">
        <v>164413.31999999989</v>
      </c>
      <c r="AC125">
        <v>-527459.66999999993</v>
      </c>
      <c r="AD125">
        <v>274952.8</v>
      </c>
      <c r="AE125">
        <v>559788.89000000013</v>
      </c>
      <c r="AF125">
        <v>681045.33000000007</v>
      </c>
      <c r="AG125">
        <v>61196.97000000003</v>
      </c>
      <c r="AH125">
        <v>90479.15</v>
      </c>
      <c r="AI125">
        <v>876179.42000000016</v>
      </c>
      <c r="AJ125">
        <v>1171118.72</v>
      </c>
      <c r="AK125">
        <v>683893.42000000016</v>
      </c>
      <c r="AL125">
        <v>365987.73</v>
      </c>
      <c r="AM125">
        <v>16509.900000000009</v>
      </c>
      <c r="AN125">
        <v>615807.41000000015</v>
      </c>
      <c r="AO125">
        <v>-8075.8400000000547</v>
      </c>
      <c r="AP125">
        <v>137908.39000000001</v>
      </c>
      <c r="AQ125">
        <v>212458.74000000011</v>
      </c>
      <c r="AR125">
        <v>296631.94</v>
      </c>
      <c r="AS125">
        <v>474674.16</v>
      </c>
      <c r="AT125">
        <v>1102400.3499999989</v>
      </c>
      <c r="AU125">
        <v>-159506.65999999989</v>
      </c>
      <c r="AV125">
        <v>14990.02000000014</v>
      </c>
      <c r="AW125">
        <v>1727421.879999999</v>
      </c>
      <c r="AX125">
        <v>-174231.84999999969</v>
      </c>
      <c r="AY125">
        <v>-1826.99</v>
      </c>
      <c r="AZ125">
        <f t="shared" si="10"/>
        <v>1.9928814857378649</v>
      </c>
      <c r="BA125" t="str">
        <f t="shared" si="11"/>
        <v>正利润</v>
      </c>
      <c r="BB125">
        <f t="shared" si="12"/>
        <v>1.9928814857378649</v>
      </c>
      <c r="BF125">
        <f t="shared" si="13"/>
        <v>3632746.9699999988</v>
      </c>
      <c r="BG125">
        <f t="shared" si="8"/>
        <v>3873096.8800000008</v>
      </c>
      <c r="BH125">
        <f t="shared" si="9"/>
        <v>-6.2056260777035299E-2</v>
      </c>
      <c r="BI125">
        <f t="shared" si="14"/>
        <v>-6.2056260777035299E-2</v>
      </c>
      <c r="BJ125">
        <f t="shared" si="15"/>
        <v>-6.2056260777035299E-2</v>
      </c>
    </row>
    <row r="126" spans="1:62" x14ac:dyDescent="0.15">
      <c r="A126" t="s">
        <v>175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493092.59999999992</v>
      </c>
      <c r="L126">
        <v>620956.91</v>
      </c>
      <c r="M126">
        <v>728058.89</v>
      </c>
      <c r="N126">
        <v>348661.32</v>
      </c>
      <c r="O126">
        <v>-79166.060000000027</v>
      </c>
      <c r="P126">
        <v>-164945.81</v>
      </c>
      <c r="Q126">
        <v>-18497.930000000011</v>
      </c>
      <c r="R126">
        <v>124419.94</v>
      </c>
      <c r="S126">
        <v>-10114.56</v>
      </c>
      <c r="T126">
        <v>-82267.749999999971</v>
      </c>
      <c r="U126">
        <v>264965.90000000002</v>
      </c>
      <c r="V126">
        <v>-130992.48</v>
      </c>
      <c r="W126">
        <v>-49245.7</v>
      </c>
      <c r="X126">
        <v>727398.07</v>
      </c>
      <c r="Y126">
        <v>20733.319999999989</v>
      </c>
      <c r="Z126">
        <v>50346.549999999697</v>
      </c>
      <c r="AA126">
        <v>1217700.6100000001</v>
      </c>
      <c r="AB126">
        <v>189954.36</v>
      </c>
      <c r="AC126">
        <v>-442726.60999999993</v>
      </c>
      <c r="AD126">
        <v>66517.469999999987</v>
      </c>
      <c r="AE126">
        <v>-74414.010000000009</v>
      </c>
      <c r="AF126">
        <v>-31404.36</v>
      </c>
      <c r="AG126">
        <v>-443048.93999999983</v>
      </c>
      <c r="AH126">
        <v>-179109.29999999961</v>
      </c>
      <c r="AI126">
        <v>942047.16999999981</v>
      </c>
      <c r="AJ126">
        <v>-223945.34</v>
      </c>
      <c r="AK126">
        <v>-715065.39999999991</v>
      </c>
      <c r="AL126">
        <v>2289429.399999999</v>
      </c>
      <c r="AM126">
        <v>-489417.19</v>
      </c>
      <c r="AN126">
        <v>-934749.4600000002</v>
      </c>
      <c r="AO126">
        <v>277875.26</v>
      </c>
      <c r="AP126">
        <v>2836201.719999996</v>
      </c>
      <c r="AQ126">
        <v>-125314.13</v>
      </c>
      <c r="AR126">
        <v>176106.11</v>
      </c>
      <c r="AS126">
        <v>1309902.870000001</v>
      </c>
      <c r="AT126">
        <v>-1306400.77</v>
      </c>
      <c r="AU126">
        <v>-99377.990000000049</v>
      </c>
      <c r="AV126">
        <v>0</v>
      </c>
      <c r="AW126">
        <v>0</v>
      </c>
      <c r="AX126">
        <v>0</v>
      </c>
      <c r="AY126">
        <v>0</v>
      </c>
      <c r="AZ126">
        <f t="shared" si="10"/>
        <v>1.6099216770201541</v>
      </c>
      <c r="BA126" t="str">
        <f t="shared" si="11"/>
        <v>正利润</v>
      </c>
      <c r="BB126">
        <f t="shared" si="12"/>
        <v>1.6099216770201541</v>
      </c>
      <c r="BF126">
        <f t="shared" si="13"/>
        <v>2791117.8099999963</v>
      </c>
      <c r="BG126">
        <f t="shared" si="8"/>
        <v>524016.19999999925</v>
      </c>
      <c r="BH126">
        <f t="shared" si="9"/>
        <v>4.3263960350844117</v>
      </c>
      <c r="BI126">
        <f t="shared" si="14"/>
        <v>4.3263960350844117</v>
      </c>
      <c r="BJ126">
        <f t="shared" si="15"/>
        <v>1.6099216770201541</v>
      </c>
    </row>
    <row r="127" spans="1:62" x14ac:dyDescent="0.15">
      <c r="A127" t="s">
        <v>176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-912803.92999999993</v>
      </c>
      <c r="O127">
        <v>0</v>
      </c>
      <c r="P127">
        <v>0</v>
      </c>
      <c r="Q127">
        <v>-119658.12</v>
      </c>
      <c r="R127">
        <v>-2706.08</v>
      </c>
      <c r="S127">
        <v>9613486.7300000023</v>
      </c>
      <c r="T127">
        <v>9543657.6800000165</v>
      </c>
      <c r="U127">
        <v>-93700.85</v>
      </c>
      <c r="V127">
        <v>-8771.7900000000009</v>
      </c>
      <c r="W127">
        <v>61381.4</v>
      </c>
      <c r="X127">
        <v>1293517.389999999</v>
      </c>
      <c r="Y127">
        <v>1290726.3600000001</v>
      </c>
      <c r="Z127">
        <v>8583120.5</v>
      </c>
      <c r="AA127">
        <v>-12514.93</v>
      </c>
      <c r="AB127">
        <v>-4037.64</v>
      </c>
      <c r="AC127">
        <v>-584213.6</v>
      </c>
      <c r="AD127">
        <v>-7578150.1399999876</v>
      </c>
      <c r="AE127">
        <v>-1430.1</v>
      </c>
      <c r="AF127">
        <v>-26637.93</v>
      </c>
      <c r="AG127">
        <v>-48074.84</v>
      </c>
      <c r="AH127">
        <v>2223203.159999995</v>
      </c>
      <c r="AI127">
        <v>2569677.7799999989</v>
      </c>
      <c r="AJ127">
        <v>-77136.890000000014</v>
      </c>
      <c r="AK127">
        <v>-25753.76999999999</v>
      </c>
      <c r="AL127">
        <v>1055514.199999996</v>
      </c>
      <c r="AM127">
        <v>-9154.3799999999992</v>
      </c>
      <c r="AN127">
        <v>-21009.850000000009</v>
      </c>
      <c r="AO127">
        <v>-7806.5299999999988</v>
      </c>
      <c r="AP127">
        <v>-3432435.93</v>
      </c>
      <c r="AQ127">
        <v>-3083.94</v>
      </c>
      <c r="AR127">
        <v>-13790.93</v>
      </c>
      <c r="AS127">
        <v>4752998.4099999964</v>
      </c>
      <c r="AT127">
        <v>-85975.55</v>
      </c>
      <c r="AU127">
        <v>-3764278.52</v>
      </c>
      <c r="AV127">
        <v>-53395.08</v>
      </c>
      <c r="AW127">
        <v>-4966.96</v>
      </c>
      <c r="AX127">
        <v>427819.23999999842</v>
      </c>
      <c r="AY127">
        <v>0</v>
      </c>
      <c r="AZ127">
        <f t="shared" si="10"/>
        <v>1.3852202632636406</v>
      </c>
      <c r="BA127" t="str">
        <f t="shared" si="11"/>
        <v>正利润</v>
      </c>
      <c r="BB127">
        <f t="shared" si="12"/>
        <v>1.3852202632636406</v>
      </c>
      <c r="BF127">
        <f t="shared" si="13"/>
        <v>-2177109.2600000054</v>
      </c>
      <c r="BG127">
        <f t="shared" si="8"/>
        <v>5659458.8799999915</v>
      </c>
      <c r="BH127">
        <f t="shared" si="9"/>
        <v>-1.3846850566745363</v>
      </c>
      <c r="BI127">
        <f t="shared" si="14"/>
        <v>-1.3846850566745363</v>
      </c>
      <c r="BJ127">
        <f t="shared" si="15"/>
        <v>-1.3846850566745363</v>
      </c>
    </row>
    <row r="128" spans="1:62" x14ac:dyDescent="0.15">
      <c r="A128" t="s">
        <v>177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758541.93</v>
      </c>
      <c r="O128">
        <v>630663.38</v>
      </c>
      <c r="P128">
        <v>609484.25</v>
      </c>
      <c r="Q128">
        <v>847571.32000000007</v>
      </c>
      <c r="R128">
        <v>605802.59</v>
      </c>
      <c r="S128">
        <v>889010.78999999992</v>
      </c>
      <c r="T128">
        <v>325734.03000000003</v>
      </c>
      <c r="U128">
        <v>583554.1</v>
      </c>
      <c r="V128">
        <v>745160.41000000015</v>
      </c>
      <c r="W128">
        <v>430226.70999999979</v>
      </c>
      <c r="X128">
        <v>495021.68000000011</v>
      </c>
      <c r="Y128">
        <v>409721.39000000007</v>
      </c>
      <c r="Z128">
        <v>481161.46</v>
      </c>
      <c r="AA128">
        <v>255565.3</v>
      </c>
      <c r="AB128">
        <v>434142.89</v>
      </c>
      <c r="AC128">
        <v>527597.98</v>
      </c>
      <c r="AD128">
        <v>604828.30000000016</v>
      </c>
      <c r="AE128">
        <v>331265.14999999979</v>
      </c>
      <c r="AF128">
        <v>242203.76</v>
      </c>
      <c r="AG128">
        <v>1269948.05</v>
      </c>
      <c r="AH128">
        <v>494219.7100000002</v>
      </c>
      <c r="AI128">
        <v>600651.07000000007</v>
      </c>
      <c r="AJ128">
        <v>658638.19999999995</v>
      </c>
      <c r="AK128">
        <v>770147.7699999999</v>
      </c>
      <c r="AL128">
        <v>912266.47</v>
      </c>
      <c r="AM128">
        <v>448368.74</v>
      </c>
      <c r="AN128">
        <v>649618.48</v>
      </c>
      <c r="AO128">
        <v>-101818.99</v>
      </c>
      <c r="AP128">
        <v>450497.43000000011</v>
      </c>
      <c r="AQ128">
        <v>339018.70000000013</v>
      </c>
      <c r="AR128">
        <v>1063692.32</v>
      </c>
      <c r="AS128">
        <v>945491.62000000046</v>
      </c>
      <c r="AT128">
        <v>990978.3</v>
      </c>
      <c r="AU128">
        <v>776392.29</v>
      </c>
      <c r="AV128">
        <v>1349835.32</v>
      </c>
      <c r="AW128">
        <v>1119973.94</v>
      </c>
      <c r="AX128">
        <v>730308.05999999982</v>
      </c>
      <c r="AY128">
        <v>135247.70000000001</v>
      </c>
      <c r="AZ128">
        <f t="shared" si="10"/>
        <v>0.53430513854388584</v>
      </c>
      <c r="BA128" t="str">
        <f t="shared" si="11"/>
        <v>正利润</v>
      </c>
      <c r="BB128">
        <f t="shared" si="12"/>
        <v>0.53430513854388584</v>
      </c>
      <c r="BF128">
        <f t="shared" si="13"/>
        <v>7766187.9800000014</v>
      </c>
      <c r="BG128">
        <f t="shared" si="8"/>
        <v>5702039.5</v>
      </c>
      <c r="BH128">
        <f t="shared" si="9"/>
        <v>0.3620017855014861</v>
      </c>
      <c r="BI128">
        <f t="shared" si="14"/>
        <v>0.3620017855014861</v>
      </c>
      <c r="BJ128">
        <f t="shared" si="15"/>
        <v>0.3620017855014861</v>
      </c>
    </row>
    <row r="129" spans="1:62" x14ac:dyDescent="0.15">
      <c r="A129" t="s">
        <v>178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158116.49</v>
      </c>
      <c r="M129">
        <v>15533.98</v>
      </c>
      <c r="N129">
        <v>0</v>
      </c>
      <c r="O129">
        <v>0</v>
      </c>
      <c r="P129">
        <v>160000.04999999999</v>
      </c>
      <c r="Q129">
        <v>0</v>
      </c>
      <c r="R129">
        <v>0</v>
      </c>
      <c r="S129">
        <v>-13461.54</v>
      </c>
      <c r="T129">
        <v>-14285.7</v>
      </c>
      <c r="U129">
        <v>-8010.6799999999994</v>
      </c>
      <c r="V129">
        <v>-28241.12999999999</v>
      </c>
      <c r="W129">
        <v>-5523.67</v>
      </c>
      <c r="X129">
        <v>-18452.98</v>
      </c>
      <c r="Y129">
        <v>-65503.27</v>
      </c>
      <c r="Z129">
        <v>-144479.67000000001</v>
      </c>
      <c r="AA129">
        <v>-10077.23</v>
      </c>
      <c r="AB129">
        <v>-79626.81</v>
      </c>
      <c r="AC129">
        <v>50822.439999999937</v>
      </c>
      <c r="AD129">
        <v>-45370.359999999957</v>
      </c>
      <c r="AE129">
        <v>-494622.05999999988</v>
      </c>
      <c r="AF129">
        <v>-23591.41000000012</v>
      </c>
      <c r="AG129">
        <v>-18697.709999999959</v>
      </c>
      <c r="AH129">
        <v>-180154.71000000011</v>
      </c>
      <c r="AI129">
        <v>32444.829999999962</v>
      </c>
      <c r="AJ129">
        <v>-128822.56999999991</v>
      </c>
      <c r="AK129">
        <v>363512.41999999969</v>
      </c>
      <c r="AL129">
        <v>-392231.56000000017</v>
      </c>
      <c r="AM129">
        <v>-170444.67</v>
      </c>
      <c r="AN129">
        <v>490494.1100000001</v>
      </c>
      <c r="AO129">
        <v>-127062.22</v>
      </c>
      <c r="AP129">
        <v>-177127.41000000009</v>
      </c>
      <c r="AQ129">
        <v>855907.15</v>
      </c>
      <c r="AR129">
        <v>870933.94999999972</v>
      </c>
      <c r="AS129">
        <v>-38793.490000000107</v>
      </c>
      <c r="AT129">
        <v>2215021.370000001</v>
      </c>
      <c r="AU129">
        <v>442720.83000000007</v>
      </c>
      <c r="AV129">
        <v>250383.8600000001</v>
      </c>
      <c r="AW129">
        <v>0</v>
      </c>
      <c r="AX129">
        <v>0</v>
      </c>
      <c r="AY129">
        <v>0</v>
      </c>
      <c r="AZ129">
        <f t="shared" si="10"/>
        <v>-2.5812934096118938</v>
      </c>
      <c r="BA129" t="str">
        <f t="shared" si="11"/>
        <v>负利润</v>
      </c>
      <c r="BB129">
        <f t="shared" si="12"/>
        <v>2.5812934096118938</v>
      </c>
      <c r="BF129">
        <f t="shared" si="13"/>
        <v>4419046.2600000007</v>
      </c>
      <c r="BG129">
        <f t="shared" si="8"/>
        <v>-130962.08000000045</v>
      </c>
      <c r="BH129">
        <f t="shared" si="9"/>
        <v>-34.742944980714917</v>
      </c>
      <c r="BI129">
        <f t="shared" si="14"/>
        <v>34.742944980714917</v>
      </c>
      <c r="BJ129">
        <f t="shared" si="15"/>
        <v>2.5812934096118938</v>
      </c>
    </row>
    <row r="130" spans="1:62" x14ac:dyDescent="0.15">
      <c r="A130" t="s">
        <v>179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102104.7300000001</v>
      </c>
      <c r="O130">
        <v>63937.100000000093</v>
      </c>
      <c r="P130">
        <v>371451.81000000017</v>
      </c>
      <c r="Q130">
        <v>606505.48000000021</v>
      </c>
      <c r="R130">
        <v>-600322.07999999984</v>
      </c>
      <c r="S130">
        <v>540848.05000000005</v>
      </c>
      <c r="T130">
        <v>449682.98</v>
      </c>
      <c r="U130">
        <v>241389.0000000002</v>
      </c>
      <c r="V130">
        <v>23021.390000000069</v>
      </c>
      <c r="W130">
        <v>47335.179999999818</v>
      </c>
      <c r="X130">
        <v>484993.24000000022</v>
      </c>
      <c r="Y130">
        <v>-280395.87</v>
      </c>
      <c r="Z130">
        <v>405633.22999999969</v>
      </c>
      <c r="AA130">
        <v>-125374.47</v>
      </c>
      <c r="AB130">
        <v>819519.35000000009</v>
      </c>
      <c r="AC130">
        <v>34552.440000000177</v>
      </c>
      <c r="AD130">
        <v>37997.870000000003</v>
      </c>
      <c r="AE130">
        <v>650723.30000000028</v>
      </c>
      <c r="AF130">
        <v>-406365.28</v>
      </c>
      <c r="AG130">
        <v>-403367.62</v>
      </c>
      <c r="AH130">
        <v>7294386.6800000016</v>
      </c>
      <c r="AI130">
        <v>356825.71000000008</v>
      </c>
      <c r="AJ130">
        <v>78716.449999999983</v>
      </c>
      <c r="AK130">
        <v>292597.58000000019</v>
      </c>
      <c r="AL130">
        <v>-590195.54000000027</v>
      </c>
      <c r="AM130">
        <v>1074814.6100000001</v>
      </c>
      <c r="AN130">
        <v>-185412.78</v>
      </c>
      <c r="AO130">
        <v>269947.50000000012</v>
      </c>
      <c r="AP130">
        <v>135928.41</v>
      </c>
      <c r="AQ130">
        <v>170310.92</v>
      </c>
      <c r="AR130">
        <v>41720.919999999933</v>
      </c>
      <c r="AS130">
        <v>-282173.23999999987</v>
      </c>
      <c r="AT130">
        <v>823294.99</v>
      </c>
      <c r="AU130">
        <v>406967.07000000012</v>
      </c>
      <c r="AV130">
        <v>220573.26</v>
      </c>
      <c r="AW130">
        <v>234197.65</v>
      </c>
      <c r="AX130">
        <v>-361240.24</v>
      </c>
      <c r="AY130">
        <v>0</v>
      </c>
      <c r="AZ130">
        <f t="shared" si="10"/>
        <v>3.270033184906894</v>
      </c>
      <c r="BA130" t="str">
        <f t="shared" si="11"/>
        <v>正利润</v>
      </c>
      <c r="BB130">
        <f t="shared" si="12"/>
        <v>3.270033184906894</v>
      </c>
      <c r="BF130">
        <f t="shared" si="13"/>
        <v>1389579.74</v>
      </c>
      <c r="BG130">
        <f t="shared" ref="BG130:BG193" si="16">SUM(AG130:AO130)</f>
        <v>8188312.5900000017</v>
      </c>
      <c r="BH130">
        <f t="shared" ref="BH130:BH144" si="17">BF130/BG130-1</f>
        <v>-0.83029717970256434</v>
      </c>
      <c r="BI130">
        <f t="shared" si="14"/>
        <v>-0.83029717970256434</v>
      </c>
      <c r="BJ130">
        <f t="shared" si="15"/>
        <v>-0.83029717970256434</v>
      </c>
    </row>
    <row r="131" spans="1:62" x14ac:dyDescent="0.15">
      <c r="A131" t="s">
        <v>180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4837.8600000000006</v>
      </c>
      <c r="M131">
        <v>-615980.23</v>
      </c>
      <c r="N131">
        <v>500354.01</v>
      </c>
      <c r="O131">
        <v>100873.79</v>
      </c>
      <c r="P131">
        <v>62659.55</v>
      </c>
      <c r="Q131">
        <v>17274.659999999971</v>
      </c>
      <c r="R131">
        <v>60524.27</v>
      </c>
      <c r="S131">
        <v>571278.00000000012</v>
      </c>
      <c r="T131">
        <v>485450.28000000009</v>
      </c>
      <c r="U131">
        <v>-40787.370000000003</v>
      </c>
      <c r="V131">
        <v>405181.96</v>
      </c>
      <c r="W131">
        <v>73850.50999999998</v>
      </c>
      <c r="X131">
        <v>96199.089999999967</v>
      </c>
      <c r="Y131">
        <v>-364688.20999999938</v>
      </c>
      <c r="Z131">
        <v>346527.06999999989</v>
      </c>
      <c r="AA131">
        <v>461806.45999999979</v>
      </c>
      <c r="AB131">
        <v>2088907.879999999</v>
      </c>
      <c r="AC131">
        <v>-1170894.559999998</v>
      </c>
      <c r="AD131">
        <v>-227761.57</v>
      </c>
      <c r="AE131">
        <v>281482.13</v>
      </c>
      <c r="AF131">
        <v>-195085.88999999981</v>
      </c>
      <c r="AG131">
        <v>529919.56999999983</v>
      </c>
      <c r="AH131">
        <v>238775.6400000001</v>
      </c>
      <c r="AI131">
        <v>-216587.3599999999</v>
      </c>
      <c r="AJ131">
        <v>-944337.01000000024</v>
      </c>
      <c r="AK131">
        <v>-277276.21999999951</v>
      </c>
      <c r="AL131">
        <v>1100851.57</v>
      </c>
      <c r="AM131">
        <v>-74329.280000000013</v>
      </c>
      <c r="AN131">
        <v>-358861.55</v>
      </c>
      <c r="AO131">
        <v>407935.5799999999</v>
      </c>
      <c r="AP131">
        <v>-372831.59999999963</v>
      </c>
      <c r="AQ131">
        <v>822840.81999999983</v>
      </c>
      <c r="AR131">
        <v>177642.0100000001</v>
      </c>
      <c r="AS131">
        <v>1716595.75</v>
      </c>
      <c r="AT131">
        <v>-433846.66000000009</v>
      </c>
      <c r="AU131">
        <v>-577716.57999999984</v>
      </c>
      <c r="AV131">
        <v>661084.7500000007</v>
      </c>
      <c r="AW131">
        <v>0</v>
      </c>
      <c r="AX131">
        <v>0</v>
      </c>
      <c r="AY131">
        <v>0</v>
      </c>
      <c r="AZ131">
        <f t="shared" ref="AZ131:AZ194" si="18">(SUM(AG131:AS131)-SUM(U131:AF131))/SUM(U131:AF131)</f>
        <v>0.56737855092285827</v>
      </c>
      <c r="BA131" t="str">
        <f t="shared" ref="BA131:BA194" si="19">IF(SUM(U131:AF131) &lt; 0,"负利润","正利润")</f>
        <v>正利润</v>
      </c>
      <c r="BB131">
        <f t="shared" ref="BB131:BB194" si="20">IF(BA131="负利润",-AZ131,AZ131)</f>
        <v>0.56737855092285827</v>
      </c>
      <c r="BF131">
        <f t="shared" ref="BF131:BF194" si="21">SUM(AP131:AX131)</f>
        <v>1993768.4900000012</v>
      </c>
      <c r="BG131">
        <f t="shared" si="16"/>
        <v>406090.94000000029</v>
      </c>
      <c r="BH131">
        <f t="shared" si="17"/>
        <v>3.9096601120921335</v>
      </c>
      <c r="BI131">
        <f t="shared" ref="BI131:BI194" si="22">IF(BA131="负利润",-BH131,BH131)</f>
        <v>3.9096601120921335</v>
      </c>
      <c r="BJ131">
        <f t="shared" ref="BJ131:BJ194" si="23">IF(ABS(BB131) &gt; ABS(BI131),BI131,BB131)</f>
        <v>0.56737855092285827</v>
      </c>
    </row>
    <row r="132" spans="1:62" x14ac:dyDescent="0.15">
      <c r="A132" t="s">
        <v>181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3051310.6099999989</v>
      </c>
      <c r="O132">
        <v>-4150.9399999999996</v>
      </c>
      <c r="P132">
        <v>0</v>
      </c>
      <c r="Q132">
        <v>490337.89</v>
      </c>
      <c r="R132">
        <v>1525337.39</v>
      </c>
      <c r="S132">
        <v>436796.1</v>
      </c>
      <c r="T132">
        <v>1013804.27</v>
      </c>
      <c r="U132">
        <v>1485208.12</v>
      </c>
      <c r="V132">
        <v>668770.88</v>
      </c>
      <c r="W132">
        <v>1127114.51</v>
      </c>
      <c r="X132">
        <v>1026811.66</v>
      </c>
      <c r="Y132">
        <v>834493.88000000012</v>
      </c>
      <c r="Z132">
        <v>2192683.5199999991</v>
      </c>
      <c r="AA132">
        <v>3785445.6799999969</v>
      </c>
      <c r="AB132">
        <v>0</v>
      </c>
      <c r="AC132">
        <v>200210.99</v>
      </c>
      <c r="AD132">
        <v>593910.78999999992</v>
      </c>
      <c r="AE132">
        <v>224406.09</v>
      </c>
      <c r="AF132">
        <v>531307.32000000007</v>
      </c>
      <c r="AG132">
        <v>1122974.9099999999</v>
      </c>
      <c r="AH132">
        <v>236851.65</v>
      </c>
      <c r="AI132">
        <v>125884.4500000001</v>
      </c>
      <c r="AJ132">
        <v>1657203.379999999</v>
      </c>
      <c r="AK132">
        <v>550672.74000000011</v>
      </c>
      <c r="AL132">
        <v>3255243.0299999979</v>
      </c>
      <c r="AM132">
        <v>-283452.89</v>
      </c>
      <c r="AN132">
        <v>65070.03</v>
      </c>
      <c r="AO132">
        <v>348076.45</v>
      </c>
      <c r="AP132">
        <v>399800.12000000011</v>
      </c>
      <c r="AQ132">
        <v>654238.52</v>
      </c>
      <c r="AR132">
        <v>651632.47000000009</v>
      </c>
      <c r="AS132">
        <v>1770858.709999999</v>
      </c>
      <c r="AT132">
        <v>84968.440000000061</v>
      </c>
      <c r="AU132">
        <v>524256.11</v>
      </c>
      <c r="AV132">
        <v>-877668.41999999946</v>
      </c>
      <c r="AW132">
        <v>1652987.92</v>
      </c>
      <c r="AX132">
        <v>2855488.1599999978</v>
      </c>
      <c r="AY132">
        <v>0</v>
      </c>
      <c r="AZ132">
        <f t="shared" si="18"/>
        <v>-0.1669494233545048</v>
      </c>
      <c r="BA132" t="str">
        <f t="shared" si="19"/>
        <v>正利润</v>
      </c>
      <c r="BB132">
        <f t="shared" si="20"/>
        <v>-0.1669494233545048</v>
      </c>
      <c r="BF132">
        <f t="shared" si="21"/>
        <v>7716562.0299999975</v>
      </c>
      <c r="BG132">
        <f t="shared" si="16"/>
        <v>7078523.7499999972</v>
      </c>
      <c r="BH132">
        <f t="shared" si="17"/>
        <v>9.0137195626418753E-2</v>
      </c>
      <c r="BI132">
        <f t="shared" si="22"/>
        <v>9.0137195626418753E-2</v>
      </c>
      <c r="BJ132">
        <f t="shared" si="23"/>
        <v>9.0137195626418753E-2</v>
      </c>
    </row>
    <row r="133" spans="1:62" x14ac:dyDescent="0.15">
      <c r="A133" t="s">
        <v>182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15805.12</v>
      </c>
      <c r="O133">
        <v>2383645.2799999989</v>
      </c>
      <c r="P133">
        <v>6469.2100000000009</v>
      </c>
      <c r="Q133">
        <v>3093373.32</v>
      </c>
      <c r="R133">
        <v>1712213.79</v>
      </c>
      <c r="S133">
        <v>31586.260000000009</v>
      </c>
      <c r="T133">
        <v>216974.6</v>
      </c>
      <c r="U133">
        <v>570450.83000000007</v>
      </c>
      <c r="V133">
        <v>262777.84999999998</v>
      </c>
      <c r="W133">
        <v>676050.42</v>
      </c>
      <c r="X133">
        <v>-181991.5400000003</v>
      </c>
      <c r="Y133">
        <v>-343427.03</v>
      </c>
      <c r="Z133">
        <v>2695830.4600000018</v>
      </c>
      <c r="AA133">
        <v>-13735.74</v>
      </c>
      <c r="AB133">
        <v>461109.42999999988</v>
      </c>
      <c r="AC133">
        <v>796556.35999999987</v>
      </c>
      <c r="AD133">
        <v>-133006.25999999989</v>
      </c>
      <c r="AE133">
        <v>3578673.03</v>
      </c>
      <c r="AF133">
        <v>1504583.47</v>
      </c>
      <c r="AG133">
        <v>-30340.5900000002</v>
      </c>
      <c r="AH133">
        <v>-329406.33000000007</v>
      </c>
      <c r="AI133">
        <v>1097245.19</v>
      </c>
      <c r="AJ133">
        <v>441226.98999999987</v>
      </c>
      <c r="AK133">
        <v>248532.34</v>
      </c>
      <c r="AL133">
        <v>800457.9500000003</v>
      </c>
      <c r="AM133">
        <v>-8221.7900000000009</v>
      </c>
      <c r="AN133">
        <v>2691809.52</v>
      </c>
      <c r="AO133">
        <v>-301614.88000000012</v>
      </c>
      <c r="AP133">
        <v>592809.91000000015</v>
      </c>
      <c r="AQ133">
        <v>37079.77999999997</v>
      </c>
      <c r="AR133">
        <v>614903.04000000004</v>
      </c>
      <c r="AS133">
        <v>-34196.609999999928</v>
      </c>
      <c r="AT133">
        <v>5328.2500000000437</v>
      </c>
      <c r="AU133">
        <v>256380.7699999999</v>
      </c>
      <c r="AV133">
        <v>2093011.189999999</v>
      </c>
      <c r="AW133">
        <v>1829397.69</v>
      </c>
      <c r="AX133">
        <v>0</v>
      </c>
      <c r="AY133">
        <v>0</v>
      </c>
      <c r="AZ133">
        <f t="shared" si="18"/>
        <v>-0.41053672314026773</v>
      </c>
      <c r="BA133" t="str">
        <f t="shared" si="19"/>
        <v>正利润</v>
      </c>
      <c r="BB133">
        <f t="shared" si="20"/>
        <v>-0.41053672314026773</v>
      </c>
      <c r="BF133">
        <f t="shared" si="21"/>
        <v>5394714.0199999996</v>
      </c>
      <c r="BG133">
        <f t="shared" si="16"/>
        <v>4609688.3999999994</v>
      </c>
      <c r="BH133">
        <f t="shared" si="17"/>
        <v>0.17029906403218065</v>
      </c>
      <c r="BI133">
        <f t="shared" si="22"/>
        <v>0.17029906403218065</v>
      </c>
      <c r="BJ133">
        <f t="shared" si="23"/>
        <v>0.17029906403218065</v>
      </c>
    </row>
    <row r="134" spans="1:62" x14ac:dyDescent="0.15">
      <c r="A134" t="s">
        <v>183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805529.79999999981</v>
      </c>
      <c r="O134">
        <v>145488.57999999999</v>
      </c>
      <c r="P134">
        <v>-11623.34000000008</v>
      </c>
      <c r="Q134">
        <v>470048.96999999991</v>
      </c>
      <c r="R134">
        <v>605104.71000000008</v>
      </c>
      <c r="S134">
        <v>-133602.69999999981</v>
      </c>
      <c r="T134">
        <v>734594.48999999987</v>
      </c>
      <c r="U134">
        <v>256175.66000000009</v>
      </c>
      <c r="V134">
        <v>485905.84</v>
      </c>
      <c r="W134">
        <v>729250.94</v>
      </c>
      <c r="X134">
        <v>235444.86</v>
      </c>
      <c r="Y134">
        <v>994792.38999999978</v>
      </c>
      <c r="Z134">
        <v>41760.8400000002</v>
      </c>
      <c r="AA134">
        <v>364322.26000000013</v>
      </c>
      <c r="AB134">
        <v>903702.33</v>
      </c>
      <c r="AC134">
        <v>615699.66999999993</v>
      </c>
      <c r="AD134">
        <v>764362.36999999988</v>
      </c>
      <c r="AE134">
        <v>800713.35</v>
      </c>
      <c r="AF134">
        <v>331461.75999999978</v>
      </c>
      <c r="AG134">
        <v>688402.72</v>
      </c>
      <c r="AH134">
        <v>766626.37</v>
      </c>
      <c r="AI134">
        <v>449759.76000000013</v>
      </c>
      <c r="AJ134">
        <v>354501.49999999988</v>
      </c>
      <c r="AK134">
        <v>441677.86</v>
      </c>
      <c r="AL134">
        <v>690253.89</v>
      </c>
      <c r="AM134">
        <v>676888.13</v>
      </c>
      <c r="AN134">
        <v>618140.29999999993</v>
      </c>
      <c r="AO134">
        <v>744971.34000000008</v>
      </c>
      <c r="AP134">
        <v>945532.61999999988</v>
      </c>
      <c r="AQ134">
        <v>571668.94999999995</v>
      </c>
      <c r="AR134">
        <v>423003.79999999981</v>
      </c>
      <c r="AS134">
        <v>381756.4200000001</v>
      </c>
      <c r="AT134">
        <v>488398.48</v>
      </c>
      <c r="AU134">
        <v>820282.7</v>
      </c>
      <c r="AV134">
        <v>381295.91</v>
      </c>
      <c r="AW134">
        <v>399444.33999999991</v>
      </c>
      <c r="AX134">
        <v>685982.82000000007</v>
      </c>
      <c r="AY134">
        <v>0</v>
      </c>
      <c r="AZ134">
        <f t="shared" si="18"/>
        <v>0.18848378916237826</v>
      </c>
      <c r="BA134" t="str">
        <f t="shared" si="19"/>
        <v>正利润</v>
      </c>
      <c r="BB134">
        <f t="shared" si="20"/>
        <v>0.18848378916237826</v>
      </c>
      <c r="BF134">
        <f t="shared" si="21"/>
        <v>5097366.04</v>
      </c>
      <c r="BG134">
        <f t="shared" si="16"/>
        <v>5431221.8700000001</v>
      </c>
      <c r="BH134">
        <f t="shared" si="17"/>
        <v>-6.1469746217530208E-2</v>
      </c>
      <c r="BI134">
        <f t="shared" si="22"/>
        <v>-6.1469746217530208E-2</v>
      </c>
      <c r="BJ134">
        <f t="shared" si="23"/>
        <v>-6.1469746217530208E-2</v>
      </c>
    </row>
    <row r="135" spans="1:62" x14ac:dyDescent="0.15">
      <c r="A135" t="s">
        <v>184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682662.55999999994</v>
      </c>
      <c r="T135">
        <v>73592.229999999981</v>
      </c>
      <c r="U135">
        <v>1030479.429999999</v>
      </c>
      <c r="V135">
        <v>287274.39</v>
      </c>
      <c r="W135">
        <v>647701.43000000005</v>
      </c>
      <c r="X135">
        <v>350203.12000000011</v>
      </c>
      <c r="Y135">
        <v>150385.01999999999</v>
      </c>
      <c r="Z135">
        <v>662576.49</v>
      </c>
      <c r="AA135">
        <v>1468242.5699999989</v>
      </c>
      <c r="AB135">
        <v>-281983.73</v>
      </c>
      <c r="AC135">
        <v>185808.28</v>
      </c>
      <c r="AD135">
        <v>83227.770000000019</v>
      </c>
      <c r="AE135">
        <v>-304179.03000000009</v>
      </c>
      <c r="AF135">
        <v>437095.2</v>
      </c>
      <c r="AG135">
        <v>544994.99000000011</v>
      </c>
      <c r="AH135">
        <v>-453729.26</v>
      </c>
      <c r="AI135">
        <v>-23358.759999999991</v>
      </c>
      <c r="AJ135">
        <v>326229.84999999998</v>
      </c>
      <c r="AK135">
        <v>508537.43000000023</v>
      </c>
      <c r="AL135">
        <v>169404.36999999959</v>
      </c>
      <c r="AM135">
        <v>-10840</v>
      </c>
      <c r="AN135">
        <v>-267423.96999999997</v>
      </c>
      <c r="AO135">
        <v>583021.29000000015</v>
      </c>
      <c r="AP135">
        <v>41918.36</v>
      </c>
      <c r="AQ135">
        <v>1009353.88</v>
      </c>
      <c r="AR135">
        <v>226431.43</v>
      </c>
      <c r="AS135">
        <v>275546.6799999997</v>
      </c>
      <c r="AT135">
        <v>71832.360000000044</v>
      </c>
      <c r="AU135">
        <v>-25574.08000000002</v>
      </c>
      <c r="AV135">
        <v>255026.04</v>
      </c>
      <c r="AW135">
        <v>0</v>
      </c>
      <c r="AX135">
        <v>0</v>
      </c>
      <c r="AY135">
        <v>0</v>
      </c>
      <c r="AZ135">
        <f t="shared" si="18"/>
        <v>-0.37880192712609678</v>
      </c>
      <c r="BA135" t="str">
        <f t="shared" si="19"/>
        <v>正利润</v>
      </c>
      <c r="BB135">
        <f t="shared" si="20"/>
        <v>-0.37880192712609678</v>
      </c>
      <c r="BF135">
        <f t="shared" si="21"/>
        <v>1854534.6699999997</v>
      </c>
      <c r="BG135">
        <f t="shared" si="16"/>
        <v>1376835.94</v>
      </c>
      <c r="BH135">
        <f t="shared" si="17"/>
        <v>0.34695399511433411</v>
      </c>
      <c r="BI135">
        <f t="shared" si="22"/>
        <v>0.34695399511433411</v>
      </c>
      <c r="BJ135">
        <f t="shared" si="23"/>
        <v>0.34695399511433411</v>
      </c>
    </row>
    <row r="136" spans="1:62" x14ac:dyDescent="0.15">
      <c r="A136" t="s">
        <v>185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792215.85000000009</v>
      </c>
      <c r="O136">
        <v>5146284.3499999968</v>
      </c>
      <c r="P136">
        <v>3836370.3599999989</v>
      </c>
      <c r="Q136">
        <v>3619020.0399999991</v>
      </c>
      <c r="R136">
        <v>2324474.4200000009</v>
      </c>
      <c r="S136">
        <v>5108179.34</v>
      </c>
      <c r="T136">
        <v>1844036.64</v>
      </c>
      <c r="U136">
        <v>5496427.2200000035</v>
      </c>
      <c r="V136">
        <v>2246865.2700000019</v>
      </c>
      <c r="W136">
        <v>2440164.14</v>
      </c>
      <c r="X136">
        <v>2026058.9799999991</v>
      </c>
      <c r="Y136">
        <v>1254753.1499999999</v>
      </c>
      <c r="Z136">
        <v>991799.93000000156</v>
      </c>
      <c r="AA136">
        <v>1197480.05</v>
      </c>
      <c r="AB136">
        <v>1621372.14</v>
      </c>
      <c r="AC136">
        <v>849653.25000000012</v>
      </c>
      <c r="AD136">
        <v>1192861.3</v>
      </c>
      <c r="AE136">
        <v>548180.20000000007</v>
      </c>
      <c r="AF136">
        <v>273904.58</v>
      </c>
      <c r="AG136">
        <v>570768.54</v>
      </c>
      <c r="AH136">
        <v>385759.5</v>
      </c>
      <c r="AI136">
        <v>499768.92999999988</v>
      </c>
      <c r="AJ136">
        <v>842455.41</v>
      </c>
      <c r="AK136">
        <v>1675971.07</v>
      </c>
      <c r="AL136">
        <v>709925.47000000044</v>
      </c>
      <c r="AM136">
        <v>193515.42</v>
      </c>
      <c r="AN136">
        <v>428804.1</v>
      </c>
      <c r="AO136">
        <v>724002.47000000009</v>
      </c>
      <c r="AP136">
        <v>333114.40000000008</v>
      </c>
      <c r="AQ136">
        <v>386636.45000000019</v>
      </c>
      <c r="AR136">
        <v>415278.1</v>
      </c>
      <c r="AS136">
        <v>279737.96000000031</v>
      </c>
      <c r="AT136">
        <v>392434.45000000013</v>
      </c>
      <c r="AU136">
        <v>364084.50000000017</v>
      </c>
      <c r="AV136">
        <v>251247.5800000001</v>
      </c>
      <c r="AW136">
        <v>865186.74000000022</v>
      </c>
      <c r="AX136">
        <v>273779.95</v>
      </c>
      <c r="AY136">
        <v>446372.03</v>
      </c>
      <c r="AZ136">
        <f t="shared" si="18"/>
        <v>-0.63029219453287078</v>
      </c>
      <c r="BA136" t="str">
        <f t="shared" si="19"/>
        <v>正利润</v>
      </c>
      <c r="BB136">
        <f t="shared" si="20"/>
        <v>-0.63029219453287078</v>
      </c>
      <c r="BF136">
        <f t="shared" si="21"/>
        <v>3561500.1300000013</v>
      </c>
      <c r="BG136">
        <f t="shared" si="16"/>
        <v>6030970.9100000001</v>
      </c>
      <c r="BH136">
        <f t="shared" si="17"/>
        <v>-0.40946488000884729</v>
      </c>
      <c r="BI136">
        <f t="shared" si="22"/>
        <v>-0.40946488000884729</v>
      </c>
      <c r="BJ136">
        <f t="shared" si="23"/>
        <v>-0.40946488000884729</v>
      </c>
    </row>
    <row r="137" spans="1:62" x14ac:dyDescent="0.15">
      <c r="A137" t="s">
        <v>186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188795.59</v>
      </c>
      <c r="O137">
        <v>201366.57000000009</v>
      </c>
      <c r="P137">
        <v>477837.82000000012</v>
      </c>
      <c r="Q137">
        <v>568783.00999999989</v>
      </c>
      <c r="R137">
        <v>513860.75000000012</v>
      </c>
      <c r="S137">
        <v>1082811.3</v>
      </c>
      <c r="T137">
        <v>-59774.950000000012</v>
      </c>
      <c r="U137">
        <v>669330.40999999992</v>
      </c>
      <c r="V137">
        <v>449055.74000000011</v>
      </c>
      <c r="W137">
        <v>-243393.33</v>
      </c>
      <c r="X137">
        <v>1107174.7</v>
      </c>
      <c r="Y137">
        <v>286955.89000000019</v>
      </c>
      <c r="Z137">
        <v>643208.87</v>
      </c>
      <c r="AA137">
        <v>13988.42000000006</v>
      </c>
      <c r="AB137">
        <v>-172519.4399999998</v>
      </c>
      <c r="AC137">
        <v>8018.3299999998417</v>
      </c>
      <c r="AD137">
        <v>58417.500000000058</v>
      </c>
      <c r="AE137">
        <v>981711.08999999973</v>
      </c>
      <c r="AF137">
        <v>-391882.99</v>
      </c>
      <c r="AG137">
        <v>1854801.32</v>
      </c>
      <c r="AH137">
        <v>973937.7099999995</v>
      </c>
      <c r="AI137">
        <v>-222412.85</v>
      </c>
      <c r="AJ137">
        <v>399648.29000000021</v>
      </c>
      <c r="AK137">
        <v>547290.22</v>
      </c>
      <c r="AL137">
        <v>-213003.89000000071</v>
      </c>
      <c r="AM137">
        <v>743845.07000000007</v>
      </c>
      <c r="AN137">
        <v>853721.38000000024</v>
      </c>
      <c r="AO137">
        <v>179733.54000000021</v>
      </c>
      <c r="AP137">
        <v>260242.1</v>
      </c>
      <c r="AQ137">
        <v>36150.320000000007</v>
      </c>
      <c r="AR137">
        <v>-270081.29000000039</v>
      </c>
      <c r="AS137">
        <v>604118.91999999981</v>
      </c>
      <c r="AT137">
        <v>822833.61000000045</v>
      </c>
      <c r="AU137">
        <v>159456.07999999999</v>
      </c>
      <c r="AV137">
        <v>660047.68000000005</v>
      </c>
      <c r="AW137">
        <v>-986783.34000000055</v>
      </c>
      <c r="AX137">
        <v>465553.70999999967</v>
      </c>
      <c r="AY137">
        <v>0</v>
      </c>
      <c r="AZ137">
        <f t="shared" si="18"/>
        <v>0.68559558827671552</v>
      </c>
      <c r="BA137" t="str">
        <f t="shared" si="19"/>
        <v>正利润</v>
      </c>
      <c r="BB137">
        <f t="shared" si="20"/>
        <v>0.68559558827671552</v>
      </c>
      <c r="BF137">
        <f t="shared" si="21"/>
        <v>1751537.7899999991</v>
      </c>
      <c r="BG137">
        <f t="shared" si="16"/>
        <v>5117560.7899999991</v>
      </c>
      <c r="BH137">
        <f t="shared" si="17"/>
        <v>-0.65773971978552703</v>
      </c>
      <c r="BI137">
        <f t="shared" si="22"/>
        <v>-0.65773971978552703</v>
      </c>
      <c r="BJ137">
        <f t="shared" si="23"/>
        <v>-0.65773971978552703</v>
      </c>
    </row>
    <row r="138" spans="1:62" x14ac:dyDescent="0.15">
      <c r="A138" t="s">
        <v>187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27759.170000000038</v>
      </c>
      <c r="O138">
        <v>-34021.19</v>
      </c>
      <c r="P138">
        <v>-72503.73</v>
      </c>
      <c r="Q138">
        <v>61649.810000000027</v>
      </c>
      <c r="R138">
        <v>-39936.580000000031</v>
      </c>
      <c r="S138">
        <v>32831.56</v>
      </c>
      <c r="T138">
        <v>5525.3100000000268</v>
      </c>
      <c r="U138">
        <v>-26199.21999999991</v>
      </c>
      <c r="V138">
        <v>48240.129999999946</v>
      </c>
      <c r="W138">
        <v>-9623.2799999999697</v>
      </c>
      <c r="X138">
        <v>-17860</v>
      </c>
      <c r="Y138">
        <v>12725.899999999911</v>
      </c>
      <c r="Z138">
        <v>16205.829999999731</v>
      </c>
      <c r="AA138">
        <v>2515.2000000000121</v>
      </c>
      <c r="AB138">
        <v>-72538.810000000143</v>
      </c>
      <c r="AC138">
        <v>-15049.12</v>
      </c>
      <c r="AD138">
        <v>-10817.2300000001</v>
      </c>
      <c r="AE138">
        <v>311215.08</v>
      </c>
      <c r="AF138">
        <v>180548.74000000019</v>
      </c>
      <c r="AG138">
        <v>-47070.530000000261</v>
      </c>
      <c r="AH138">
        <v>1853.98000000004</v>
      </c>
      <c r="AI138">
        <v>402097.6399999999</v>
      </c>
      <c r="AJ138">
        <v>691439.12999999989</v>
      </c>
      <c r="AK138">
        <v>276774.23999999987</v>
      </c>
      <c r="AL138">
        <v>136754.42000000019</v>
      </c>
      <c r="AM138">
        <v>-114821.93</v>
      </c>
      <c r="AN138">
        <v>-237038.25000000009</v>
      </c>
      <c r="AO138">
        <v>277660.33999999991</v>
      </c>
      <c r="AP138">
        <v>23928.430000000051</v>
      </c>
      <c r="AQ138">
        <v>-24564.770000000019</v>
      </c>
      <c r="AR138">
        <v>101736.84999999939</v>
      </c>
      <c r="AS138">
        <v>47448.669999999933</v>
      </c>
      <c r="AT138">
        <v>2749.059999999939</v>
      </c>
      <c r="AU138">
        <v>605209.63999999943</v>
      </c>
      <c r="AV138">
        <v>691186.74999999884</v>
      </c>
      <c r="AW138">
        <v>943076.84000000055</v>
      </c>
      <c r="AX138">
        <v>153029.93999999989</v>
      </c>
      <c r="AY138">
        <v>0</v>
      </c>
      <c r="AZ138">
        <f t="shared" si="18"/>
        <v>2.6631686965776353</v>
      </c>
      <c r="BA138" t="str">
        <f t="shared" si="19"/>
        <v>正利润</v>
      </c>
      <c r="BB138">
        <f t="shared" si="20"/>
        <v>2.6631686965776353</v>
      </c>
      <c r="BF138">
        <f t="shared" si="21"/>
        <v>2543801.4099999978</v>
      </c>
      <c r="BG138">
        <f t="shared" si="16"/>
        <v>1387649.0399999996</v>
      </c>
      <c r="BH138">
        <f t="shared" si="17"/>
        <v>0.83317347302744404</v>
      </c>
      <c r="BI138">
        <f t="shared" si="22"/>
        <v>0.83317347302744404</v>
      </c>
      <c r="BJ138">
        <f t="shared" si="23"/>
        <v>0.83317347302744404</v>
      </c>
    </row>
    <row r="139" spans="1:62" x14ac:dyDescent="0.15">
      <c r="A139" t="s">
        <v>188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4290.6000000000058</v>
      </c>
      <c r="L139">
        <v>46272.66</v>
      </c>
      <c r="M139">
        <v>99250.310000000012</v>
      </c>
      <c r="N139">
        <v>-63980.33</v>
      </c>
      <c r="O139">
        <v>82709.409999999974</v>
      </c>
      <c r="P139">
        <v>81094</v>
      </c>
      <c r="Q139">
        <v>122882.32</v>
      </c>
      <c r="R139">
        <v>-15572.649999999991</v>
      </c>
      <c r="S139">
        <v>58174.719999999987</v>
      </c>
      <c r="T139">
        <v>129804.12</v>
      </c>
      <c r="U139">
        <v>35667.760000000017</v>
      </c>
      <c r="V139">
        <v>56369.52999999997</v>
      </c>
      <c r="W139">
        <v>-81718.130000000034</v>
      </c>
      <c r="X139">
        <v>-1907.030000000057</v>
      </c>
      <c r="Y139">
        <v>207286.89</v>
      </c>
      <c r="Z139">
        <v>82925.229999999981</v>
      </c>
      <c r="AA139">
        <v>154035.31</v>
      </c>
      <c r="AB139">
        <v>70342.669999999867</v>
      </c>
      <c r="AC139">
        <v>239956.31999999989</v>
      </c>
      <c r="AD139">
        <v>188808.32000000009</v>
      </c>
      <c r="AE139">
        <v>93807.450000000128</v>
      </c>
      <c r="AF139">
        <v>353200.75999999972</v>
      </c>
      <c r="AG139">
        <v>385205.83000000007</v>
      </c>
      <c r="AH139">
        <v>124380.2799999999</v>
      </c>
      <c r="AI139">
        <v>306640.60000000021</v>
      </c>
      <c r="AJ139">
        <v>477363.18000000011</v>
      </c>
      <c r="AK139">
        <v>-21985.889999999901</v>
      </c>
      <c r="AL139">
        <v>371105.95000000019</v>
      </c>
      <c r="AM139">
        <v>480137.12999999989</v>
      </c>
      <c r="AN139">
        <v>389409.77</v>
      </c>
      <c r="AO139">
        <v>485251.84000000003</v>
      </c>
      <c r="AP139">
        <v>330618.21000000002</v>
      </c>
      <c r="AQ139">
        <v>561786.62000000011</v>
      </c>
      <c r="AR139">
        <v>418949.07000000012</v>
      </c>
      <c r="AS139">
        <v>545396.59999999974</v>
      </c>
      <c r="AT139">
        <v>145546.8500000003</v>
      </c>
      <c r="AU139">
        <v>407839.71999999991</v>
      </c>
      <c r="AV139">
        <v>0</v>
      </c>
      <c r="AW139">
        <v>0</v>
      </c>
      <c r="AX139">
        <v>0</v>
      </c>
      <c r="AY139">
        <v>0</v>
      </c>
      <c r="AZ139">
        <f t="shared" si="18"/>
        <v>2.4703643633685566</v>
      </c>
      <c r="BA139" t="str">
        <f t="shared" si="19"/>
        <v>正利润</v>
      </c>
      <c r="BB139">
        <f t="shared" si="20"/>
        <v>2.4703643633685566</v>
      </c>
      <c r="BF139">
        <f t="shared" si="21"/>
        <v>2410137.0700000003</v>
      </c>
      <c r="BG139">
        <f t="shared" si="16"/>
        <v>2997508.6900000004</v>
      </c>
      <c r="BH139">
        <f t="shared" si="17"/>
        <v>-0.19595326677768532</v>
      </c>
      <c r="BI139">
        <f t="shared" si="22"/>
        <v>-0.19595326677768532</v>
      </c>
      <c r="BJ139">
        <f t="shared" si="23"/>
        <v>-0.19595326677768532</v>
      </c>
    </row>
    <row r="140" spans="1:62" x14ac:dyDescent="0.15">
      <c r="A140" t="s">
        <v>189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-2522.8200000000002</v>
      </c>
      <c r="O140">
        <v>-311.32</v>
      </c>
      <c r="P140">
        <v>-61946.920000000013</v>
      </c>
      <c r="Q140">
        <v>-44246.899999999987</v>
      </c>
      <c r="R140">
        <v>-770172.58</v>
      </c>
      <c r="S140">
        <v>1168353.1300000011</v>
      </c>
      <c r="T140">
        <v>225858.96000000011</v>
      </c>
      <c r="U140">
        <v>18612.2</v>
      </c>
      <c r="V140">
        <v>-183580.35</v>
      </c>
      <c r="W140">
        <v>277744.71999999997</v>
      </c>
      <c r="X140">
        <v>1237079.6499999999</v>
      </c>
      <c r="Y140">
        <v>995961.22000000009</v>
      </c>
      <c r="Z140">
        <v>92252.989999999991</v>
      </c>
      <c r="AA140">
        <v>-66439.609999999957</v>
      </c>
      <c r="AB140">
        <v>-1402.83</v>
      </c>
      <c r="AC140">
        <v>0</v>
      </c>
      <c r="AD140">
        <v>0</v>
      </c>
      <c r="AE140">
        <v>-576563.39999999991</v>
      </c>
      <c r="AF140">
        <v>790926.45000000007</v>
      </c>
      <c r="AG140">
        <v>-71376.38</v>
      </c>
      <c r="AH140">
        <v>839910.05</v>
      </c>
      <c r="AI140">
        <v>813978.92999999982</v>
      </c>
      <c r="AJ140">
        <v>286226.92000000022</v>
      </c>
      <c r="AK140">
        <v>18434.79999999981</v>
      </c>
      <c r="AL140">
        <v>646851.8899999999</v>
      </c>
      <c r="AM140">
        <v>-89570.48</v>
      </c>
      <c r="AN140">
        <v>333603.49999999988</v>
      </c>
      <c r="AO140">
        <v>51075.14</v>
      </c>
      <c r="AP140">
        <v>27072.670000000009</v>
      </c>
      <c r="AQ140">
        <v>-163209.51</v>
      </c>
      <c r="AR140">
        <v>820587.63999999943</v>
      </c>
      <c r="AS140">
        <v>-98011.49000000002</v>
      </c>
      <c r="AT140">
        <v>-152317</v>
      </c>
      <c r="AU140">
        <v>510116.22999999952</v>
      </c>
      <c r="AV140">
        <v>1038562.9</v>
      </c>
      <c r="AW140">
        <v>193096.77999999991</v>
      </c>
      <c r="AX140">
        <v>0</v>
      </c>
      <c r="AY140">
        <v>0</v>
      </c>
      <c r="AZ140">
        <f t="shared" si="18"/>
        <v>0.32151416883345679</v>
      </c>
      <c r="BA140" t="str">
        <f t="shared" si="19"/>
        <v>正利润</v>
      </c>
      <c r="BB140">
        <f t="shared" si="20"/>
        <v>0.32151416883345679</v>
      </c>
      <c r="BF140">
        <f t="shared" si="21"/>
        <v>2175898.2199999988</v>
      </c>
      <c r="BG140">
        <f t="shared" si="16"/>
        <v>2829134.37</v>
      </c>
      <c r="BH140">
        <f t="shared" si="17"/>
        <v>-0.23089612035641882</v>
      </c>
      <c r="BI140">
        <f t="shared" si="22"/>
        <v>-0.23089612035641882</v>
      </c>
      <c r="BJ140">
        <f t="shared" si="23"/>
        <v>-0.23089612035641882</v>
      </c>
    </row>
    <row r="141" spans="1:62" x14ac:dyDescent="0.15">
      <c r="A141" t="s">
        <v>190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1743082.09</v>
      </c>
      <c r="O141">
        <v>155799.89000000001</v>
      </c>
      <c r="P141">
        <v>1610565.26</v>
      </c>
      <c r="Q141">
        <v>272975.53000000003</v>
      </c>
      <c r="R141">
        <v>-56043.38</v>
      </c>
      <c r="S141">
        <v>252679.37</v>
      </c>
      <c r="T141">
        <v>150774</v>
      </c>
      <c r="U141">
        <v>149069.49</v>
      </c>
      <c r="V141">
        <v>14140.02</v>
      </c>
      <c r="W141">
        <v>3427.1500000000228</v>
      </c>
      <c r="X141">
        <v>347728.65</v>
      </c>
      <c r="Y141">
        <v>1620112.300000001</v>
      </c>
      <c r="Z141">
        <v>-774584.33</v>
      </c>
      <c r="AA141">
        <v>375367.29</v>
      </c>
      <c r="AB141">
        <v>274638.06</v>
      </c>
      <c r="AC141">
        <v>610460.69000000006</v>
      </c>
      <c r="AD141">
        <v>485629.23</v>
      </c>
      <c r="AE141">
        <v>-51002.819999999992</v>
      </c>
      <c r="AF141">
        <v>985180.05999999994</v>
      </c>
      <c r="AG141">
        <v>544336.09999999986</v>
      </c>
      <c r="AH141">
        <v>132715.2699999999</v>
      </c>
      <c r="AI141">
        <v>397845.73999999987</v>
      </c>
      <c r="AJ141">
        <v>958139.29000000027</v>
      </c>
      <c r="AK141">
        <v>-898121.78999999957</v>
      </c>
      <c r="AL141">
        <v>745187.2</v>
      </c>
      <c r="AM141">
        <v>381720.07</v>
      </c>
      <c r="AN141">
        <v>523199.17</v>
      </c>
      <c r="AO141">
        <v>245198.85</v>
      </c>
      <c r="AP141">
        <v>-102327.7</v>
      </c>
      <c r="AQ141">
        <v>35099.839999999967</v>
      </c>
      <c r="AR141">
        <v>1106251.8899999999</v>
      </c>
      <c r="AS141">
        <v>812562.75</v>
      </c>
      <c r="AT141">
        <v>96088.98000000004</v>
      </c>
      <c r="AU141">
        <v>-139214.99999999991</v>
      </c>
      <c r="AV141">
        <v>-471253.00000000017</v>
      </c>
      <c r="AW141">
        <v>-929906.64999999898</v>
      </c>
      <c r="AX141">
        <v>271851.90999999997</v>
      </c>
      <c r="AY141">
        <v>0</v>
      </c>
      <c r="AZ141">
        <f t="shared" si="18"/>
        <v>0.20831840418113087</v>
      </c>
      <c r="BA141" t="str">
        <f t="shared" si="19"/>
        <v>正利润</v>
      </c>
      <c r="BB141">
        <f t="shared" si="20"/>
        <v>0.20831840418113087</v>
      </c>
      <c r="BF141">
        <f t="shared" si="21"/>
        <v>679153.02000000048</v>
      </c>
      <c r="BG141">
        <f t="shared" si="16"/>
        <v>3030219.9000000004</v>
      </c>
      <c r="BH141">
        <f t="shared" si="17"/>
        <v>-0.77587335493374576</v>
      </c>
      <c r="BI141">
        <f t="shared" si="22"/>
        <v>-0.77587335493374576</v>
      </c>
      <c r="BJ141">
        <f t="shared" si="23"/>
        <v>0.20831840418113087</v>
      </c>
    </row>
    <row r="142" spans="1:62" x14ac:dyDescent="0.15">
      <c r="A142" t="s">
        <v>191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-460091.01000000013</v>
      </c>
      <c r="W142">
        <v>-536133.22</v>
      </c>
      <c r="X142">
        <v>-2171260.17</v>
      </c>
      <c r="Y142">
        <v>-2213710.31</v>
      </c>
      <c r="Z142">
        <v>-973448.2100000002</v>
      </c>
      <c r="AA142">
        <v>-331054.41999999993</v>
      </c>
      <c r="AB142">
        <v>-412714.95000000013</v>
      </c>
      <c r="AC142">
        <v>-712272.49999999988</v>
      </c>
      <c r="AD142">
        <v>-396627.17999999982</v>
      </c>
      <c r="AE142">
        <v>-4187567.35</v>
      </c>
      <c r="AF142">
        <v>-1004250.42</v>
      </c>
      <c r="AG142">
        <v>-560145.49</v>
      </c>
      <c r="AH142">
        <v>-522514.28</v>
      </c>
      <c r="AI142">
        <v>-100927.31</v>
      </c>
      <c r="AJ142">
        <v>-1613223.92</v>
      </c>
      <c r="AK142">
        <v>-1165790.8600000001</v>
      </c>
      <c r="AL142">
        <v>-980856.34</v>
      </c>
      <c r="AM142">
        <v>-265445.71000000002</v>
      </c>
      <c r="AN142">
        <v>-959899.7</v>
      </c>
      <c r="AO142">
        <v>-529288.73</v>
      </c>
      <c r="AP142">
        <v>-379443.37999999989</v>
      </c>
      <c r="AQ142">
        <v>-843424.11</v>
      </c>
      <c r="AR142">
        <v>-494459.16999999993</v>
      </c>
      <c r="AS142">
        <v>-442638.54999999987</v>
      </c>
      <c r="AT142">
        <v>-117220.52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f t="shared" si="18"/>
        <v>-0.33890799463219462</v>
      </c>
      <c r="BA142" t="str">
        <f t="shared" si="19"/>
        <v>负利润</v>
      </c>
      <c r="BB142">
        <f t="shared" si="20"/>
        <v>0.33890799463219462</v>
      </c>
      <c r="BF142">
        <f t="shared" si="21"/>
        <v>-2277185.7299999995</v>
      </c>
      <c r="BG142">
        <f t="shared" si="16"/>
        <v>-6698092.3399999999</v>
      </c>
      <c r="BH142">
        <f t="shared" si="17"/>
        <v>-0.66002473325113953</v>
      </c>
      <c r="BI142">
        <f t="shared" si="22"/>
        <v>0.66002473325113953</v>
      </c>
      <c r="BJ142">
        <f t="shared" si="23"/>
        <v>0.33890799463219462</v>
      </c>
    </row>
    <row r="143" spans="1:62" x14ac:dyDescent="0.15">
      <c r="A143" t="s">
        <v>192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-124373.59</v>
      </c>
      <c r="T143">
        <v>-152118.44000000009</v>
      </c>
      <c r="U143">
        <v>-126230.32</v>
      </c>
      <c r="V143">
        <v>467105.01999999979</v>
      </c>
      <c r="W143">
        <v>291410.59999999992</v>
      </c>
      <c r="X143">
        <v>-530273.61000000034</v>
      </c>
      <c r="Y143">
        <v>241925.61999999979</v>
      </c>
      <c r="Z143">
        <v>-540215.08000000124</v>
      </c>
      <c r="AA143">
        <v>-234482.51</v>
      </c>
      <c r="AB143">
        <v>-584295.76999999967</v>
      </c>
      <c r="AC143">
        <v>900344.96999999858</v>
      </c>
      <c r="AD143">
        <v>-1638855.860000001</v>
      </c>
      <c r="AE143">
        <v>222780.3599999999</v>
      </c>
      <c r="AF143">
        <v>235514.34</v>
      </c>
      <c r="AG143">
        <v>-532370.83000000007</v>
      </c>
      <c r="AH143">
        <v>1601519.350000001</v>
      </c>
      <c r="AI143">
        <v>-61818.079999999987</v>
      </c>
      <c r="AJ143">
        <v>1711470.7200000009</v>
      </c>
      <c r="AK143">
        <v>662080.6300000007</v>
      </c>
      <c r="AL143">
        <v>-954073.64999999979</v>
      </c>
      <c r="AM143">
        <v>-5927.9599999999627</v>
      </c>
      <c r="AN143">
        <v>-982942.39999999991</v>
      </c>
      <c r="AO143">
        <v>987838.3899999999</v>
      </c>
      <c r="AP143">
        <v>160663.53</v>
      </c>
      <c r="AQ143">
        <v>795385.56000000029</v>
      </c>
      <c r="AR143">
        <v>-242954.0400000001</v>
      </c>
      <c r="AS143">
        <v>109055.2600000005</v>
      </c>
      <c r="AT143">
        <v>53141.829999999958</v>
      </c>
      <c r="AU143">
        <v>554131.43999999983</v>
      </c>
      <c r="AV143">
        <v>946273.21000000008</v>
      </c>
      <c r="AW143">
        <v>-894651.64999999921</v>
      </c>
      <c r="AX143">
        <v>-285171.35999999993</v>
      </c>
      <c r="AY143">
        <v>249615.04</v>
      </c>
      <c r="AZ143">
        <f t="shared" si="18"/>
        <v>-3.5075241942960136</v>
      </c>
      <c r="BA143" t="str">
        <f t="shared" si="19"/>
        <v>负利润</v>
      </c>
      <c r="BB143">
        <f t="shared" si="20"/>
        <v>3.5075241942960136</v>
      </c>
      <c r="BF143">
        <f t="shared" si="21"/>
        <v>1195873.7800000014</v>
      </c>
      <c r="BG143">
        <f t="shared" si="16"/>
        <v>2425776.1700000027</v>
      </c>
      <c r="BH143">
        <f t="shared" si="17"/>
        <v>-0.50701396328747017</v>
      </c>
      <c r="BI143">
        <f t="shared" si="22"/>
        <v>0.50701396328747017</v>
      </c>
      <c r="BJ143">
        <f t="shared" si="23"/>
        <v>0.50701396328747017</v>
      </c>
    </row>
    <row r="144" spans="1:62" x14ac:dyDescent="0.15">
      <c r="A144" t="s">
        <v>193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-2830.19</v>
      </c>
      <c r="P144">
        <v>938421.22</v>
      </c>
      <c r="Q144">
        <v>2174866.6800000002</v>
      </c>
      <c r="R144">
        <v>1720819.19</v>
      </c>
      <c r="S144">
        <v>988952.55999999994</v>
      </c>
      <c r="T144">
        <v>1353402.5</v>
      </c>
      <c r="U144">
        <v>548831.92999999993</v>
      </c>
      <c r="V144">
        <v>759181.67000000016</v>
      </c>
      <c r="W144">
        <v>-7855.8600000000006</v>
      </c>
      <c r="X144">
        <v>1697100.82</v>
      </c>
      <c r="Y144">
        <v>751323.4</v>
      </c>
      <c r="Z144">
        <v>-6853.52</v>
      </c>
      <c r="AA144">
        <v>-31000.54</v>
      </c>
      <c r="AB144">
        <v>-7471.68</v>
      </c>
      <c r="AC144">
        <v>325471.19000000012</v>
      </c>
      <c r="AD144">
        <v>1846285.03</v>
      </c>
      <c r="AE144">
        <v>1805241.93</v>
      </c>
      <c r="AF144">
        <v>220027.7999999999</v>
      </c>
      <c r="AG144">
        <v>924681.71999999974</v>
      </c>
      <c r="AH144">
        <v>15832.5</v>
      </c>
      <c r="AI144">
        <v>1383066.31</v>
      </c>
      <c r="AJ144">
        <v>434676.28999999992</v>
      </c>
      <c r="AK144">
        <v>-8520.3900000000012</v>
      </c>
      <c r="AL144">
        <v>767877.58</v>
      </c>
      <c r="AM144">
        <v>-24979.5</v>
      </c>
      <c r="AN144">
        <v>1450663.87</v>
      </c>
      <c r="AO144">
        <v>-19157.669999999998</v>
      </c>
      <c r="AP144">
        <v>106246.62</v>
      </c>
      <c r="AQ144">
        <v>1349305.85</v>
      </c>
      <c r="AR144">
        <v>953185.36999999988</v>
      </c>
      <c r="AS144">
        <v>27716.32</v>
      </c>
      <c r="AT144">
        <v>977106.1</v>
      </c>
      <c r="AU144">
        <v>942821.94</v>
      </c>
      <c r="AV144">
        <v>22429.71</v>
      </c>
      <c r="AW144">
        <v>690020.02</v>
      </c>
      <c r="AX144">
        <v>-769.03</v>
      </c>
      <c r="AY144">
        <v>0</v>
      </c>
      <c r="AZ144">
        <f t="shared" si="18"/>
        <v>-6.8312408137695541E-2</v>
      </c>
      <c r="BA144" t="str">
        <f t="shared" si="19"/>
        <v>正利润</v>
      </c>
      <c r="BB144">
        <f t="shared" si="20"/>
        <v>-6.8312408137695541E-2</v>
      </c>
      <c r="BF144">
        <f t="shared" si="21"/>
        <v>5068062.8999999994</v>
      </c>
      <c r="BG144">
        <f t="shared" si="16"/>
        <v>4924140.71</v>
      </c>
      <c r="BH144">
        <f t="shared" si="17"/>
        <v>2.922787923336978E-2</v>
      </c>
      <c r="BI144">
        <f t="shared" si="22"/>
        <v>2.922787923336978E-2</v>
      </c>
      <c r="BJ144">
        <f t="shared" si="23"/>
        <v>2.922787923336978E-2</v>
      </c>
    </row>
    <row r="145" spans="1:62" x14ac:dyDescent="0.15">
      <c r="A145" t="s">
        <v>194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791741.38</v>
      </c>
      <c r="AH145">
        <v>3384366.68</v>
      </c>
      <c r="AI145">
        <v>1866200.31</v>
      </c>
      <c r="AJ145">
        <v>1197404.3400000001</v>
      </c>
      <c r="AK145">
        <v>2733873.34</v>
      </c>
      <c r="AL145">
        <v>-93715.34</v>
      </c>
      <c r="AM145">
        <v>-716688.29999999993</v>
      </c>
      <c r="AN145">
        <v>-138295.57</v>
      </c>
      <c r="AO145">
        <v>775097.28</v>
      </c>
      <c r="AP145">
        <v>775940.22</v>
      </c>
      <c r="AQ145">
        <v>109365.5</v>
      </c>
      <c r="AR145">
        <v>392007.13</v>
      </c>
      <c r="AS145">
        <v>-1747.37</v>
      </c>
      <c r="AT145">
        <v>825636.55</v>
      </c>
      <c r="AU145">
        <v>625102.73999999987</v>
      </c>
      <c r="AV145">
        <v>-4438.38</v>
      </c>
      <c r="AW145">
        <v>645444.87</v>
      </c>
      <c r="AX145">
        <v>3292691.97</v>
      </c>
      <c r="AY145">
        <v>-176.99</v>
      </c>
      <c r="AZ145" t="e">
        <f t="shared" si="18"/>
        <v>#DIV/0!</v>
      </c>
      <c r="BA145" t="str">
        <f t="shared" si="19"/>
        <v>正利润</v>
      </c>
      <c r="BB145" t="e">
        <f t="shared" si="20"/>
        <v>#DIV/0!</v>
      </c>
      <c r="BF145">
        <f t="shared" si="21"/>
        <v>6660003.2300000004</v>
      </c>
      <c r="BG145">
        <f t="shared" si="16"/>
        <v>9799984.1199999992</v>
      </c>
      <c r="BH145">
        <f>BF145/BG145-1</f>
        <v>-0.32040673245499085</v>
      </c>
      <c r="BI145">
        <f t="shared" si="22"/>
        <v>-0.32040673245499085</v>
      </c>
      <c r="BJ145">
        <v>-0.32040673245499085</v>
      </c>
    </row>
    <row r="146" spans="1:62" x14ac:dyDescent="0.15">
      <c r="A146" t="s">
        <v>195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50485.45</v>
      </c>
      <c r="N146">
        <v>238834.93999999989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1240262.17</v>
      </c>
      <c r="U146">
        <v>0</v>
      </c>
      <c r="V146">
        <v>0</v>
      </c>
      <c r="W146">
        <v>1917020.139999999</v>
      </c>
      <c r="X146">
        <v>2941747.4999999981</v>
      </c>
      <c r="Y146">
        <v>3398058.299999997</v>
      </c>
      <c r="Z146">
        <v>1947550.5599999989</v>
      </c>
      <c r="AA146">
        <v>1054672.3700000001</v>
      </c>
      <c r="AB146">
        <v>0</v>
      </c>
      <c r="AC146">
        <v>-497.09</v>
      </c>
      <c r="AD146">
        <v>0</v>
      </c>
      <c r="AE146">
        <v>532035.03</v>
      </c>
      <c r="AF146">
        <v>0</v>
      </c>
      <c r="AG146">
        <v>1650485.459999999</v>
      </c>
      <c r="AH146">
        <v>725454.53999999992</v>
      </c>
      <c r="AI146">
        <v>-48543.69</v>
      </c>
      <c r="AJ146">
        <v>-170670.16000000009</v>
      </c>
      <c r="AK146">
        <v>2247131.4900000002</v>
      </c>
      <c r="AL146">
        <v>67322.040000000503</v>
      </c>
      <c r="AM146">
        <v>-485436.89</v>
      </c>
      <c r="AN146">
        <v>677287.35999999987</v>
      </c>
      <c r="AO146">
        <v>-194438.91</v>
      </c>
      <c r="AP146">
        <v>152001.87999999989</v>
      </c>
      <c r="AQ146">
        <v>472872</v>
      </c>
      <c r="AR146">
        <v>0</v>
      </c>
      <c r="AS146">
        <v>980837.62</v>
      </c>
      <c r="AT146">
        <v>0</v>
      </c>
      <c r="AU146">
        <v>550453.21</v>
      </c>
      <c r="AV146">
        <v>-7432.4</v>
      </c>
      <c r="AW146">
        <v>-199863.98999999979</v>
      </c>
      <c r="AX146">
        <v>0</v>
      </c>
      <c r="AY146">
        <v>0</v>
      </c>
      <c r="AZ146">
        <f t="shared" si="18"/>
        <v>-0.48481760595255707</v>
      </c>
      <c r="BA146" t="str">
        <f t="shared" si="19"/>
        <v>正利润</v>
      </c>
      <c r="BB146">
        <f t="shared" si="20"/>
        <v>-0.48481760595255707</v>
      </c>
      <c r="BF146">
        <f t="shared" si="21"/>
        <v>1948868.3200000003</v>
      </c>
      <c r="BG146">
        <f t="shared" si="16"/>
        <v>4468591.2399999993</v>
      </c>
      <c r="BH146">
        <f t="shared" ref="BH146:BH209" si="24">BF146/BG146-1</f>
        <v>-0.56387411259392772</v>
      </c>
      <c r="BI146">
        <f t="shared" si="22"/>
        <v>-0.56387411259392772</v>
      </c>
      <c r="BJ146">
        <f t="shared" si="23"/>
        <v>-0.48481760595255707</v>
      </c>
    </row>
    <row r="147" spans="1:62" x14ac:dyDescent="0.15">
      <c r="A147" t="s">
        <v>196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17830.099999999999</v>
      </c>
      <c r="Q147">
        <v>18533.98</v>
      </c>
      <c r="R147">
        <v>-306110.86</v>
      </c>
      <c r="S147">
        <v>36511.65</v>
      </c>
      <c r="T147">
        <v>1312857.6200000001</v>
      </c>
      <c r="U147">
        <v>-16149.52</v>
      </c>
      <c r="V147">
        <v>4672663.9299999988</v>
      </c>
      <c r="W147">
        <v>5409316.7000000011</v>
      </c>
      <c r="X147">
        <v>4117670.790000001</v>
      </c>
      <c r="Y147">
        <v>1541664.39</v>
      </c>
      <c r="Z147">
        <v>88151.58</v>
      </c>
      <c r="AA147">
        <v>2077310.11</v>
      </c>
      <c r="AB147">
        <v>38547.019999999997</v>
      </c>
      <c r="AC147">
        <v>126038.56</v>
      </c>
      <c r="AD147">
        <v>25224.71000000001</v>
      </c>
      <c r="AE147">
        <v>1826052.58</v>
      </c>
      <c r="AF147">
        <v>117834.29</v>
      </c>
      <c r="AG147">
        <v>104681.72</v>
      </c>
      <c r="AH147">
        <v>100932.79</v>
      </c>
      <c r="AI147">
        <v>56529.979999999989</v>
      </c>
      <c r="AJ147">
        <v>229383.31</v>
      </c>
      <c r="AK147">
        <v>2649762.37</v>
      </c>
      <c r="AL147">
        <v>3749349.28</v>
      </c>
      <c r="AM147">
        <v>71025.7</v>
      </c>
      <c r="AN147">
        <v>44113.64</v>
      </c>
      <c r="AO147">
        <v>193362.38</v>
      </c>
      <c r="AP147">
        <v>79016.88</v>
      </c>
      <c r="AQ147">
        <v>-8052.369999999999</v>
      </c>
      <c r="AR147">
        <v>205993.42</v>
      </c>
      <c r="AS147">
        <v>39632.69</v>
      </c>
      <c r="AT147">
        <v>138744.4</v>
      </c>
      <c r="AU147">
        <v>106330.64</v>
      </c>
      <c r="AV147">
        <v>16889</v>
      </c>
      <c r="AW147">
        <v>135728.35</v>
      </c>
      <c r="AX147">
        <v>93877.65</v>
      </c>
      <c r="AY147">
        <v>13839.62</v>
      </c>
      <c r="AZ147">
        <f t="shared" si="18"/>
        <v>-0.62466990835127845</v>
      </c>
      <c r="BA147" t="str">
        <f t="shared" si="19"/>
        <v>正利润</v>
      </c>
      <c r="BB147">
        <f t="shared" si="20"/>
        <v>-0.62466990835127845</v>
      </c>
      <c r="BF147">
        <f t="shared" si="21"/>
        <v>808160.66</v>
      </c>
      <c r="BG147">
        <f t="shared" si="16"/>
        <v>7199141.169999999</v>
      </c>
      <c r="BH147">
        <f t="shared" si="24"/>
        <v>-0.88774207354514201</v>
      </c>
      <c r="BI147">
        <f t="shared" si="22"/>
        <v>-0.88774207354514201</v>
      </c>
      <c r="BJ147">
        <f t="shared" si="23"/>
        <v>-0.62466990835127845</v>
      </c>
    </row>
    <row r="148" spans="1:62" x14ac:dyDescent="0.15">
      <c r="A148" t="s">
        <v>197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-142287.46</v>
      </c>
      <c r="O148">
        <v>236061.42</v>
      </c>
      <c r="P148">
        <v>57764.260000000009</v>
      </c>
      <c r="Q148">
        <v>264878.27000000008</v>
      </c>
      <c r="R148">
        <v>-191000</v>
      </c>
      <c r="S148">
        <v>289562.30999999988</v>
      </c>
      <c r="T148">
        <v>-168403.45</v>
      </c>
      <c r="U148">
        <v>1265187.81</v>
      </c>
      <c r="V148">
        <v>252089.23</v>
      </c>
      <c r="W148">
        <v>323533.65000000002</v>
      </c>
      <c r="X148">
        <v>-59395.509999999987</v>
      </c>
      <c r="Y148">
        <v>210630.96000000011</v>
      </c>
      <c r="Z148">
        <v>-555213.68000000075</v>
      </c>
      <c r="AA148">
        <v>302724.77</v>
      </c>
      <c r="AB148">
        <v>957515.14999999991</v>
      </c>
      <c r="AC148">
        <v>646505.6</v>
      </c>
      <c r="AD148">
        <v>578207.28999999992</v>
      </c>
      <c r="AE148">
        <v>-56302.459999999897</v>
      </c>
      <c r="AF148">
        <v>1033623.35</v>
      </c>
      <c r="AG148">
        <v>-124771.71</v>
      </c>
      <c r="AH148">
        <v>817506.63</v>
      </c>
      <c r="AI148">
        <v>346869.7</v>
      </c>
      <c r="AJ148">
        <v>27751.869999999981</v>
      </c>
      <c r="AK148">
        <v>52670.500000000058</v>
      </c>
      <c r="AL148">
        <v>571759.28999999992</v>
      </c>
      <c r="AM148">
        <v>710462.39000000013</v>
      </c>
      <c r="AN148">
        <v>1187421.49</v>
      </c>
      <c r="AO148">
        <v>270497.28999999998</v>
      </c>
      <c r="AP148">
        <v>1743449.29</v>
      </c>
      <c r="AQ148">
        <v>-335302.3</v>
      </c>
      <c r="AR148">
        <v>663812.57999999984</v>
      </c>
      <c r="AS148">
        <v>160887.49</v>
      </c>
      <c r="AT148">
        <v>309587.95</v>
      </c>
      <c r="AU148">
        <v>593104.60000000009</v>
      </c>
      <c r="AV148">
        <v>1459523.84</v>
      </c>
      <c r="AW148">
        <v>481600.09</v>
      </c>
      <c r="AX148">
        <v>0</v>
      </c>
      <c r="AY148">
        <v>0</v>
      </c>
      <c r="AZ148">
        <f t="shared" si="18"/>
        <v>0.24369922002261768</v>
      </c>
      <c r="BA148" t="str">
        <f t="shared" si="19"/>
        <v>正利润</v>
      </c>
      <c r="BB148">
        <f t="shared" si="20"/>
        <v>0.24369922002261768</v>
      </c>
      <c r="BF148">
        <f t="shared" si="21"/>
        <v>5076663.54</v>
      </c>
      <c r="BG148">
        <f t="shared" si="16"/>
        <v>3860167.45</v>
      </c>
      <c r="BH148">
        <f t="shared" si="24"/>
        <v>0.31514075639387085</v>
      </c>
      <c r="BI148">
        <f t="shared" si="22"/>
        <v>0.31514075639387085</v>
      </c>
      <c r="BJ148">
        <f t="shared" si="23"/>
        <v>0.24369922002261768</v>
      </c>
    </row>
    <row r="149" spans="1:62" x14ac:dyDescent="0.15">
      <c r="A149" t="s">
        <v>198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-12497.180000000169</v>
      </c>
      <c r="M149">
        <v>1222798.3400000059</v>
      </c>
      <c r="N149">
        <v>3564.3299999999872</v>
      </c>
      <c r="O149">
        <v>-25972.62999999999</v>
      </c>
      <c r="P149">
        <v>-431165.61999999988</v>
      </c>
      <c r="Q149">
        <v>194614.74</v>
      </c>
      <c r="R149">
        <v>-66102.799999999988</v>
      </c>
      <c r="S149">
        <v>609696.86999999871</v>
      </c>
      <c r="T149">
        <v>-221269.25</v>
      </c>
      <c r="U149">
        <v>360896.52</v>
      </c>
      <c r="V149">
        <v>-2003956.340000001</v>
      </c>
      <c r="W149">
        <v>1761036.89</v>
      </c>
      <c r="X149">
        <v>187340.66</v>
      </c>
      <c r="Y149">
        <v>563157.82999999973</v>
      </c>
      <c r="Z149">
        <v>390194.47</v>
      </c>
      <c r="AA149">
        <v>851.76000000003842</v>
      </c>
      <c r="AB149">
        <v>-38116.759999999987</v>
      </c>
      <c r="AC149">
        <v>-48503.27999999997</v>
      </c>
      <c r="AD149">
        <v>-576157.00999999989</v>
      </c>
      <c r="AE149">
        <v>275271.53999999998</v>
      </c>
      <c r="AF149">
        <v>-22693.350000000151</v>
      </c>
      <c r="AG149">
        <v>-723982.80000000028</v>
      </c>
      <c r="AH149">
        <v>-120562.45</v>
      </c>
      <c r="AI149">
        <v>-25181.079999999991</v>
      </c>
      <c r="AJ149">
        <v>713671.70999999985</v>
      </c>
      <c r="AK149">
        <v>-722853.20000000042</v>
      </c>
      <c r="AL149">
        <v>915031.68</v>
      </c>
      <c r="AM149">
        <v>863336.95999999985</v>
      </c>
      <c r="AN149">
        <v>-969298.97999999963</v>
      </c>
      <c r="AO149">
        <v>-446062.27</v>
      </c>
      <c r="AP149">
        <v>-1048003.95</v>
      </c>
      <c r="AQ149">
        <v>44058.06</v>
      </c>
      <c r="AR149">
        <v>1443346.49</v>
      </c>
      <c r="AS149">
        <v>24124.649999999991</v>
      </c>
      <c r="AT149">
        <v>223180.9</v>
      </c>
      <c r="AU149">
        <v>977287.78000000026</v>
      </c>
      <c r="AV149">
        <v>809162.63000000012</v>
      </c>
      <c r="AW149">
        <v>0</v>
      </c>
      <c r="AX149">
        <v>0</v>
      </c>
      <c r="AY149">
        <v>0</v>
      </c>
      <c r="AZ149">
        <f t="shared" si="18"/>
        <v>-1.061666979837693</v>
      </c>
      <c r="BA149" t="str">
        <f t="shared" si="19"/>
        <v>正利润</v>
      </c>
      <c r="BB149">
        <f t="shared" si="20"/>
        <v>-1.061666979837693</v>
      </c>
      <c r="BF149">
        <f t="shared" si="21"/>
        <v>2473156.5600000005</v>
      </c>
      <c r="BG149">
        <f t="shared" si="16"/>
        <v>-515900.43000000052</v>
      </c>
      <c r="BH149">
        <f t="shared" si="24"/>
        <v>-5.7938641183144544</v>
      </c>
      <c r="BI149">
        <f t="shared" si="22"/>
        <v>-5.7938641183144544</v>
      </c>
      <c r="BJ149">
        <f t="shared" si="23"/>
        <v>-1.061666979837693</v>
      </c>
    </row>
    <row r="150" spans="1:62" x14ac:dyDescent="0.15">
      <c r="A150" t="s">
        <v>199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189247.53</v>
      </c>
      <c r="O150">
        <v>458541.4</v>
      </c>
      <c r="P150">
        <v>8769.24</v>
      </c>
      <c r="Q150">
        <v>-228548.72</v>
      </c>
      <c r="R150">
        <v>35260.009999999987</v>
      </c>
      <c r="S150">
        <v>196990.25</v>
      </c>
      <c r="T150">
        <v>-15672.329999999991</v>
      </c>
      <c r="U150">
        <v>30531.419999999991</v>
      </c>
      <c r="V150">
        <v>454969.09000000008</v>
      </c>
      <c r="W150">
        <v>-30837.76000000002</v>
      </c>
      <c r="X150">
        <v>104733.67</v>
      </c>
      <c r="Y150">
        <v>696158.95</v>
      </c>
      <c r="Z150">
        <v>21485.000000000011</v>
      </c>
      <c r="AA150">
        <v>-82289.029999999984</v>
      </c>
      <c r="AB150">
        <v>-31947.689999999991</v>
      </c>
      <c r="AC150">
        <v>255851.83</v>
      </c>
      <c r="AD150">
        <v>-2806.180000000008</v>
      </c>
      <c r="AE150">
        <v>76275</v>
      </c>
      <c r="AF150">
        <v>37110.760000000038</v>
      </c>
      <c r="AG150">
        <v>470206.87</v>
      </c>
      <c r="AH150">
        <v>100214.9999999999</v>
      </c>
      <c r="AI150">
        <v>117723.62</v>
      </c>
      <c r="AJ150">
        <v>1154905.6299999999</v>
      </c>
      <c r="AK150">
        <v>1531229.46</v>
      </c>
      <c r="AL150">
        <v>-186662.95</v>
      </c>
      <c r="AM150">
        <v>-21018.089999999971</v>
      </c>
      <c r="AN150">
        <v>356757.64999999979</v>
      </c>
      <c r="AO150">
        <v>425289.49000000022</v>
      </c>
      <c r="AP150">
        <v>-286508.65000000031</v>
      </c>
      <c r="AQ150">
        <v>856323.76999999979</v>
      </c>
      <c r="AR150">
        <v>327648.03000000003</v>
      </c>
      <c r="AS150">
        <v>417333.42000000022</v>
      </c>
      <c r="AT150">
        <v>434710.51000000013</v>
      </c>
      <c r="AU150">
        <v>455711.42999999988</v>
      </c>
      <c r="AV150">
        <v>993232.74999999988</v>
      </c>
      <c r="AW150">
        <v>98444.410000000033</v>
      </c>
      <c r="AX150">
        <v>0</v>
      </c>
      <c r="AY150">
        <v>0</v>
      </c>
      <c r="AZ150">
        <f t="shared" si="18"/>
        <v>2.4418797918483492</v>
      </c>
      <c r="BA150" t="str">
        <f t="shared" si="19"/>
        <v>正利润</v>
      </c>
      <c r="BB150">
        <f t="shared" si="20"/>
        <v>2.4418797918483492</v>
      </c>
      <c r="BF150">
        <f t="shared" si="21"/>
        <v>3296895.6699999995</v>
      </c>
      <c r="BG150">
        <f t="shared" si="16"/>
        <v>3948646.6799999997</v>
      </c>
      <c r="BH150">
        <f t="shared" si="24"/>
        <v>-0.16505680624734964</v>
      </c>
      <c r="BI150">
        <f t="shared" si="22"/>
        <v>-0.16505680624734964</v>
      </c>
      <c r="BJ150">
        <f t="shared" si="23"/>
        <v>-0.16505680624734964</v>
      </c>
    </row>
    <row r="151" spans="1:62" x14ac:dyDescent="0.15">
      <c r="A151" t="s">
        <v>200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239325.33999999991</v>
      </c>
      <c r="O151">
        <v>401342.31000000011</v>
      </c>
      <c r="P151">
        <v>809372.11000000173</v>
      </c>
      <c r="Q151">
        <v>559564.93000000087</v>
      </c>
      <c r="R151">
        <v>440538.55999999982</v>
      </c>
      <c r="S151">
        <v>1133821.120000002</v>
      </c>
      <c r="T151">
        <v>919169.14000000141</v>
      </c>
      <c r="U151">
        <v>788635.1599999998</v>
      </c>
      <c r="V151">
        <v>234583.06000000081</v>
      </c>
      <c r="W151">
        <v>527445.55000000086</v>
      </c>
      <c r="X151">
        <v>852067.70000000135</v>
      </c>
      <c r="Y151">
        <v>-1848402.709999999</v>
      </c>
      <c r="Z151">
        <v>278889.87</v>
      </c>
      <c r="AA151">
        <v>181833.63000000021</v>
      </c>
      <c r="AB151">
        <v>545208.16000000166</v>
      </c>
      <c r="AC151">
        <v>472631.76000000059</v>
      </c>
      <c r="AD151">
        <v>247128.57000000021</v>
      </c>
      <c r="AE151">
        <v>771301.26000000176</v>
      </c>
      <c r="AF151">
        <v>474943.74000000127</v>
      </c>
      <c r="AG151">
        <v>447482.57000000018</v>
      </c>
      <c r="AH151">
        <v>470098.22000000038</v>
      </c>
      <c r="AI151">
        <v>275612.90000000031</v>
      </c>
      <c r="AJ151">
        <v>692181.73000000115</v>
      </c>
      <c r="AK151">
        <v>-67208.569999999716</v>
      </c>
      <c r="AL151">
        <v>89233.429999999877</v>
      </c>
      <c r="AM151">
        <v>264329.39000000019</v>
      </c>
      <c r="AN151">
        <v>988519.60000000033</v>
      </c>
      <c r="AO151">
        <v>419239.36999999947</v>
      </c>
      <c r="AP151">
        <v>307754.8000000001</v>
      </c>
      <c r="AQ151">
        <v>697266.08999999962</v>
      </c>
      <c r="AR151">
        <v>190433.53000000009</v>
      </c>
      <c r="AS151">
        <v>80471.860000000685</v>
      </c>
      <c r="AT151">
        <v>212292.63000000021</v>
      </c>
      <c r="AU151">
        <v>-56381.299999999988</v>
      </c>
      <c r="AV151">
        <v>-5869.8099999999686</v>
      </c>
      <c r="AW151">
        <v>0</v>
      </c>
      <c r="AX151">
        <v>0</v>
      </c>
      <c r="AY151">
        <v>0</v>
      </c>
      <c r="AZ151">
        <f t="shared" si="18"/>
        <v>0.37692824767957173</v>
      </c>
      <c r="BA151" t="str">
        <f t="shared" si="19"/>
        <v>正利润</v>
      </c>
      <c r="BB151">
        <f t="shared" si="20"/>
        <v>0.37692824767957173</v>
      </c>
      <c r="BF151">
        <f t="shared" si="21"/>
        <v>1425967.8000000003</v>
      </c>
      <c r="BG151">
        <f t="shared" si="16"/>
        <v>3579488.6400000029</v>
      </c>
      <c r="BH151">
        <f t="shared" si="24"/>
        <v>-0.60162806942167046</v>
      </c>
      <c r="BI151">
        <f t="shared" si="22"/>
        <v>-0.60162806942167046</v>
      </c>
      <c r="BJ151">
        <f t="shared" si="23"/>
        <v>0.37692824767957173</v>
      </c>
    </row>
    <row r="152" spans="1:62" x14ac:dyDescent="0.15">
      <c r="A152" t="s">
        <v>201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189648.41</v>
      </c>
      <c r="AD152">
        <v>970873.8</v>
      </c>
      <c r="AE152">
        <v>0</v>
      </c>
      <c r="AF152">
        <v>0</v>
      </c>
      <c r="AG152">
        <v>97060.08</v>
      </c>
      <c r="AH152">
        <v>130097.09</v>
      </c>
      <c r="AI152">
        <v>0</v>
      </c>
      <c r="AJ152">
        <v>-413.59</v>
      </c>
      <c r="AK152">
        <v>1066411.74</v>
      </c>
      <c r="AL152">
        <v>583464.09000000008</v>
      </c>
      <c r="AM152">
        <v>619417.48</v>
      </c>
      <c r="AN152">
        <v>-9708.74</v>
      </c>
      <c r="AO152">
        <v>0</v>
      </c>
      <c r="AP152">
        <v>1165048.56</v>
      </c>
      <c r="AQ152">
        <v>313914</v>
      </c>
      <c r="AR152">
        <v>3420108.509999997</v>
      </c>
      <c r="AS152">
        <v>447436.00000000012</v>
      </c>
      <c r="AT152">
        <v>260194.18</v>
      </c>
      <c r="AU152">
        <v>193910.61</v>
      </c>
      <c r="AV152">
        <v>1467142.67</v>
      </c>
      <c r="AW152">
        <v>783517</v>
      </c>
      <c r="AX152">
        <v>0</v>
      </c>
      <c r="AY152">
        <v>0</v>
      </c>
      <c r="AZ152">
        <f t="shared" si="18"/>
        <v>5.7494057007319119</v>
      </c>
      <c r="BA152" t="str">
        <f t="shared" si="19"/>
        <v>正利润</v>
      </c>
      <c r="BB152">
        <f t="shared" si="20"/>
        <v>5.7494057007319119</v>
      </c>
      <c r="BF152">
        <f t="shared" si="21"/>
        <v>8051271.5299999965</v>
      </c>
      <c r="BG152">
        <f t="shared" si="16"/>
        <v>2486328.15</v>
      </c>
      <c r="BH152">
        <f t="shared" si="24"/>
        <v>2.2382175820194918</v>
      </c>
      <c r="BI152">
        <f t="shared" si="22"/>
        <v>2.2382175820194918</v>
      </c>
      <c r="BJ152">
        <f t="shared" si="23"/>
        <v>2.2382175820194918</v>
      </c>
    </row>
    <row r="153" spans="1:62" x14ac:dyDescent="0.15">
      <c r="A153" t="s">
        <v>202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83503.75</v>
      </c>
      <c r="O153">
        <v>460516.99</v>
      </c>
      <c r="P153">
        <v>1818534.17</v>
      </c>
      <c r="Q153">
        <v>954409.32</v>
      </c>
      <c r="R153">
        <v>869589.10999999975</v>
      </c>
      <c r="S153">
        <v>19763.569999999989</v>
      </c>
      <c r="T153">
        <v>-9253.2899999999991</v>
      </c>
      <c r="U153">
        <v>82726.990000000005</v>
      </c>
      <c r="V153">
        <v>660698.44999999995</v>
      </c>
      <c r="W153">
        <v>730748.18999999983</v>
      </c>
      <c r="X153">
        <v>1036390.97</v>
      </c>
      <c r="Y153">
        <v>121784.23</v>
      </c>
      <c r="Z153">
        <v>970684.92999999993</v>
      </c>
      <c r="AA153">
        <v>-99671.609999999942</v>
      </c>
      <c r="AB153">
        <v>472.63999999999942</v>
      </c>
      <c r="AC153">
        <v>163743.95000000001</v>
      </c>
      <c r="AD153">
        <v>110223.65</v>
      </c>
      <c r="AE153">
        <v>-110886.79</v>
      </c>
      <c r="AF153">
        <v>251499.49</v>
      </c>
      <c r="AG153">
        <v>64435.75</v>
      </c>
      <c r="AH153">
        <v>354811.16999999993</v>
      </c>
      <c r="AI153">
        <v>346302.68</v>
      </c>
      <c r="AJ153">
        <v>262605.74</v>
      </c>
      <c r="AK153">
        <v>1904126.5499999991</v>
      </c>
      <c r="AL153">
        <v>1494950.8599999989</v>
      </c>
      <c r="AM153">
        <v>-11387.86</v>
      </c>
      <c r="AN153">
        <v>333673.11</v>
      </c>
      <c r="AO153">
        <v>1224452.58</v>
      </c>
      <c r="AP153">
        <v>1279631.3899999999</v>
      </c>
      <c r="AQ153">
        <v>-32827.49</v>
      </c>
      <c r="AR153">
        <v>82908.600000000035</v>
      </c>
      <c r="AS153">
        <v>-16756.62</v>
      </c>
      <c r="AT153">
        <v>128963.82</v>
      </c>
      <c r="AU153">
        <v>-17285.240000000002</v>
      </c>
      <c r="AV153">
        <v>529762.72999999986</v>
      </c>
      <c r="AW153">
        <v>1714578.52</v>
      </c>
      <c r="AX153">
        <v>782337.52000000025</v>
      </c>
      <c r="AY153">
        <v>495808.38</v>
      </c>
      <c r="AZ153">
        <f t="shared" si="18"/>
        <v>0.85966169806680626</v>
      </c>
      <c r="BA153" t="str">
        <f t="shared" si="19"/>
        <v>正利润</v>
      </c>
      <c r="BB153">
        <f t="shared" si="20"/>
        <v>0.85966169806680626</v>
      </c>
      <c r="BF153">
        <f t="shared" si="21"/>
        <v>4451313.2300000004</v>
      </c>
      <c r="BG153">
        <f t="shared" si="16"/>
        <v>5973970.5799999982</v>
      </c>
      <c r="BH153">
        <f t="shared" si="24"/>
        <v>-0.25488196327876766</v>
      </c>
      <c r="BI153">
        <f t="shared" si="22"/>
        <v>-0.25488196327876766</v>
      </c>
      <c r="BJ153">
        <f t="shared" si="23"/>
        <v>-0.25488196327876766</v>
      </c>
    </row>
    <row r="154" spans="1:62" x14ac:dyDescent="0.15">
      <c r="A154" t="s">
        <v>203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2337872.0799999991</v>
      </c>
      <c r="O154">
        <v>0</v>
      </c>
      <c r="P154">
        <v>16652.43</v>
      </c>
      <c r="Q154">
        <v>162869.44</v>
      </c>
      <c r="R154">
        <v>0</v>
      </c>
      <c r="S154">
        <v>-311.32</v>
      </c>
      <c r="T154">
        <v>0</v>
      </c>
      <c r="U154">
        <v>50333.919999999998</v>
      </c>
      <c r="V154">
        <v>-18248.86</v>
      </c>
      <c r="W154">
        <v>-10794.01</v>
      </c>
      <c r="X154">
        <v>322.38000000000102</v>
      </c>
      <c r="Y154">
        <v>8337.0299999999988</v>
      </c>
      <c r="Z154">
        <v>802082.58000000019</v>
      </c>
      <c r="AA154">
        <v>-38770.179999999993</v>
      </c>
      <c r="AB154">
        <v>-45578.31</v>
      </c>
      <c r="AC154">
        <v>-15902.29</v>
      </c>
      <c r="AD154">
        <v>-8083.99</v>
      </c>
      <c r="AE154">
        <v>446643.09</v>
      </c>
      <c r="AF154">
        <v>-110178.93</v>
      </c>
      <c r="AG154">
        <v>94852.360000000015</v>
      </c>
      <c r="AH154">
        <v>188626.53</v>
      </c>
      <c r="AI154">
        <v>98795.32</v>
      </c>
      <c r="AJ154">
        <v>-20683.79</v>
      </c>
      <c r="AK154">
        <v>959888.34999999986</v>
      </c>
      <c r="AL154">
        <v>1328893.23</v>
      </c>
      <c r="AM154">
        <v>39147.39</v>
      </c>
      <c r="AN154">
        <v>-556594.09000000008</v>
      </c>
      <c r="AO154">
        <v>1784937.2000000009</v>
      </c>
      <c r="AP154">
        <v>-657158.41</v>
      </c>
      <c r="AQ154">
        <v>-13519.45</v>
      </c>
      <c r="AR154">
        <v>327013.39</v>
      </c>
      <c r="AS154">
        <v>498169.82000000152</v>
      </c>
      <c r="AT154">
        <v>334868.94</v>
      </c>
      <c r="AU154">
        <v>-200397.44</v>
      </c>
      <c r="AV154">
        <v>-50890.279999999977</v>
      </c>
      <c r="AW154">
        <v>-30214.25</v>
      </c>
      <c r="AX154">
        <v>436674.79</v>
      </c>
      <c r="AY154">
        <v>-833.95</v>
      </c>
      <c r="AZ154">
        <f t="shared" si="18"/>
        <v>2.8412678423248803</v>
      </c>
      <c r="BA154" t="str">
        <f t="shared" si="19"/>
        <v>正利润</v>
      </c>
      <c r="BB154">
        <f t="shared" si="20"/>
        <v>2.8412678423248803</v>
      </c>
      <c r="BF154">
        <f t="shared" si="21"/>
        <v>644547.1100000015</v>
      </c>
      <c r="BG154">
        <f t="shared" si="16"/>
        <v>3917862.5000000009</v>
      </c>
      <c r="BH154">
        <f t="shared" si="24"/>
        <v>-0.83548501000226494</v>
      </c>
      <c r="BI154">
        <f t="shared" si="22"/>
        <v>-0.83548501000226494</v>
      </c>
      <c r="BJ154">
        <f t="shared" si="23"/>
        <v>-0.83548501000226494</v>
      </c>
    </row>
    <row r="155" spans="1:62" x14ac:dyDescent="0.15">
      <c r="A155" t="s">
        <v>204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728655.13000000012</v>
      </c>
      <c r="T155">
        <v>444117.46</v>
      </c>
      <c r="U155">
        <v>454735.51</v>
      </c>
      <c r="V155">
        <v>366966.54</v>
      </c>
      <c r="W155">
        <v>282735.46999999997</v>
      </c>
      <c r="X155">
        <v>89368.169999999809</v>
      </c>
      <c r="Y155">
        <v>307901</v>
      </c>
      <c r="Z155">
        <v>236404.8</v>
      </c>
      <c r="AA155">
        <v>126928.72</v>
      </c>
      <c r="AB155">
        <v>143258.1</v>
      </c>
      <c r="AC155">
        <v>318336.34000000003</v>
      </c>
      <c r="AD155">
        <v>259764.4</v>
      </c>
      <c r="AE155">
        <v>123623.4</v>
      </c>
      <c r="AF155">
        <v>220977.92000000001</v>
      </c>
      <c r="AG155">
        <v>172164.04</v>
      </c>
      <c r="AH155">
        <v>12349.7300000001</v>
      </c>
      <c r="AI155">
        <v>94995.290000000037</v>
      </c>
      <c r="AJ155">
        <v>-102709.23</v>
      </c>
      <c r="AK155">
        <v>205643.99</v>
      </c>
      <c r="AL155">
        <v>-76360.599999999977</v>
      </c>
      <c r="AM155">
        <v>118193.59</v>
      </c>
      <c r="AN155">
        <v>54193.490000000107</v>
      </c>
      <c r="AO155">
        <v>-41644.909999999923</v>
      </c>
      <c r="AP155">
        <v>97144.94</v>
      </c>
      <c r="AQ155">
        <v>172052.77000000011</v>
      </c>
      <c r="AR155">
        <v>217896.31999999989</v>
      </c>
      <c r="AS155">
        <v>235213.33</v>
      </c>
      <c r="AT155">
        <v>106884.8600000001</v>
      </c>
      <c r="AU155">
        <v>191511.1</v>
      </c>
      <c r="AV155">
        <v>27756.049999999988</v>
      </c>
      <c r="AW155">
        <v>0</v>
      </c>
      <c r="AX155">
        <v>0</v>
      </c>
      <c r="AY155">
        <v>0</v>
      </c>
      <c r="AZ155">
        <f t="shared" si="18"/>
        <v>-0.60452657670595911</v>
      </c>
      <c r="BA155" t="str">
        <f t="shared" si="19"/>
        <v>正利润</v>
      </c>
      <c r="BB155">
        <f t="shared" si="20"/>
        <v>-0.60452657670595911</v>
      </c>
      <c r="BF155">
        <f t="shared" si="21"/>
        <v>1048459.3700000001</v>
      </c>
      <c r="BG155">
        <f t="shared" si="16"/>
        <v>436825.39000000036</v>
      </c>
      <c r="BH155">
        <f t="shared" si="24"/>
        <v>1.4001795545812921</v>
      </c>
      <c r="BI155">
        <f t="shared" si="22"/>
        <v>1.4001795545812921</v>
      </c>
      <c r="BJ155">
        <f t="shared" si="23"/>
        <v>-0.60452657670595911</v>
      </c>
    </row>
    <row r="156" spans="1:62" x14ac:dyDescent="0.15">
      <c r="A156" t="s">
        <v>205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4786.32</v>
      </c>
      <c r="O156">
        <v>-66456.23000000001</v>
      </c>
      <c r="P156">
        <v>42590.68</v>
      </c>
      <c r="Q156">
        <v>4761.07</v>
      </c>
      <c r="R156">
        <v>6632.48</v>
      </c>
      <c r="S156">
        <v>11729.47999999998</v>
      </c>
      <c r="T156">
        <v>13409.669999999929</v>
      </c>
      <c r="U156">
        <v>2286.1799999999998</v>
      </c>
      <c r="V156">
        <v>-10054.87999999999</v>
      </c>
      <c r="W156">
        <v>10815.44</v>
      </c>
      <c r="X156">
        <v>5665.2900000000081</v>
      </c>
      <c r="Y156">
        <v>19965.530000000032</v>
      </c>
      <c r="Z156">
        <v>635658.92999999982</v>
      </c>
      <c r="AA156">
        <v>19083.3</v>
      </c>
      <c r="AB156">
        <v>16577.509999999951</v>
      </c>
      <c r="AC156">
        <v>-10543.16</v>
      </c>
      <c r="AD156">
        <v>32886.669999999947</v>
      </c>
      <c r="AE156">
        <v>-156257.64000000001</v>
      </c>
      <c r="AF156">
        <v>2247</v>
      </c>
      <c r="AG156">
        <v>567619.23</v>
      </c>
      <c r="AH156">
        <v>-608.70000000000005</v>
      </c>
      <c r="AI156">
        <v>1703.009999999995</v>
      </c>
      <c r="AJ156">
        <v>25508.020000000019</v>
      </c>
      <c r="AK156">
        <v>7056.039999999979</v>
      </c>
      <c r="AL156">
        <v>620.52999999999884</v>
      </c>
      <c r="AM156">
        <v>-98792.63</v>
      </c>
      <c r="AN156">
        <v>138761.37999999939</v>
      </c>
      <c r="AO156">
        <v>35626.930000000051</v>
      </c>
      <c r="AP156">
        <v>78189.580000000075</v>
      </c>
      <c r="AQ156">
        <v>-444162.09</v>
      </c>
      <c r="AR156">
        <v>705612.34000000008</v>
      </c>
      <c r="AS156">
        <v>-104809.2099999999</v>
      </c>
      <c r="AT156">
        <v>207984.74000000019</v>
      </c>
      <c r="AU156">
        <v>61448.740000000013</v>
      </c>
      <c r="AV156">
        <v>101246.5800000001</v>
      </c>
      <c r="AW156">
        <v>-140052.66000000009</v>
      </c>
      <c r="AX156">
        <v>248614.17999999991</v>
      </c>
      <c r="AY156">
        <v>-140.71</v>
      </c>
      <c r="AZ156">
        <f t="shared" si="18"/>
        <v>0.60527186160115376</v>
      </c>
      <c r="BA156" t="str">
        <f t="shared" si="19"/>
        <v>正利润</v>
      </c>
      <c r="BB156">
        <f t="shared" si="20"/>
        <v>0.60527186160115376</v>
      </c>
      <c r="BF156">
        <f t="shared" si="21"/>
        <v>714072.2000000003</v>
      </c>
      <c r="BG156">
        <f t="shared" si="16"/>
        <v>677493.80999999959</v>
      </c>
      <c r="BH156">
        <f t="shared" si="24"/>
        <v>5.3990736830497044E-2</v>
      </c>
      <c r="BI156">
        <f t="shared" si="22"/>
        <v>5.3990736830497044E-2</v>
      </c>
      <c r="BJ156">
        <f t="shared" si="23"/>
        <v>5.3990736830497044E-2</v>
      </c>
    </row>
    <row r="157" spans="1:62" x14ac:dyDescent="0.15">
      <c r="A157" t="s">
        <v>206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526251.30000000005</v>
      </c>
      <c r="W157">
        <v>174594.4899999999</v>
      </c>
      <c r="X157">
        <v>629915.60000000009</v>
      </c>
      <c r="Y157">
        <v>147200.54</v>
      </c>
      <c r="Z157">
        <v>-111567.82</v>
      </c>
      <c r="AA157">
        <v>920545.58000000042</v>
      </c>
      <c r="AB157">
        <v>461493.12999999971</v>
      </c>
      <c r="AC157">
        <v>262419.24000000011</v>
      </c>
      <c r="AD157">
        <v>220173.14999999991</v>
      </c>
      <c r="AE157">
        <v>-4111.2699999997858</v>
      </c>
      <c r="AF157">
        <v>90265.580000000075</v>
      </c>
      <c r="AG157">
        <v>883826.80000000028</v>
      </c>
      <c r="AH157">
        <v>17783.00999999978</v>
      </c>
      <c r="AI157">
        <v>599578.25000000047</v>
      </c>
      <c r="AJ157">
        <v>180613.77000000051</v>
      </c>
      <c r="AK157">
        <v>233038.82000000009</v>
      </c>
      <c r="AL157">
        <v>-675394.90999999992</v>
      </c>
      <c r="AM157">
        <v>417234.93000000011</v>
      </c>
      <c r="AN157">
        <v>56158.339999999967</v>
      </c>
      <c r="AO157">
        <v>55656.020000000077</v>
      </c>
      <c r="AP157">
        <v>386071.56999999989</v>
      </c>
      <c r="AQ157">
        <v>70428.859999999986</v>
      </c>
      <c r="AR157">
        <v>-89235.260000000009</v>
      </c>
      <c r="AS157">
        <v>-232357.36</v>
      </c>
      <c r="AT157">
        <v>-91708.52999999997</v>
      </c>
      <c r="AU157">
        <v>37478.449999999903</v>
      </c>
      <c r="AV157">
        <v>193262.7600000001</v>
      </c>
      <c r="AW157">
        <v>-49471.050000000047</v>
      </c>
      <c r="AX157">
        <v>88335.769999999902</v>
      </c>
      <c r="AY157">
        <v>852173.1</v>
      </c>
      <c r="AZ157">
        <f t="shared" si="18"/>
        <v>-0.42619842293009186</v>
      </c>
      <c r="BA157" t="str">
        <f t="shared" si="19"/>
        <v>正利润</v>
      </c>
      <c r="BB157">
        <f t="shared" si="20"/>
        <v>-0.42619842293009186</v>
      </c>
      <c r="BF157">
        <f t="shared" si="21"/>
        <v>312805.20999999973</v>
      </c>
      <c r="BG157">
        <f t="shared" si="16"/>
        <v>1768495.0300000012</v>
      </c>
      <c r="BH157">
        <f t="shared" si="24"/>
        <v>-0.82312350066372564</v>
      </c>
      <c r="BI157">
        <f t="shared" si="22"/>
        <v>-0.82312350066372564</v>
      </c>
      <c r="BJ157">
        <f t="shared" si="23"/>
        <v>-0.42619842293009186</v>
      </c>
    </row>
    <row r="158" spans="1:62" x14ac:dyDescent="0.15">
      <c r="A158" t="s">
        <v>207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108902.64</v>
      </c>
      <c r="O158">
        <v>11111.41</v>
      </c>
      <c r="P158">
        <v>73221.719999999987</v>
      </c>
      <c r="Q158">
        <v>340424.49</v>
      </c>
      <c r="R158">
        <v>287911.28999999998</v>
      </c>
      <c r="S158">
        <v>230835.37</v>
      </c>
      <c r="T158">
        <v>249161.46</v>
      </c>
      <c r="U158">
        <v>211232.46</v>
      </c>
      <c r="V158">
        <v>-40417.880000000063</v>
      </c>
      <c r="W158">
        <v>282007.09000000008</v>
      </c>
      <c r="X158">
        <v>170109.42</v>
      </c>
      <c r="Y158">
        <v>-49968.670000000158</v>
      </c>
      <c r="Z158">
        <v>-78280.140000000014</v>
      </c>
      <c r="AA158">
        <v>111799.7</v>
      </c>
      <c r="AB158">
        <v>-279452.25</v>
      </c>
      <c r="AC158">
        <v>600096.28</v>
      </c>
      <c r="AD158">
        <v>-327727.92999999988</v>
      </c>
      <c r="AE158">
        <v>767612.82</v>
      </c>
      <c r="AF158">
        <v>-48048.270000000077</v>
      </c>
      <c r="AG158">
        <v>-111760.68000000009</v>
      </c>
      <c r="AH158">
        <v>58055.840000000142</v>
      </c>
      <c r="AI158">
        <v>306442.40000000002</v>
      </c>
      <c r="AJ158">
        <v>294451.34999999998</v>
      </c>
      <c r="AK158">
        <v>91686.060000000289</v>
      </c>
      <c r="AL158">
        <v>257661.28000000009</v>
      </c>
      <c r="AM158">
        <v>-90744.50999999998</v>
      </c>
      <c r="AN158">
        <v>192538.45000000019</v>
      </c>
      <c r="AO158">
        <v>-17055.72999999992</v>
      </c>
      <c r="AP158">
        <v>312860.14</v>
      </c>
      <c r="AQ158">
        <v>35328.949999999953</v>
      </c>
      <c r="AR158">
        <v>-113325.9</v>
      </c>
      <c r="AS158">
        <v>208207.18000000011</v>
      </c>
      <c r="AT158">
        <v>451051.12999999989</v>
      </c>
      <c r="AU158">
        <v>19938.58000000002</v>
      </c>
      <c r="AV158">
        <v>242884.92</v>
      </c>
      <c r="AW158">
        <v>95556.34</v>
      </c>
      <c r="AX158">
        <v>0</v>
      </c>
      <c r="AY158">
        <v>0</v>
      </c>
      <c r="AZ158">
        <f t="shared" si="18"/>
        <v>7.989779058410558E-2</v>
      </c>
      <c r="BA158" t="str">
        <f t="shared" si="19"/>
        <v>正利润</v>
      </c>
      <c r="BB158">
        <f t="shared" si="20"/>
        <v>7.989779058410558E-2</v>
      </c>
      <c r="BF158">
        <f t="shared" si="21"/>
        <v>1252501.3400000001</v>
      </c>
      <c r="BG158">
        <f t="shared" si="16"/>
        <v>981274.46000000078</v>
      </c>
      <c r="BH158">
        <f t="shared" si="24"/>
        <v>0.27640266923893964</v>
      </c>
      <c r="BI158">
        <f t="shared" si="22"/>
        <v>0.27640266923893964</v>
      </c>
      <c r="BJ158">
        <f t="shared" si="23"/>
        <v>7.989779058410558E-2</v>
      </c>
    </row>
    <row r="159" spans="1:62" x14ac:dyDescent="0.15">
      <c r="A159" t="s">
        <v>208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-73837.09</v>
      </c>
      <c r="R159">
        <v>-30679.61</v>
      </c>
      <c r="S159">
        <v>-31965.529999999981</v>
      </c>
      <c r="T159">
        <v>-568170.2300000001</v>
      </c>
      <c r="U159">
        <v>320858.87000000029</v>
      </c>
      <c r="V159">
        <v>-641370.4600000002</v>
      </c>
      <c r="W159">
        <v>-33405.310000000063</v>
      </c>
      <c r="X159">
        <v>-461088.27000000008</v>
      </c>
      <c r="Y159">
        <v>66996.629999999772</v>
      </c>
      <c r="Z159">
        <v>-524267.40999999968</v>
      </c>
      <c r="AA159">
        <v>210986.72999999989</v>
      </c>
      <c r="AB159">
        <v>-220387.50999999981</v>
      </c>
      <c r="AC159">
        <v>71030.420000000158</v>
      </c>
      <c r="AD159">
        <v>-365349.96</v>
      </c>
      <c r="AE159">
        <v>-37979.009999999893</v>
      </c>
      <c r="AF159">
        <v>-305402.12000000011</v>
      </c>
      <c r="AG159">
        <v>-411373.48</v>
      </c>
      <c r="AH159">
        <v>-382765.21</v>
      </c>
      <c r="AI159">
        <v>-239436.71999999991</v>
      </c>
      <c r="AJ159">
        <v>195465.78000000009</v>
      </c>
      <c r="AK159">
        <v>43120.120000000228</v>
      </c>
      <c r="AL159">
        <v>-791177.21999999986</v>
      </c>
      <c r="AM159">
        <v>-133309.96000000011</v>
      </c>
      <c r="AN159">
        <v>-257642.02000000011</v>
      </c>
      <c r="AO159">
        <v>584612.88999999966</v>
      </c>
      <c r="AP159">
        <v>-209224.6400000001</v>
      </c>
      <c r="AQ159">
        <v>-1081701.5900000001</v>
      </c>
      <c r="AR159">
        <v>333030.51</v>
      </c>
      <c r="AS159">
        <v>-24863.510000000071</v>
      </c>
      <c r="AT159">
        <v>778043.77</v>
      </c>
      <c r="AU159">
        <v>60153.109999999993</v>
      </c>
      <c r="AV159">
        <v>348447.45000000019</v>
      </c>
      <c r="AW159">
        <v>389112.68000000023</v>
      </c>
      <c r="AX159">
        <v>127262.84</v>
      </c>
      <c r="AY159">
        <v>0</v>
      </c>
      <c r="AZ159">
        <f t="shared" si="18"/>
        <v>0.23751850469845115</v>
      </c>
      <c r="BA159" t="str">
        <f t="shared" si="19"/>
        <v>负利润</v>
      </c>
      <c r="BB159">
        <f t="shared" si="20"/>
        <v>-0.23751850469845115</v>
      </c>
      <c r="BF159">
        <f t="shared" si="21"/>
        <v>720260.62</v>
      </c>
      <c r="BG159">
        <f t="shared" si="16"/>
        <v>-1392505.82</v>
      </c>
      <c r="BH159">
        <f t="shared" si="24"/>
        <v>-1.5172406532563003</v>
      </c>
      <c r="BI159">
        <f t="shared" si="22"/>
        <v>1.5172406532563003</v>
      </c>
      <c r="BJ159">
        <f t="shared" si="23"/>
        <v>-0.23751850469845115</v>
      </c>
    </row>
    <row r="160" spans="1:62" x14ac:dyDescent="0.15">
      <c r="A160" t="s">
        <v>209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-105239.64999999991</v>
      </c>
      <c r="O160">
        <v>492906.64</v>
      </c>
      <c r="P160">
        <v>16171.91999999998</v>
      </c>
      <c r="Q160">
        <v>526088.01999999979</v>
      </c>
      <c r="R160">
        <v>459427.05999999982</v>
      </c>
      <c r="S160">
        <v>-157659.54</v>
      </c>
      <c r="T160">
        <v>724022.71999999974</v>
      </c>
      <c r="U160">
        <v>976217.6100000001</v>
      </c>
      <c r="V160">
        <v>-140611.90999999989</v>
      </c>
      <c r="W160">
        <v>493589.73999999987</v>
      </c>
      <c r="X160">
        <v>85038.089999999967</v>
      </c>
      <c r="Y160">
        <v>147027.8599999999</v>
      </c>
      <c r="Z160">
        <v>223444.1999999999</v>
      </c>
      <c r="AA160">
        <v>273166.39</v>
      </c>
      <c r="AB160">
        <v>313845.13000000018</v>
      </c>
      <c r="AC160">
        <v>104840.23</v>
      </c>
      <c r="AD160">
        <v>173077.94</v>
      </c>
      <c r="AE160">
        <v>81566.010000000184</v>
      </c>
      <c r="AF160">
        <v>-34183.520000000019</v>
      </c>
      <c r="AG160">
        <v>268364.00999999978</v>
      </c>
      <c r="AH160">
        <v>38992.920000000158</v>
      </c>
      <c r="AI160">
        <v>71081.63</v>
      </c>
      <c r="AJ160">
        <v>721473.47</v>
      </c>
      <c r="AK160">
        <v>539974.28000000038</v>
      </c>
      <c r="AL160">
        <v>138904.7100000002</v>
      </c>
      <c r="AM160">
        <v>146532.81000000011</v>
      </c>
      <c r="AN160">
        <v>312120.57999999973</v>
      </c>
      <c r="AO160">
        <v>209322.19</v>
      </c>
      <c r="AP160">
        <v>439036.99</v>
      </c>
      <c r="AQ160">
        <v>57022.790000000146</v>
      </c>
      <c r="AR160">
        <v>67549.870000000054</v>
      </c>
      <c r="AS160">
        <v>245433.83999999991</v>
      </c>
      <c r="AT160">
        <v>352357.01000000013</v>
      </c>
      <c r="AU160">
        <v>738114.23999999976</v>
      </c>
      <c r="AV160">
        <v>416164.07000000012</v>
      </c>
      <c r="AW160">
        <v>21439.60999999999</v>
      </c>
      <c r="AX160">
        <v>-82103.200000000012</v>
      </c>
      <c r="AY160">
        <v>-260097.3</v>
      </c>
      <c r="AZ160">
        <f t="shared" si="18"/>
        <v>0.20718896486914873</v>
      </c>
      <c r="BA160" t="str">
        <f t="shared" si="19"/>
        <v>正利润</v>
      </c>
      <c r="BB160">
        <f t="shared" si="20"/>
        <v>0.20718896486914873</v>
      </c>
      <c r="BF160">
        <f t="shared" si="21"/>
        <v>2255015.2199999997</v>
      </c>
      <c r="BG160">
        <f t="shared" si="16"/>
        <v>2446766.6</v>
      </c>
      <c r="BH160">
        <f t="shared" si="24"/>
        <v>-7.8369297668196225E-2</v>
      </c>
      <c r="BI160">
        <f t="shared" si="22"/>
        <v>-7.8369297668196225E-2</v>
      </c>
      <c r="BJ160">
        <f t="shared" si="23"/>
        <v>-7.8369297668196225E-2</v>
      </c>
    </row>
    <row r="161" spans="1:62" x14ac:dyDescent="0.15">
      <c r="A161" t="s">
        <v>210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122913.25</v>
      </c>
      <c r="M161">
        <v>208438.79</v>
      </c>
      <c r="N161">
        <v>-29706.94</v>
      </c>
      <c r="O161">
        <v>85257.170000000013</v>
      </c>
      <c r="P161">
        <v>247041.34</v>
      </c>
      <c r="Q161">
        <v>-201850.16</v>
      </c>
      <c r="R161">
        <v>157884.56</v>
      </c>
      <c r="S161">
        <v>6845.1700000001001</v>
      </c>
      <c r="T161">
        <v>88095.659999999916</v>
      </c>
      <c r="U161">
        <v>82336.12</v>
      </c>
      <c r="V161">
        <v>-119503.32</v>
      </c>
      <c r="W161">
        <v>-64385.589999999967</v>
      </c>
      <c r="X161">
        <v>233889.69</v>
      </c>
      <c r="Y161">
        <v>-201228.99</v>
      </c>
      <c r="Z161">
        <v>8216.4100000000908</v>
      </c>
      <c r="AA161">
        <v>279192.50000000012</v>
      </c>
      <c r="AB161">
        <v>-234641.97999999989</v>
      </c>
      <c r="AC161">
        <v>460011.98</v>
      </c>
      <c r="AD161">
        <v>-35408.72000000003</v>
      </c>
      <c r="AE161">
        <v>419291.0500000001</v>
      </c>
      <c r="AF161">
        <v>31592.260000000009</v>
      </c>
      <c r="AG161">
        <v>396574.35000000021</v>
      </c>
      <c r="AH161">
        <v>439892.32000000012</v>
      </c>
      <c r="AI161">
        <v>-194697.1</v>
      </c>
      <c r="AJ161">
        <v>132730.09</v>
      </c>
      <c r="AK161">
        <v>16192.339999999969</v>
      </c>
      <c r="AL161">
        <v>206650.86</v>
      </c>
      <c r="AM161">
        <v>-16096.19</v>
      </c>
      <c r="AN161">
        <v>29789.820000000011</v>
      </c>
      <c r="AO161">
        <v>61880.479999999981</v>
      </c>
      <c r="AP161">
        <v>-94484.349999999919</v>
      </c>
      <c r="AQ161">
        <v>103843.5299999999</v>
      </c>
      <c r="AR161">
        <v>393916.65</v>
      </c>
      <c r="AS161">
        <v>584594.36</v>
      </c>
      <c r="AT161">
        <v>24288.350000000031</v>
      </c>
      <c r="AU161">
        <v>-127511.58000000029</v>
      </c>
      <c r="AV161">
        <v>945415.69</v>
      </c>
      <c r="AW161">
        <v>0</v>
      </c>
      <c r="AX161">
        <v>0</v>
      </c>
      <c r="AY161">
        <v>0</v>
      </c>
      <c r="AZ161">
        <f t="shared" si="18"/>
        <v>1.3980447993353566</v>
      </c>
      <c r="BA161" t="str">
        <f t="shared" si="19"/>
        <v>正利润</v>
      </c>
      <c r="BB161">
        <f t="shared" si="20"/>
        <v>1.3980447993353566</v>
      </c>
      <c r="BF161">
        <f t="shared" si="21"/>
        <v>1830062.6499999994</v>
      </c>
      <c r="BG161">
        <f t="shared" si="16"/>
        <v>1072916.9700000004</v>
      </c>
      <c r="BH161">
        <f t="shared" si="24"/>
        <v>0.7056889779644353</v>
      </c>
      <c r="BI161">
        <f t="shared" si="22"/>
        <v>0.7056889779644353</v>
      </c>
      <c r="BJ161">
        <f t="shared" si="23"/>
        <v>0.7056889779644353</v>
      </c>
    </row>
    <row r="162" spans="1:62" x14ac:dyDescent="0.15">
      <c r="A162" t="s">
        <v>211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112682.37</v>
      </c>
      <c r="O162">
        <v>-19655.810000000009</v>
      </c>
      <c r="P162">
        <v>-63002.840000000033</v>
      </c>
      <c r="Q162">
        <v>235225.74000000011</v>
      </c>
      <c r="R162">
        <v>40804.03</v>
      </c>
      <c r="S162">
        <v>99821.069999999978</v>
      </c>
      <c r="T162">
        <v>-50553.069999999949</v>
      </c>
      <c r="U162">
        <v>216228.5</v>
      </c>
      <c r="V162">
        <v>112598.3599999999</v>
      </c>
      <c r="W162">
        <v>187621.96</v>
      </c>
      <c r="X162">
        <v>-1933.120000000054</v>
      </c>
      <c r="Y162">
        <v>87514.660000000033</v>
      </c>
      <c r="Z162">
        <v>52285.929999999928</v>
      </c>
      <c r="AA162">
        <v>35407.169999999991</v>
      </c>
      <c r="AB162">
        <v>159298.46999999991</v>
      </c>
      <c r="AC162">
        <v>198846.7499999998</v>
      </c>
      <c r="AD162">
        <v>61671.310000000107</v>
      </c>
      <c r="AE162">
        <v>30016.949999999979</v>
      </c>
      <c r="AF162">
        <v>251709.37</v>
      </c>
      <c r="AG162">
        <v>56764.289999999979</v>
      </c>
      <c r="AH162">
        <v>164325.29</v>
      </c>
      <c r="AI162">
        <v>191551.43999999989</v>
      </c>
      <c r="AJ162">
        <v>83498.889999999956</v>
      </c>
      <c r="AK162">
        <v>209286.54000000021</v>
      </c>
      <c r="AL162">
        <v>139923.64000000001</v>
      </c>
      <c r="AM162">
        <v>104734.45</v>
      </c>
      <c r="AN162">
        <v>370300.26000000013</v>
      </c>
      <c r="AO162">
        <v>161562.79</v>
      </c>
      <c r="AP162">
        <v>331980.7300000001</v>
      </c>
      <c r="AQ162">
        <v>368359.51</v>
      </c>
      <c r="AR162">
        <v>15409.47999999986</v>
      </c>
      <c r="AS162">
        <v>30856.06000000006</v>
      </c>
      <c r="AT162">
        <v>181986.06999999989</v>
      </c>
      <c r="AU162">
        <v>320137.37000000011</v>
      </c>
      <c r="AV162">
        <v>364957.88999999978</v>
      </c>
      <c r="AW162">
        <v>424787.20000000013</v>
      </c>
      <c r="AX162">
        <v>44712.650000000023</v>
      </c>
      <c r="AY162">
        <v>-1033.71</v>
      </c>
      <c r="AZ162">
        <f t="shared" si="18"/>
        <v>0.60181652785080431</v>
      </c>
      <c r="BA162" t="str">
        <f t="shared" si="19"/>
        <v>正利润</v>
      </c>
      <c r="BB162">
        <f t="shared" si="20"/>
        <v>0.60181652785080431</v>
      </c>
      <c r="BF162">
        <f t="shared" si="21"/>
        <v>2083186.96</v>
      </c>
      <c r="BG162">
        <f t="shared" si="16"/>
        <v>1481947.5900000003</v>
      </c>
      <c r="BH162">
        <f t="shared" si="24"/>
        <v>0.40570892928811308</v>
      </c>
      <c r="BI162">
        <f t="shared" si="22"/>
        <v>0.40570892928811308</v>
      </c>
      <c r="BJ162">
        <f t="shared" si="23"/>
        <v>0.40570892928811308</v>
      </c>
    </row>
    <row r="163" spans="1:62" x14ac:dyDescent="0.15">
      <c r="A163" t="s">
        <v>212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-318961.87000000011</v>
      </c>
      <c r="O163">
        <v>682693.41999999993</v>
      </c>
      <c r="P163">
        <v>181589.88</v>
      </c>
      <c r="Q163">
        <v>143700.95000000001</v>
      </c>
      <c r="R163">
        <v>61465.69</v>
      </c>
      <c r="S163">
        <v>22784.280000000141</v>
      </c>
      <c r="T163">
        <v>18305.950000000012</v>
      </c>
      <c r="U163">
        <v>538328.44999999995</v>
      </c>
      <c r="V163">
        <v>-51737.220000000088</v>
      </c>
      <c r="W163">
        <v>213624.73</v>
      </c>
      <c r="X163">
        <v>130439.1</v>
      </c>
      <c r="Y163">
        <v>1749653.5</v>
      </c>
      <c r="Z163">
        <v>18870.610000000099</v>
      </c>
      <c r="AA163">
        <v>38552.370000000003</v>
      </c>
      <c r="AB163">
        <v>130833.98</v>
      </c>
      <c r="AC163">
        <v>-382197.7</v>
      </c>
      <c r="AD163">
        <v>-1385850.09</v>
      </c>
      <c r="AE163">
        <v>1893934.64</v>
      </c>
      <c r="AF163">
        <v>759981.58000000007</v>
      </c>
      <c r="AG163">
        <v>55575.38</v>
      </c>
      <c r="AH163">
        <v>673474.68999999983</v>
      </c>
      <c r="AI163">
        <v>104501.19</v>
      </c>
      <c r="AJ163">
        <v>-1944128.43</v>
      </c>
      <c r="AK163">
        <v>1936547.24</v>
      </c>
      <c r="AL163">
        <v>192912.39</v>
      </c>
      <c r="AM163">
        <v>93982.01999999996</v>
      </c>
      <c r="AN163">
        <v>98710.650000000052</v>
      </c>
      <c r="AO163">
        <v>-104065.72</v>
      </c>
      <c r="AP163">
        <v>633469.57999999996</v>
      </c>
      <c r="AQ163">
        <v>1023025.74</v>
      </c>
      <c r="AR163">
        <v>95644.500000000015</v>
      </c>
      <c r="AS163">
        <v>141.04999999999561</v>
      </c>
      <c r="AT163">
        <v>-33108.509999999987</v>
      </c>
      <c r="AU163">
        <v>1005323.86</v>
      </c>
      <c r="AV163">
        <v>1049046.3700000001</v>
      </c>
      <c r="AW163">
        <v>4811062.5299999956</v>
      </c>
      <c r="AX163">
        <v>0</v>
      </c>
      <c r="AY163">
        <v>0</v>
      </c>
      <c r="AZ163">
        <f t="shared" si="18"/>
        <v>-0.21744644474967187</v>
      </c>
      <c r="BA163" t="str">
        <f t="shared" si="19"/>
        <v>正利润</v>
      </c>
      <c r="BB163">
        <f t="shared" si="20"/>
        <v>-0.21744644474967187</v>
      </c>
      <c r="BF163">
        <f t="shared" si="21"/>
        <v>8584605.1199999955</v>
      </c>
      <c r="BG163">
        <f t="shared" si="16"/>
        <v>1107509.4099999999</v>
      </c>
      <c r="BH163">
        <f t="shared" si="24"/>
        <v>6.7512705919130713</v>
      </c>
      <c r="BI163">
        <f t="shared" si="22"/>
        <v>6.7512705919130713</v>
      </c>
      <c r="BJ163">
        <f t="shared" si="23"/>
        <v>-0.21744644474967187</v>
      </c>
    </row>
    <row r="164" spans="1:62" x14ac:dyDescent="0.15">
      <c r="A164" t="s">
        <v>213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-34688.519999999997</v>
      </c>
      <c r="AB164">
        <v>-14267</v>
      </c>
      <c r="AC164">
        <v>7528.1399999999994</v>
      </c>
      <c r="AD164">
        <v>-85455.91</v>
      </c>
      <c r="AE164">
        <v>-108764.52</v>
      </c>
      <c r="AF164">
        <v>46447.5</v>
      </c>
      <c r="AG164">
        <v>-358810.83000000007</v>
      </c>
      <c r="AH164">
        <v>150777.49</v>
      </c>
      <c r="AI164">
        <v>183950.65</v>
      </c>
      <c r="AJ164">
        <v>199554.87000000011</v>
      </c>
      <c r="AK164">
        <v>45799.579999999958</v>
      </c>
      <c r="AL164">
        <v>37733.720000000023</v>
      </c>
      <c r="AM164">
        <v>-6582.8000000000466</v>
      </c>
      <c r="AN164">
        <v>51687.249999999527</v>
      </c>
      <c r="AO164">
        <v>18502.079999999962</v>
      </c>
      <c r="AP164">
        <v>53035.579999999842</v>
      </c>
      <c r="AQ164">
        <v>-210623.58999999991</v>
      </c>
      <c r="AR164">
        <v>4505.0500000000466</v>
      </c>
      <c r="AS164">
        <v>79600.489999999991</v>
      </c>
      <c r="AT164">
        <v>63913.650000000023</v>
      </c>
      <c r="AU164">
        <v>113784.18000000009</v>
      </c>
      <c r="AV164">
        <v>337677.83000000048</v>
      </c>
      <c r="AW164">
        <v>159577.90999999989</v>
      </c>
      <c r="AX164">
        <v>99760.039999999979</v>
      </c>
      <c r="AY164">
        <v>0</v>
      </c>
      <c r="AZ164">
        <f t="shared" si="18"/>
        <v>-2.3167501681154721</v>
      </c>
      <c r="BA164" t="str">
        <f t="shared" si="19"/>
        <v>负利润</v>
      </c>
      <c r="BB164">
        <f t="shared" si="20"/>
        <v>2.3167501681154721</v>
      </c>
      <c r="BF164">
        <f t="shared" si="21"/>
        <v>701231.14000000036</v>
      </c>
      <c r="BG164">
        <f t="shared" si="16"/>
        <v>322612.00999999943</v>
      </c>
      <c r="BH164">
        <f t="shared" si="24"/>
        <v>1.1736051921935626</v>
      </c>
      <c r="BI164">
        <f t="shared" si="22"/>
        <v>-1.1736051921935626</v>
      </c>
      <c r="BJ164">
        <f t="shared" si="23"/>
        <v>-1.1736051921935626</v>
      </c>
    </row>
    <row r="165" spans="1:62" x14ac:dyDescent="0.15">
      <c r="A165" t="s">
        <v>214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53302.28</v>
      </c>
      <c r="M165">
        <v>47352.140000000072</v>
      </c>
      <c r="N165">
        <v>81367.520000000019</v>
      </c>
      <c r="O165">
        <v>-127078.96</v>
      </c>
      <c r="P165">
        <v>122182.23</v>
      </c>
      <c r="Q165">
        <v>-382.90000000002328</v>
      </c>
      <c r="R165">
        <v>-16400.859999999931</v>
      </c>
      <c r="S165">
        <v>-97720.319999999949</v>
      </c>
      <c r="T165">
        <v>70267.079999999958</v>
      </c>
      <c r="U165">
        <v>128205.13</v>
      </c>
      <c r="V165">
        <v>-54707.460000000021</v>
      </c>
      <c r="W165">
        <v>-102327.85000000019</v>
      </c>
      <c r="X165">
        <v>-4318.3300000000163</v>
      </c>
      <c r="Y165">
        <v>79079.900000000023</v>
      </c>
      <c r="Z165">
        <v>-301892.19000000012</v>
      </c>
      <c r="AA165">
        <v>204555.72</v>
      </c>
      <c r="AB165">
        <v>86511.66</v>
      </c>
      <c r="AC165">
        <v>64947.659999999967</v>
      </c>
      <c r="AD165">
        <v>-6879.3000000000466</v>
      </c>
      <c r="AE165">
        <v>-40188.800000000047</v>
      </c>
      <c r="AF165">
        <v>30079.08000000002</v>
      </c>
      <c r="AG165">
        <v>-155511.5400000001</v>
      </c>
      <c r="AH165">
        <v>27425.729999999981</v>
      </c>
      <c r="AI165">
        <v>108800.36</v>
      </c>
      <c r="AJ165">
        <v>-10085.44</v>
      </c>
      <c r="AK165">
        <v>7869.0800000000754</v>
      </c>
      <c r="AL165">
        <v>46539.479999999981</v>
      </c>
      <c r="AM165">
        <v>-3681.1299999999901</v>
      </c>
      <c r="AN165">
        <v>-3648.710000000021</v>
      </c>
      <c r="AO165">
        <v>90753.080000000249</v>
      </c>
      <c r="AP165">
        <v>244379.3599999999</v>
      </c>
      <c r="AQ165">
        <v>-27994.509999999951</v>
      </c>
      <c r="AR165">
        <v>-363737.46999999991</v>
      </c>
      <c r="AS165">
        <v>375571.88999999978</v>
      </c>
      <c r="AT165">
        <v>239059.70000000019</v>
      </c>
      <c r="AU165">
        <v>5794.7900000000946</v>
      </c>
      <c r="AV165">
        <v>-32907.850000000093</v>
      </c>
      <c r="AW165">
        <v>0</v>
      </c>
      <c r="AX165">
        <v>0</v>
      </c>
      <c r="AY165">
        <v>0</v>
      </c>
      <c r="AZ165">
        <f t="shared" si="18"/>
        <v>3.0532027724720616</v>
      </c>
      <c r="BA165" t="str">
        <f t="shared" si="19"/>
        <v>正利润</v>
      </c>
      <c r="BB165">
        <f t="shared" si="20"/>
        <v>3.0532027724720616</v>
      </c>
      <c r="BF165">
        <f t="shared" si="21"/>
        <v>440165.91</v>
      </c>
      <c r="BG165">
        <f t="shared" si="16"/>
        <v>108460.91000000018</v>
      </c>
      <c r="BH165">
        <f t="shared" si="24"/>
        <v>3.0582907703798474</v>
      </c>
      <c r="BI165">
        <f t="shared" si="22"/>
        <v>3.0582907703798474</v>
      </c>
      <c r="BJ165">
        <f t="shared" si="23"/>
        <v>3.0532027724720616</v>
      </c>
    </row>
    <row r="166" spans="1:62" x14ac:dyDescent="0.15">
      <c r="A166" t="s">
        <v>215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150170.68</v>
      </c>
      <c r="Q166">
        <v>192717.95</v>
      </c>
      <c r="R166">
        <v>-311.32</v>
      </c>
      <c r="S166">
        <v>1286954.6499999999</v>
      </c>
      <c r="T166">
        <v>246230.27</v>
      </c>
      <c r="U166">
        <v>183251.9</v>
      </c>
      <c r="V166">
        <v>81852.680000000008</v>
      </c>
      <c r="W166">
        <v>64887.94</v>
      </c>
      <c r="X166">
        <v>-4513.0399999999208</v>
      </c>
      <c r="Y166">
        <v>-115574.11999999989</v>
      </c>
      <c r="Z166">
        <v>259561.8999999997</v>
      </c>
      <c r="AA166">
        <v>37707.599999999999</v>
      </c>
      <c r="AB166">
        <v>152842.88</v>
      </c>
      <c r="AC166">
        <v>-298668.52000000008</v>
      </c>
      <c r="AD166">
        <v>632860.02000000037</v>
      </c>
      <c r="AE166">
        <v>-295672.96000000002</v>
      </c>
      <c r="AF166">
        <v>-130227.68</v>
      </c>
      <c r="AG166">
        <v>164428.6999999999</v>
      </c>
      <c r="AH166">
        <v>-120775.78</v>
      </c>
      <c r="AI166">
        <v>111078.35</v>
      </c>
      <c r="AJ166">
        <v>169497.3700000002</v>
      </c>
      <c r="AK166">
        <v>-135839.7600000001</v>
      </c>
      <c r="AL166">
        <v>476586.8</v>
      </c>
      <c r="AM166">
        <v>245639.73</v>
      </c>
      <c r="AN166">
        <v>248791.2399999999</v>
      </c>
      <c r="AO166">
        <v>-308010.28999999992</v>
      </c>
      <c r="AP166">
        <v>313317.23999999982</v>
      </c>
      <c r="AQ166">
        <v>112172.61</v>
      </c>
      <c r="AR166">
        <v>-433502.04999999987</v>
      </c>
      <c r="AS166">
        <v>-585743.51</v>
      </c>
      <c r="AT166">
        <v>-5223.8099999999386</v>
      </c>
      <c r="AU166">
        <v>191927.01</v>
      </c>
      <c r="AV166">
        <v>125370.68</v>
      </c>
      <c r="AW166">
        <v>-186213.97</v>
      </c>
      <c r="AX166">
        <v>0</v>
      </c>
      <c r="AY166">
        <v>0</v>
      </c>
      <c r="AZ166">
        <f t="shared" si="18"/>
        <v>-0.54665361389920897</v>
      </c>
      <c r="BA166" t="str">
        <f t="shared" si="19"/>
        <v>正利润</v>
      </c>
      <c r="BB166">
        <f t="shared" si="20"/>
        <v>-0.54665361389920897</v>
      </c>
      <c r="BF166">
        <f t="shared" si="21"/>
        <v>-467895.80000000005</v>
      </c>
      <c r="BG166">
        <f t="shared" si="16"/>
        <v>851396.36</v>
      </c>
      <c r="BH166">
        <f t="shared" si="24"/>
        <v>-1.5495628381591859</v>
      </c>
      <c r="BI166">
        <f t="shared" si="22"/>
        <v>-1.5495628381591859</v>
      </c>
      <c r="BJ166">
        <f t="shared" si="23"/>
        <v>-0.54665361389920897</v>
      </c>
    </row>
    <row r="167" spans="1:62" x14ac:dyDescent="0.15">
      <c r="A167" t="s">
        <v>216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418405.34</v>
      </c>
      <c r="O167">
        <v>571748.83000000007</v>
      </c>
      <c r="P167">
        <v>554109.90999999992</v>
      </c>
      <c r="Q167">
        <v>523974.24</v>
      </c>
      <c r="R167">
        <v>771308.01000000013</v>
      </c>
      <c r="S167">
        <v>536373.44999999995</v>
      </c>
      <c r="T167">
        <v>665075.90000000014</v>
      </c>
      <c r="U167">
        <v>495327.3</v>
      </c>
      <c r="V167">
        <v>647291.9099999998</v>
      </c>
      <c r="W167">
        <v>642076.52999999991</v>
      </c>
      <c r="X167">
        <v>647688.13</v>
      </c>
      <c r="Y167">
        <v>647476.26</v>
      </c>
      <c r="Z167">
        <v>186569.92999999991</v>
      </c>
      <c r="AA167">
        <v>419349.64</v>
      </c>
      <c r="AB167">
        <v>321590.05000000022</v>
      </c>
      <c r="AC167">
        <v>597541.41999999993</v>
      </c>
      <c r="AD167">
        <v>525215.48999999976</v>
      </c>
      <c r="AE167">
        <v>42851.009999999776</v>
      </c>
      <c r="AF167">
        <v>235180.40999999971</v>
      </c>
      <c r="AG167">
        <v>-282693.22999999783</v>
      </c>
      <c r="AH167">
        <v>-280277.29000000039</v>
      </c>
      <c r="AI167">
        <v>178065.46000000031</v>
      </c>
      <c r="AJ167">
        <v>364801.69000000018</v>
      </c>
      <c r="AK167">
        <v>523730.45999999979</v>
      </c>
      <c r="AL167">
        <v>241408.12</v>
      </c>
      <c r="AM167">
        <v>447586.63</v>
      </c>
      <c r="AN167">
        <v>196494.56000000011</v>
      </c>
      <c r="AO167">
        <v>363245.23</v>
      </c>
      <c r="AP167">
        <v>350240.75999999989</v>
      </c>
      <c r="AQ167">
        <v>352784.8800000003</v>
      </c>
      <c r="AR167">
        <v>181714.98</v>
      </c>
      <c r="AS167">
        <v>299783.95</v>
      </c>
      <c r="AT167">
        <v>248828.9099999998</v>
      </c>
      <c r="AU167">
        <v>396342.11000000022</v>
      </c>
      <c r="AV167">
        <v>365888.43999999989</v>
      </c>
      <c r="AW167">
        <v>352795.57</v>
      </c>
      <c r="AX167">
        <v>67043.830000000075</v>
      </c>
      <c r="AY167">
        <v>-1716.5</v>
      </c>
      <c r="AZ167">
        <f t="shared" si="18"/>
        <v>-0.45695259706609714</v>
      </c>
      <c r="BA167" t="str">
        <f t="shared" si="19"/>
        <v>正利润</v>
      </c>
      <c r="BB167">
        <f t="shared" si="20"/>
        <v>-0.45695259706609714</v>
      </c>
      <c r="BF167">
        <f t="shared" si="21"/>
        <v>2615423.4300000002</v>
      </c>
      <c r="BG167">
        <f t="shared" si="16"/>
        <v>1752361.6300000022</v>
      </c>
      <c r="BH167">
        <f t="shared" si="24"/>
        <v>0.49251352302206985</v>
      </c>
      <c r="BI167">
        <f t="shared" si="22"/>
        <v>0.49251352302206985</v>
      </c>
      <c r="BJ167">
        <f t="shared" si="23"/>
        <v>-0.45695259706609714</v>
      </c>
    </row>
    <row r="168" spans="1:62" x14ac:dyDescent="0.15">
      <c r="A168" t="s">
        <v>217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308559.56000000011</v>
      </c>
      <c r="O168">
        <v>327293.75</v>
      </c>
      <c r="P168">
        <v>307001.42999999988</v>
      </c>
      <c r="Q168">
        <v>196842.85</v>
      </c>
      <c r="R168">
        <v>150254.42000000001</v>
      </c>
      <c r="S168">
        <v>265918.66999999993</v>
      </c>
      <c r="T168">
        <v>108404.84</v>
      </c>
      <c r="U168">
        <v>378391.26999999979</v>
      </c>
      <c r="V168">
        <v>412935.52</v>
      </c>
      <c r="W168">
        <v>121043.54</v>
      </c>
      <c r="X168">
        <v>296466.25</v>
      </c>
      <c r="Y168">
        <v>453067.08000000007</v>
      </c>
      <c r="Z168">
        <v>125500.47999999989</v>
      </c>
      <c r="AA168">
        <v>138511.93</v>
      </c>
      <c r="AB168">
        <v>449846.29</v>
      </c>
      <c r="AC168">
        <v>585783.90000000014</v>
      </c>
      <c r="AD168">
        <v>378865.51000000013</v>
      </c>
      <c r="AE168">
        <v>278864.78000000009</v>
      </c>
      <c r="AF168">
        <v>243282.35</v>
      </c>
      <c r="AG168">
        <v>304758.46000000008</v>
      </c>
      <c r="AH168">
        <v>809104.4</v>
      </c>
      <c r="AI168">
        <v>243675.93</v>
      </c>
      <c r="AJ168">
        <v>-30870.570000000069</v>
      </c>
      <c r="AK168">
        <v>-135526.53</v>
      </c>
      <c r="AL168">
        <v>1619648.4</v>
      </c>
      <c r="AM168">
        <v>36624.560000000063</v>
      </c>
      <c r="AN168">
        <v>684553.93000000017</v>
      </c>
      <c r="AO168">
        <v>51792.50999999998</v>
      </c>
      <c r="AP168">
        <v>118992.12</v>
      </c>
      <c r="AQ168">
        <v>-145795.29999999999</v>
      </c>
      <c r="AR168">
        <v>-18006.209999999988</v>
      </c>
      <c r="AS168">
        <v>570752.54</v>
      </c>
      <c r="AT168">
        <v>83315.37999999999</v>
      </c>
      <c r="AU168">
        <v>226209.22</v>
      </c>
      <c r="AV168">
        <v>317481.42</v>
      </c>
      <c r="AW168">
        <v>1282445.6100000001</v>
      </c>
      <c r="AX168">
        <v>42409.890000000007</v>
      </c>
      <c r="AY168">
        <v>-900.88</v>
      </c>
      <c r="AZ168">
        <f t="shared" si="18"/>
        <v>6.3984872826146372E-2</v>
      </c>
      <c r="BA168" t="str">
        <f t="shared" si="19"/>
        <v>正利润</v>
      </c>
      <c r="BB168">
        <f t="shared" si="20"/>
        <v>6.3984872826146372E-2</v>
      </c>
      <c r="BF168">
        <f t="shared" si="21"/>
        <v>2477804.6700000004</v>
      </c>
      <c r="BG168">
        <f t="shared" si="16"/>
        <v>3583761.09</v>
      </c>
      <c r="BH168">
        <f t="shared" si="24"/>
        <v>-0.30860216187011491</v>
      </c>
      <c r="BI168">
        <f t="shared" si="22"/>
        <v>-0.30860216187011491</v>
      </c>
      <c r="BJ168">
        <f t="shared" si="23"/>
        <v>6.3984872826146372E-2</v>
      </c>
    </row>
    <row r="169" spans="1:62" x14ac:dyDescent="0.15">
      <c r="A169" t="s">
        <v>218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-23896.22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33333.33</v>
      </c>
      <c r="X169">
        <v>-3857917.57</v>
      </c>
      <c r="Y169">
        <v>-53744.54</v>
      </c>
      <c r="Z169">
        <v>-67373.66</v>
      </c>
      <c r="AA169">
        <v>-165861.45000000001</v>
      </c>
      <c r="AB169">
        <v>-77452.539999999994</v>
      </c>
      <c r="AC169">
        <v>-3157.0799999999972</v>
      </c>
      <c r="AD169">
        <v>-68363.11</v>
      </c>
      <c r="AE169">
        <v>-331.03</v>
      </c>
      <c r="AF169">
        <v>-6556.7600000000011</v>
      </c>
      <c r="AG169">
        <v>620290.29999999842</v>
      </c>
      <c r="AH169">
        <v>-5274752.4900000021</v>
      </c>
      <c r="AI169">
        <v>3622675.6899999962</v>
      </c>
      <c r="AJ169">
        <v>-22330.34</v>
      </c>
      <c r="AK169">
        <v>-12424.49</v>
      </c>
      <c r="AL169">
        <v>-50016.22</v>
      </c>
      <c r="AM169">
        <v>-35058.339999999997</v>
      </c>
      <c r="AN169">
        <v>-32574.09</v>
      </c>
      <c r="AO169">
        <v>-1934.7</v>
      </c>
      <c r="AP169">
        <v>-5662.28</v>
      </c>
      <c r="AQ169">
        <v>-11816.5</v>
      </c>
      <c r="AR169">
        <v>-70.009999999999991</v>
      </c>
      <c r="AS169">
        <v>-25981.95</v>
      </c>
      <c r="AT169">
        <v>-11760.73</v>
      </c>
      <c r="AU169">
        <v>-76507.400000000009</v>
      </c>
      <c r="AV169">
        <v>-1766.01</v>
      </c>
      <c r="AW169">
        <v>171706.41</v>
      </c>
      <c r="AX169">
        <v>-154431.51</v>
      </c>
      <c r="AY169">
        <v>-145.22</v>
      </c>
      <c r="AZ169">
        <f t="shared" si="18"/>
        <v>-0.71185068513023586</v>
      </c>
      <c r="BA169" t="str">
        <f t="shared" si="19"/>
        <v>负利润</v>
      </c>
      <c r="BB169">
        <f t="shared" si="20"/>
        <v>0.71185068513023586</v>
      </c>
      <c r="BF169">
        <f t="shared" si="21"/>
        <v>-116289.98000000001</v>
      </c>
      <c r="BG169">
        <f t="shared" si="16"/>
        <v>-1186124.6800000072</v>
      </c>
      <c r="BH169">
        <f t="shared" si="24"/>
        <v>-0.90195804710850525</v>
      </c>
      <c r="BI169">
        <f t="shared" si="22"/>
        <v>0.90195804710850525</v>
      </c>
      <c r="BJ169">
        <f t="shared" si="23"/>
        <v>0.71185068513023586</v>
      </c>
    </row>
    <row r="170" spans="1:62" x14ac:dyDescent="0.15">
      <c r="A170" t="s">
        <v>219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18455.82</v>
      </c>
      <c r="N170">
        <v>0</v>
      </c>
      <c r="O170">
        <v>-9000</v>
      </c>
      <c r="P170">
        <v>-20181.59</v>
      </c>
      <c r="Q170">
        <v>63477.299999999967</v>
      </c>
      <c r="R170">
        <v>257060.98</v>
      </c>
      <c r="S170">
        <v>63509.420000000013</v>
      </c>
      <c r="T170">
        <v>115299.2</v>
      </c>
      <c r="U170">
        <v>54309.18</v>
      </c>
      <c r="V170">
        <v>66327.87000000001</v>
      </c>
      <c r="W170">
        <v>62189.959999999977</v>
      </c>
      <c r="X170">
        <v>21767.759999999991</v>
      </c>
      <c r="Y170">
        <v>53014.879999999997</v>
      </c>
      <c r="Z170">
        <v>93565.120000000024</v>
      </c>
      <c r="AA170">
        <v>169185.27</v>
      </c>
      <c r="AB170">
        <v>119538.39999999991</v>
      </c>
      <c r="AC170">
        <v>375222.29999999981</v>
      </c>
      <c r="AD170">
        <v>144180.59999999989</v>
      </c>
      <c r="AE170">
        <v>453427.47999999888</v>
      </c>
      <c r="AF170">
        <v>293083.30000000022</v>
      </c>
      <c r="AG170">
        <v>180128.43000000101</v>
      </c>
      <c r="AH170">
        <v>155563.66</v>
      </c>
      <c r="AI170">
        <v>323609.39999999863</v>
      </c>
      <c r="AJ170">
        <v>-44542.869999999763</v>
      </c>
      <c r="AK170">
        <v>318749.8400000002</v>
      </c>
      <c r="AL170">
        <v>-123342.5400000003</v>
      </c>
      <c r="AM170">
        <v>210906.7600000001</v>
      </c>
      <c r="AN170">
        <v>249176.25000000009</v>
      </c>
      <c r="AO170">
        <v>124068.27000000019</v>
      </c>
      <c r="AP170">
        <v>268542.50000000029</v>
      </c>
      <c r="AQ170">
        <v>93447.129999999917</v>
      </c>
      <c r="AR170">
        <v>-8202.9600000000792</v>
      </c>
      <c r="AS170">
        <v>252253.01000000071</v>
      </c>
      <c r="AT170">
        <v>317269.7000000003</v>
      </c>
      <c r="AU170">
        <v>57540.810000000231</v>
      </c>
      <c r="AV170">
        <v>0</v>
      </c>
      <c r="AW170">
        <v>0</v>
      </c>
      <c r="AX170">
        <v>0</v>
      </c>
      <c r="AY170">
        <v>0</v>
      </c>
      <c r="AZ170">
        <f t="shared" si="18"/>
        <v>4.9608646627770508E-2</v>
      </c>
      <c r="BA170" t="str">
        <f t="shared" si="19"/>
        <v>正利润</v>
      </c>
      <c r="BB170">
        <f t="shared" si="20"/>
        <v>4.9608646627770508E-2</v>
      </c>
      <c r="BF170">
        <f t="shared" si="21"/>
        <v>980850.19000000134</v>
      </c>
      <c r="BG170">
        <f t="shared" si="16"/>
        <v>1394317.2000000002</v>
      </c>
      <c r="BH170">
        <f t="shared" si="24"/>
        <v>-0.29653726569535166</v>
      </c>
      <c r="BI170">
        <f t="shared" si="22"/>
        <v>-0.29653726569535166</v>
      </c>
      <c r="BJ170">
        <f t="shared" si="23"/>
        <v>4.9608646627770508E-2</v>
      </c>
    </row>
    <row r="171" spans="1:62" x14ac:dyDescent="0.15">
      <c r="A171" t="s">
        <v>220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66628.44</v>
      </c>
      <c r="O171">
        <v>1516.600000000006</v>
      </c>
      <c r="P171">
        <v>-26553.06</v>
      </c>
      <c r="Q171">
        <v>30042.74</v>
      </c>
      <c r="R171">
        <v>13210.26</v>
      </c>
      <c r="S171">
        <v>5128.2000000000116</v>
      </c>
      <c r="T171">
        <v>42658.12</v>
      </c>
      <c r="U171">
        <v>33394.870000000003</v>
      </c>
      <c r="V171">
        <v>27796.58</v>
      </c>
      <c r="W171">
        <v>9357.26</v>
      </c>
      <c r="X171">
        <v>7214.48</v>
      </c>
      <c r="Y171">
        <v>8158.97</v>
      </c>
      <c r="Z171">
        <v>-22451.260000000009</v>
      </c>
      <c r="AA171">
        <v>23751.919999999998</v>
      </c>
      <c r="AB171">
        <v>687.26000000000204</v>
      </c>
      <c r="AC171">
        <v>8049.3399999999992</v>
      </c>
      <c r="AD171">
        <v>11637.93</v>
      </c>
      <c r="AE171">
        <v>3326.7200000000012</v>
      </c>
      <c r="AF171">
        <v>3017.25</v>
      </c>
      <c r="AG171">
        <v>4695.9300000000076</v>
      </c>
      <c r="AH171">
        <v>-18752.759999999991</v>
      </c>
      <c r="AI171">
        <v>108060.3</v>
      </c>
      <c r="AJ171">
        <v>30135.679999999931</v>
      </c>
      <c r="AK171">
        <v>4509.0500000000029</v>
      </c>
      <c r="AL171">
        <v>33530.139999999657</v>
      </c>
      <c r="AM171">
        <v>47629.79</v>
      </c>
      <c r="AN171">
        <v>-23887.68</v>
      </c>
      <c r="AO171">
        <v>254.22000000000119</v>
      </c>
      <c r="AP171">
        <v>31970.55</v>
      </c>
      <c r="AQ171">
        <v>9047.7900000000009</v>
      </c>
      <c r="AR171">
        <v>43285.149999999907</v>
      </c>
      <c r="AS171">
        <v>29174.290000000041</v>
      </c>
      <c r="AT171">
        <v>21921.850000000031</v>
      </c>
      <c r="AU171">
        <v>10046.02</v>
      </c>
      <c r="AV171">
        <v>8733.7799999999988</v>
      </c>
      <c r="AW171">
        <v>-433209.89000000007</v>
      </c>
      <c r="AX171">
        <v>31029.040000000041</v>
      </c>
      <c r="AY171">
        <v>0</v>
      </c>
      <c r="AZ171">
        <f t="shared" si="18"/>
        <v>1.6298839613232465</v>
      </c>
      <c r="BA171" t="str">
        <f t="shared" si="19"/>
        <v>正利润</v>
      </c>
      <c r="BB171">
        <f t="shared" si="20"/>
        <v>1.6298839613232465</v>
      </c>
      <c r="BF171">
        <f t="shared" si="21"/>
        <v>-248001.42000000004</v>
      </c>
      <c r="BG171">
        <f t="shared" si="16"/>
        <v>186174.66999999963</v>
      </c>
      <c r="BH171">
        <f t="shared" si="24"/>
        <v>-2.3320900206241832</v>
      </c>
      <c r="BI171">
        <f t="shared" si="22"/>
        <v>-2.3320900206241832</v>
      </c>
      <c r="BJ171">
        <f t="shared" si="23"/>
        <v>1.6298839613232465</v>
      </c>
    </row>
    <row r="172" spans="1:62" x14ac:dyDescent="0.15">
      <c r="A172" t="s">
        <v>221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1507799.16</v>
      </c>
      <c r="O172">
        <v>98717.95</v>
      </c>
      <c r="P172">
        <v>1209657.94</v>
      </c>
      <c r="Q172">
        <v>863742.75</v>
      </c>
      <c r="R172">
        <v>719799.46000000008</v>
      </c>
      <c r="S172">
        <v>484311.76</v>
      </c>
      <c r="T172">
        <v>527648.25</v>
      </c>
      <c r="U172">
        <v>427409.71</v>
      </c>
      <c r="V172">
        <v>476505.58</v>
      </c>
      <c r="W172">
        <v>638056.34999999986</v>
      </c>
      <c r="X172">
        <v>201719.00000000009</v>
      </c>
      <c r="Y172">
        <v>847159.28</v>
      </c>
      <c r="Z172">
        <v>773436.01999999979</v>
      </c>
      <c r="AA172">
        <v>39421.220000000008</v>
      </c>
      <c r="AB172">
        <v>193758.13</v>
      </c>
      <c r="AC172">
        <v>188393.83</v>
      </c>
      <c r="AD172">
        <v>616965.78000000026</v>
      </c>
      <c r="AE172">
        <v>71415.569999999992</v>
      </c>
      <c r="AF172">
        <v>783771.78</v>
      </c>
      <c r="AG172">
        <v>801323.13000000012</v>
      </c>
      <c r="AH172">
        <v>778786.34</v>
      </c>
      <c r="AI172">
        <v>520586.15</v>
      </c>
      <c r="AJ172">
        <v>402007.06999999989</v>
      </c>
      <c r="AK172">
        <v>920343.94000000018</v>
      </c>
      <c r="AL172">
        <v>718824.28</v>
      </c>
      <c r="AM172">
        <v>253070.15</v>
      </c>
      <c r="AN172">
        <v>192770.48</v>
      </c>
      <c r="AO172">
        <v>105747.33</v>
      </c>
      <c r="AP172">
        <v>-449129.92999999982</v>
      </c>
      <c r="AQ172">
        <v>238319.53</v>
      </c>
      <c r="AR172">
        <v>135381.68</v>
      </c>
      <c r="AS172">
        <v>330804.21999999997</v>
      </c>
      <c r="AT172">
        <v>164106.32</v>
      </c>
      <c r="AU172">
        <v>184639.43</v>
      </c>
      <c r="AV172">
        <v>1351303.86</v>
      </c>
      <c r="AW172">
        <v>1233242.1299999999</v>
      </c>
      <c r="AX172">
        <v>0</v>
      </c>
      <c r="AY172">
        <v>0</v>
      </c>
      <c r="AZ172">
        <f t="shared" si="18"/>
        <v>-5.8801285599895635E-2</v>
      </c>
      <c r="BA172" t="str">
        <f t="shared" si="19"/>
        <v>正利润</v>
      </c>
      <c r="BB172">
        <f t="shared" si="20"/>
        <v>-5.8801285599895635E-2</v>
      </c>
      <c r="BF172">
        <f t="shared" si="21"/>
        <v>3188667.24</v>
      </c>
      <c r="BG172">
        <f t="shared" si="16"/>
        <v>4693458.870000001</v>
      </c>
      <c r="BH172">
        <f t="shared" si="24"/>
        <v>-0.32061464086080305</v>
      </c>
      <c r="BI172">
        <f t="shared" si="22"/>
        <v>-0.32061464086080305</v>
      </c>
      <c r="BJ172">
        <f t="shared" si="23"/>
        <v>-5.8801285599895635E-2</v>
      </c>
    </row>
    <row r="173" spans="1:62" x14ac:dyDescent="0.15">
      <c r="A173" t="s">
        <v>222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94450.330000000016</v>
      </c>
      <c r="M173">
        <v>-154005.22</v>
      </c>
      <c r="N173">
        <v>765152.33000000019</v>
      </c>
      <c r="O173">
        <v>-7049.19</v>
      </c>
      <c r="P173">
        <v>66528.89000000013</v>
      </c>
      <c r="Q173">
        <v>78522.359999999986</v>
      </c>
      <c r="R173">
        <v>174551.93</v>
      </c>
      <c r="S173">
        <v>3183.0800000000022</v>
      </c>
      <c r="T173">
        <v>-79552.229999999981</v>
      </c>
      <c r="U173">
        <v>114086.99</v>
      </c>
      <c r="V173">
        <v>93717.440000000061</v>
      </c>
      <c r="W173">
        <v>-93662.059999999969</v>
      </c>
      <c r="X173">
        <v>-56784.609999999971</v>
      </c>
      <c r="Y173">
        <v>161360.28000000009</v>
      </c>
      <c r="Z173">
        <v>-2406.429999999993</v>
      </c>
      <c r="AA173">
        <v>59022.62999999999</v>
      </c>
      <c r="AB173">
        <v>-2119.5</v>
      </c>
      <c r="AC173">
        <v>139825.37</v>
      </c>
      <c r="AD173">
        <v>25754.28999999999</v>
      </c>
      <c r="AE173">
        <v>-59430.38</v>
      </c>
      <c r="AF173">
        <v>76088.540000000008</v>
      </c>
      <c r="AG173">
        <v>13756.68999999999</v>
      </c>
      <c r="AH173">
        <v>30315.94</v>
      </c>
      <c r="AI173">
        <v>38411.330000000024</v>
      </c>
      <c r="AJ173">
        <v>-164455.56999999989</v>
      </c>
      <c r="AK173">
        <v>158753.31</v>
      </c>
      <c r="AL173">
        <v>429549.07999999973</v>
      </c>
      <c r="AM173">
        <v>-3785.920000000001</v>
      </c>
      <c r="AN173">
        <v>61213.179999999928</v>
      </c>
      <c r="AO173">
        <v>-14651.79</v>
      </c>
      <c r="AP173">
        <v>50853.800000000047</v>
      </c>
      <c r="AQ173">
        <v>-411293.05</v>
      </c>
      <c r="AR173">
        <v>433638.95000000013</v>
      </c>
      <c r="AS173">
        <v>539220.27</v>
      </c>
      <c r="AT173">
        <v>-810778.64999999991</v>
      </c>
      <c r="AU173">
        <v>-121455.78</v>
      </c>
      <c r="AV173">
        <v>871332.11999999976</v>
      </c>
      <c r="AW173">
        <v>0</v>
      </c>
      <c r="AX173">
        <v>0</v>
      </c>
      <c r="AY173">
        <v>0</v>
      </c>
      <c r="AZ173">
        <f t="shared" si="18"/>
        <v>1.5502682869978808</v>
      </c>
      <c r="BA173" t="str">
        <f t="shared" si="19"/>
        <v>正利润</v>
      </c>
      <c r="BB173">
        <f t="shared" si="20"/>
        <v>1.5502682869978808</v>
      </c>
      <c r="BF173">
        <f t="shared" si="21"/>
        <v>551517.66</v>
      </c>
      <c r="BG173">
        <f t="shared" si="16"/>
        <v>549106.24999999977</v>
      </c>
      <c r="BH173">
        <f t="shared" si="24"/>
        <v>4.3915180349891614E-3</v>
      </c>
      <c r="BI173">
        <f t="shared" si="22"/>
        <v>4.3915180349891614E-3</v>
      </c>
      <c r="BJ173">
        <f t="shared" si="23"/>
        <v>4.3915180349891614E-3</v>
      </c>
    </row>
    <row r="174" spans="1:62" x14ac:dyDescent="0.15">
      <c r="A174" t="s">
        <v>223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19417.48</v>
      </c>
      <c r="R174">
        <v>172381.8</v>
      </c>
      <c r="S174">
        <v>-24746.37</v>
      </c>
      <c r="T174">
        <v>-138805.51999999999</v>
      </c>
      <c r="U174">
        <v>0</v>
      </c>
      <c r="V174">
        <v>-264.14999999999998</v>
      </c>
      <c r="W174">
        <v>0</v>
      </c>
      <c r="X174">
        <v>0</v>
      </c>
      <c r="Y174">
        <v>-1048.55</v>
      </c>
      <c r="Z174">
        <v>-115744.66</v>
      </c>
      <c r="AA174">
        <v>0</v>
      </c>
      <c r="AB174">
        <v>0</v>
      </c>
      <c r="AC174">
        <v>-2207.17</v>
      </c>
      <c r="AD174">
        <v>-72784.469999999987</v>
      </c>
      <c r="AE174">
        <v>357182.74</v>
      </c>
      <c r="AF174">
        <v>-481280.91</v>
      </c>
      <c r="AG174">
        <v>1172644.47</v>
      </c>
      <c r="AH174">
        <v>2478454.27</v>
      </c>
      <c r="AI174">
        <v>679367.99999999977</v>
      </c>
      <c r="AJ174">
        <v>857767.60000000033</v>
      </c>
      <c r="AK174">
        <v>27490.110000000099</v>
      </c>
      <c r="AL174">
        <v>-368275.04</v>
      </c>
      <c r="AM174">
        <v>-24592.540000000041</v>
      </c>
      <c r="AN174">
        <v>-11789.02000000001</v>
      </c>
      <c r="AO174">
        <v>-211639.4</v>
      </c>
      <c r="AP174">
        <v>13815.08000000002</v>
      </c>
      <c r="AQ174">
        <v>166050.20000000001</v>
      </c>
      <c r="AR174">
        <v>1250931.110000001</v>
      </c>
      <c r="AS174">
        <v>107238.04</v>
      </c>
      <c r="AT174">
        <v>68423.87000000001</v>
      </c>
      <c r="AU174">
        <v>-204571.03</v>
      </c>
      <c r="AV174">
        <v>-13472.8</v>
      </c>
      <c r="AW174">
        <v>996396.94</v>
      </c>
      <c r="AX174">
        <v>235700.33999999991</v>
      </c>
      <c r="AY174">
        <v>-2712.1499999999992</v>
      </c>
      <c r="AZ174">
        <f t="shared" si="18"/>
        <v>-20.413309567186708</v>
      </c>
      <c r="BA174" t="str">
        <f t="shared" si="19"/>
        <v>负利润</v>
      </c>
      <c r="BB174">
        <f t="shared" si="20"/>
        <v>20.413309567186708</v>
      </c>
      <c r="BF174">
        <f t="shared" si="21"/>
        <v>2620511.7500000009</v>
      </c>
      <c r="BG174">
        <f t="shared" si="16"/>
        <v>4599428.4500000011</v>
      </c>
      <c r="BH174">
        <f t="shared" si="24"/>
        <v>-0.43025274151182846</v>
      </c>
      <c r="BI174">
        <f t="shared" si="22"/>
        <v>0.43025274151182846</v>
      </c>
      <c r="BJ174">
        <f t="shared" si="23"/>
        <v>0.43025274151182846</v>
      </c>
    </row>
    <row r="175" spans="1:62" x14ac:dyDescent="0.15">
      <c r="A175" t="s">
        <v>224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-169.81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-264.14999999999998</v>
      </c>
      <c r="AA175">
        <v>2278008.5799999991</v>
      </c>
      <c r="AB175">
        <v>-1965811.96</v>
      </c>
      <c r="AC175">
        <v>0</v>
      </c>
      <c r="AD175">
        <v>432730.15000000008</v>
      </c>
      <c r="AE175">
        <v>0</v>
      </c>
      <c r="AF175">
        <v>1457867.23</v>
      </c>
      <c r="AG175">
        <v>-1776268.36</v>
      </c>
      <c r="AH175">
        <v>0</v>
      </c>
      <c r="AI175">
        <v>1034727.24</v>
      </c>
      <c r="AJ175">
        <v>83047.41</v>
      </c>
      <c r="AK175">
        <v>127051.7299999997</v>
      </c>
      <c r="AL175">
        <v>532027.59000000008</v>
      </c>
      <c r="AM175">
        <v>133544.82999999999</v>
      </c>
      <c r="AN175">
        <v>0</v>
      </c>
      <c r="AO175">
        <v>-1336053.07</v>
      </c>
      <c r="AP175">
        <v>0</v>
      </c>
      <c r="AQ175">
        <v>0</v>
      </c>
      <c r="AR175">
        <v>1880973.45</v>
      </c>
      <c r="AS175">
        <v>0</v>
      </c>
      <c r="AT175">
        <v>0</v>
      </c>
      <c r="AU175">
        <v>1397965.95</v>
      </c>
      <c r="AV175">
        <v>-708192.37</v>
      </c>
      <c r="AW175">
        <v>-550884.97</v>
      </c>
      <c r="AX175">
        <v>328732.71999999968</v>
      </c>
      <c r="AY175">
        <v>0</v>
      </c>
      <c r="AZ175">
        <f t="shared" si="18"/>
        <v>-0.6916950660169261</v>
      </c>
      <c r="BA175" t="str">
        <f t="shared" si="19"/>
        <v>正利润</v>
      </c>
      <c r="BB175">
        <f t="shared" si="20"/>
        <v>-0.6916950660169261</v>
      </c>
      <c r="BF175">
        <f t="shared" si="21"/>
        <v>2348594.7799999993</v>
      </c>
      <c r="BG175">
        <f t="shared" si="16"/>
        <v>-1201922.6300000004</v>
      </c>
      <c r="BH175">
        <f t="shared" si="24"/>
        <v>-2.9540315835471027</v>
      </c>
      <c r="BI175">
        <f t="shared" si="22"/>
        <v>-2.9540315835471027</v>
      </c>
      <c r="BJ175">
        <f t="shared" si="23"/>
        <v>-0.6916950660169261</v>
      </c>
    </row>
    <row r="176" spans="1:62" x14ac:dyDescent="0.15">
      <c r="A176" t="s">
        <v>225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122234.79</v>
      </c>
      <c r="O176">
        <v>39061.160000000003</v>
      </c>
      <c r="P176">
        <v>148311.93</v>
      </c>
      <c r="Q176">
        <v>80563.680000000022</v>
      </c>
      <c r="R176">
        <v>212180.64999999991</v>
      </c>
      <c r="S176">
        <v>329772.22999999992</v>
      </c>
      <c r="T176">
        <v>442814.9700000002</v>
      </c>
      <c r="U176">
        <v>379337.64000000007</v>
      </c>
      <c r="V176">
        <v>641217.68000000063</v>
      </c>
      <c r="W176">
        <v>187869.84</v>
      </c>
      <c r="X176">
        <v>-9682.08</v>
      </c>
      <c r="Y176">
        <v>715620.05000000075</v>
      </c>
      <c r="Z176">
        <v>307753.26</v>
      </c>
      <c r="AA176">
        <v>8146.8099999999977</v>
      </c>
      <c r="AB176">
        <v>335269.96000000002</v>
      </c>
      <c r="AC176">
        <v>516743.66000000032</v>
      </c>
      <c r="AD176">
        <v>320734.11999999988</v>
      </c>
      <c r="AE176">
        <v>446581.15000000031</v>
      </c>
      <c r="AF176">
        <v>504636.25000000017</v>
      </c>
      <c r="AG176">
        <v>1048375.870000001</v>
      </c>
      <c r="AH176">
        <v>878642.79000000108</v>
      </c>
      <c r="AI176">
        <v>720067.64000000083</v>
      </c>
      <c r="AJ176">
        <v>334494.25</v>
      </c>
      <c r="AK176">
        <v>238979.70000000019</v>
      </c>
      <c r="AL176">
        <v>-14799.08000000002</v>
      </c>
      <c r="AM176">
        <v>-185730.04</v>
      </c>
      <c r="AN176">
        <v>-43939.240000000573</v>
      </c>
      <c r="AO176">
        <v>-85298.020000000019</v>
      </c>
      <c r="AP176">
        <v>-96605.4099999998</v>
      </c>
      <c r="AQ176">
        <v>-55713.649999999907</v>
      </c>
      <c r="AR176">
        <v>219474.22999999969</v>
      </c>
      <c r="AS176">
        <v>273907.69000000012</v>
      </c>
      <c r="AT176">
        <v>-283740.10999999981</v>
      </c>
      <c r="AU176">
        <v>363253.60999999981</v>
      </c>
      <c r="AV176">
        <v>385791.53</v>
      </c>
      <c r="AW176">
        <v>249497.01</v>
      </c>
      <c r="AX176">
        <v>754299.03999999922</v>
      </c>
      <c r="AY176">
        <v>326285.7099999999</v>
      </c>
      <c r="AZ176">
        <f t="shared" si="18"/>
        <v>-0.25776590531308685</v>
      </c>
      <c r="BA176" t="str">
        <f t="shared" si="19"/>
        <v>正利润</v>
      </c>
      <c r="BB176">
        <f t="shared" si="20"/>
        <v>-0.25776590531308685</v>
      </c>
      <c r="BF176">
        <f t="shared" si="21"/>
        <v>1810163.9399999995</v>
      </c>
      <c r="BG176">
        <f t="shared" si="16"/>
        <v>2890793.870000002</v>
      </c>
      <c r="BH176">
        <f t="shared" si="24"/>
        <v>-0.37381770496144084</v>
      </c>
      <c r="BI176">
        <f t="shared" si="22"/>
        <v>-0.37381770496144084</v>
      </c>
      <c r="BJ176">
        <f t="shared" si="23"/>
        <v>-0.25776590531308685</v>
      </c>
    </row>
    <row r="177" spans="1:62" x14ac:dyDescent="0.15">
      <c r="A177" t="s">
        <v>226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-22852.100000000031</v>
      </c>
      <c r="O177">
        <v>-305459.83</v>
      </c>
      <c r="P177">
        <v>141680.09000000011</v>
      </c>
      <c r="Q177">
        <v>66414.710000000021</v>
      </c>
      <c r="R177">
        <v>-30115.329999999962</v>
      </c>
      <c r="S177">
        <v>-135694.71999999991</v>
      </c>
      <c r="T177">
        <v>-14575.40000000002</v>
      </c>
      <c r="U177">
        <v>66700.75</v>
      </c>
      <c r="V177">
        <v>55359.729999999981</v>
      </c>
      <c r="W177">
        <v>114904.4000000001</v>
      </c>
      <c r="X177">
        <v>13994.10999999993</v>
      </c>
      <c r="Y177">
        <v>172872.2000000001</v>
      </c>
      <c r="Z177">
        <v>43734.0799999999</v>
      </c>
      <c r="AA177">
        <v>4807.6900000000023</v>
      </c>
      <c r="AB177">
        <v>-56460.750000000058</v>
      </c>
      <c r="AC177">
        <v>218869.9</v>
      </c>
      <c r="AD177">
        <v>33194.800000000163</v>
      </c>
      <c r="AE177">
        <v>36205.72000000003</v>
      </c>
      <c r="AF177">
        <v>62225.890000000072</v>
      </c>
      <c r="AG177">
        <v>39062.260000000133</v>
      </c>
      <c r="AH177">
        <v>2955.1499999999069</v>
      </c>
      <c r="AI177">
        <v>128744.0700000002</v>
      </c>
      <c r="AJ177">
        <v>-55312.209999999963</v>
      </c>
      <c r="AK177">
        <v>-505567.16</v>
      </c>
      <c r="AL177">
        <v>-393523.33</v>
      </c>
      <c r="AM177">
        <v>19144.66999999998</v>
      </c>
      <c r="AN177">
        <v>-231608.95000000019</v>
      </c>
      <c r="AO177">
        <v>-438037.21</v>
      </c>
      <c r="AP177">
        <v>-221545.13</v>
      </c>
      <c r="AQ177">
        <v>-203584.7</v>
      </c>
      <c r="AR177">
        <v>-274438.90999999968</v>
      </c>
      <c r="AS177">
        <v>-378237.4</v>
      </c>
      <c r="AT177">
        <v>-514220.02999999991</v>
      </c>
      <c r="AU177">
        <v>-756560.69999999972</v>
      </c>
      <c r="AV177">
        <v>-542637.71000000043</v>
      </c>
      <c r="AW177">
        <v>-179014.89999999979</v>
      </c>
      <c r="AX177">
        <v>-828407.28</v>
      </c>
      <c r="AY177">
        <v>360453.79</v>
      </c>
      <c r="AZ177">
        <f t="shared" si="18"/>
        <v>-4.2775586184767338</v>
      </c>
      <c r="BA177" t="str">
        <f t="shared" si="19"/>
        <v>正利润</v>
      </c>
      <c r="BB177">
        <f t="shared" si="20"/>
        <v>-4.2775586184767338</v>
      </c>
      <c r="BF177">
        <f t="shared" si="21"/>
        <v>-3898646.76</v>
      </c>
      <c r="BG177">
        <f t="shared" si="16"/>
        <v>-1434142.71</v>
      </c>
      <c r="BH177">
        <f t="shared" si="24"/>
        <v>1.7184510528941712</v>
      </c>
      <c r="BI177">
        <f t="shared" si="22"/>
        <v>1.7184510528941712</v>
      </c>
      <c r="BJ177">
        <f t="shared" si="23"/>
        <v>1.7184510528941712</v>
      </c>
    </row>
    <row r="178" spans="1:62" x14ac:dyDescent="0.15">
      <c r="A178" t="s">
        <v>227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-730.12</v>
      </c>
      <c r="Q178">
        <v>-158703.94</v>
      </c>
      <c r="R178">
        <v>161657.64000000001</v>
      </c>
      <c r="S178">
        <v>-31261.040000000001</v>
      </c>
      <c r="T178">
        <v>-5028.16</v>
      </c>
      <c r="U178">
        <v>-1116.5</v>
      </c>
      <c r="V178">
        <v>-3629.01</v>
      </c>
      <c r="W178">
        <v>-16879.48</v>
      </c>
      <c r="X178">
        <v>56768.34</v>
      </c>
      <c r="Y178">
        <v>-45392.889999999992</v>
      </c>
      <c r="Z178">
        <v>274545.39</v>
      </c>
      <c r="AA178">
        <v>-7396.83</v>
      </c>
      <c r="AB178">
        <v>-58618.459999999992</v>
      </c>
      <c r="AC178">
        <v>573440.5</v>
      </c>
      <c r="AD178">
        <v>-4974.43</v>
      </c>
      <c r="AE178">
        <v>-14268.01</v>
      </c>
      <c r="AF178">
        <v>-4700.6100000000006</v>
      </c>
      <c r="AG178">
        <v>-23276.23</v>
      </c>
      <c r="AH178">
        <v>-8596.33</v>
      </c>
      <c r="AI178">
        <v>-11372.61</v>
      </c>
      <c r="AJ178">
        <v>-32616.27</v>
      </c>
      <c r="AK178">
        <v>125614.63</v>
      </c>
      <c r="AL178">
        <v>527619.90999999992</v>
      </c>
      <c r="AM178">
        <v>-4120.01</v>
      </c>
      <c r="AN178">
        <v>-226229.02</v>
      </c>
      <c r="AO178">
        <v>450797.35</v>
      </c>
      <c r="AP178">
        <v>-461659.78999999992</v>
      </c>
      <c r="AQ178">
        <v>-64438.559999999969</v>
      </c>
      <c r="AR178">
        <v>698624.11000000045</v>
      </c>
      <c r="AS178">
        <v>-119739.0999999999</v>
      </c>
      <c r="AT178">
        <v>-189008.74</v>
      </c>
      <c r="AU178">
        <v>-172060.61999999869</v>
      </c>
      <c r="AV178">
        <v>885315.12000000267</v>
      </c>
      <c r="AW178">
        <v>547245.56000000006</v>
      </c>
      <c r="AX178">
        <v>1158664.0500000031</v>
      </c>
      <c r="AY178">
        <v>0</v>
      </c>
      <c r="AZ178">
        <f t="shared" si="18"/>
        <v>0.13751416680466511</v>
      </c>
      <c r="BA178" t="str">
        <f t="shared" si="19"/>
        <v>正利润</v>
      </c>
      <c r="BB178">
        <f t="shared" si="20"/>
        <v>0.13751416680466511</v>
      </c>
      <c r="BF178">
        <f t="shared" si="21"/>
        <v>2282942.0300000077</v>
      </c>
      <c r="BG178">
        <f t="shared" si="16"/>
        <v>797821.41999999981</v>
      </c>
      <c r="BH178">
        <f t="shared" si="24"/>
        <v>1.8614699640428407</v>
      </c>
      <c r="BI178">
        <f t="shared" si="22"/>
        <v>1.8614699640428407</v>
      </c>
      <c r="BJ178">
        <f t="shared" si="23"/>
        <v>0.13751416680466511</v>
      </c>
    </row>
    <row r="179" spans="1:62" x14ac:dyDescent="0.15">
      <c r="A179" t="s">
        <v>228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249387.81</v>
      </c>
      <c r="Q179">
        <v>77358.579999999987</v>
      </c>
      <c r="R179">
        <v>26504.85</v>
      </c>
      <c r="S179">
        <v>35165.15</v>
      </c>
      <c r="T179">
        <v>286315.21999999991</v>
      </c>
      <c r="U179">
        <v>273212.93999999989</v>
      </c>
      <c r="V179">
        <v>152783.63</v>
      </c>
      <c r="W179">
        <v>206840.24</v>
      </c>
      <c r="X179">
        <v>378906.14000000007</v>
      </c>
      <c r="Y179">
        <v>1354645.28</v>
      </c>
      <c r="Z179">
        <v>83395.889999999985</v>
      </c>
      <c r="AA179">
        <v>24655.29</v>
      </c>
      <c r="AB179">
        <v>288551.82000000012</v>
      </c>
      <c r="AC179">
        <v>-5842.8200000000506</v>
      </c>
      <c r="AD179">
        <v>301543.5</v>
      </c>
      <c r="AE179">
        <v>123985.8899999999</v>
      </c>
      <c r="AF179">
        <v>498362.58000000007</v>
      </c>
      <c r="AG179">
        <v>375960.2</v>
      </c>
      <c r="AH179">
        <v>589568.81999999995</v>
      </c>
      <c r="AI179">
        <v>66988.14999999998</v>
      </c>
      <c r="AJ179">
        <v>149701.59</v>
      </c>
      <c r="AK179">
        <v>1007125.32</v>
      </c>
      <c r="AL179">
        <v>201885.69</v>
      </c>
      <c r="AM179">
        <v>71660.34000000004</v>
      </c>
      <c r="AN179">
        <v>-125010.71</v>
      </c>
      <c r="AO179">
        <v>-231110.61</v>
      </c>
      <c r="AP179">
        <v>501707.13</v>
      </c>
      <c r="AQ179">
        <v>-120168.07</v>
      </c>
      <c r="AR179">
        <v>1100018.32</v>
      </c>
      <c r="AS179">
        <v>461913.77</v>
      </c>
      <c r="AT179">
        <v>429953.29999999987</v>
      </c>
      <c r="AU179">
        <v>181448.85</v>
      </c>
      <c r="AV179">
        <v>457806.85</v>
      </c>
      <c r="AW179">
        <v>2327963.6400000011</v>
      </c>
      <c r="AX179">
        <v>-308897.8299999999</v>
      </c>
      <c r="AY179">
        <v>-606.57999999999993</v>
      </c>
      <c r="AZ179">
        <f t="shared" si="18"/>
        <v>0.10029761205716495</v>
      </c>
      <c r="BA179" t="str">
        <f t="shared" si="19"/>
        <v>正利润</v>
      </c>
      <c r="BB179">
        <f t="shared" si="20"/>
        <v>0.10029761205716495</v>
      </c>
      <c r="BF179">
        <f t="shared" si="21"/>
        <v>5031745.9600000009</v>
      </c>
      <c r="BG179">
        <f t="shared" si="16"/>
        <v>2106768.79</v>
      </c>
      <c r="BH179">
        <f t="shared" si="24"/>
        <v>1.3883712270106301</v>
      </c>
      <c r="BI179">
        <f t="shared" si="22"/>
        <v>1.3883712270106301</v>
      </c>
      <c r="BJ179">
        <f t="shared" si="23"/>
        <v>0.10029761205716495</v>
      </c>
    </row>
    <row r="180" spans="1:62" x14ac:dyDescent="0.15">
      <c r="A180" t="s">
        <v>229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38594.43</v>
      </c>
      <c r="O180">
        <v>84973.91</v>
      </c>
      <c r="P180">
        <v>65766.98</v>
      </c>
      <c r="Q180">
        <v>-36760.409999999989</v>
      </c>
      <c r="R180">
        <v>17004.75</v>
      </c>
      <c r="S180">
        <v>133630.93</v>
      </c>
      <c r="T180">
        <v>16402.23</v>
      </c>
      <c r="U180">
        <v>174748.76</v>
      </c>
      <c r="V180">
        <v>73314.899999999994</v>
      </c>
      <c r="W180">
        <v>121973.66</v>
      </c>
      <c r="X180">
        <v>-106228.32</v>
      </c>
      <c r="Y180">
        <v>132530.01</v>
      </c>
      <c r="Z180">
        <v>-124623.56</v>
      </c>
      <c r="AA180">
        <v>-17727.54</v>
      </c>
      <c r="AB180">
        <v>118646.01</v>
      </c>
      <c r="AC180">
        <v>466252.14</v>
      </c>
      <c r="AD180">
        <v>-341.47999999999593</v>
      </c>
      <c r="AE180">
        <v>23755.260000000009</v>
      </c>
      <c r="AF180">
        <v>184690.63</v>
      </c>
      <c r="AG180">
        <v>145582.63</v>
      </c>
      <c r="AH180">
        <v>332240.2900000001</v>
      </c>
      <c r="AI180">
        <v>405842.72</v>
      </c>
      <c r="AJ180">
        <v>466663.24</v>
      </c>
      <c r="AK180">
        <v>-89658.410000000091</v>
      </c>
      <c r="AL180">
        <v>318947.90999999997</v>
      </c>
      <c r="AM180">
        <v>240445.11</v>
      </c>
      <c r="AN180">
        <v>154399.71</v>
      </c>
      <c r="AO180">
        <v>14755.64</v>
      </c>
      <c r="AP180">
        <v>144924.47</v>
      </c>
      <c r="AQ180">
        <v>639150.16999999993</v>
      </c>
      <c r="AR180">
        <v>323472.54999999987</v>
      </c>
      <c r="AS180">
        <v>43073.590000000047</v>
      </c>
      <c r="AT180">
        <v>576567.70000000007</v>
      </c>
      <c r="AU180">
        <v>154240.07</v>
      </c>
      <c r="AV180">
        <v>261668.72</v>
      </c>
      <c r="AW180">
        <v>629263.33000000007</v>
      </c>
      <c r="AX180">
        <v>116588.27</v>
      </c>
      <c r="AY180">
        <v>-1062.1500000000001</v>
      </c>
      <c r="AZ180">
        <f t="shared" si="18"/>
        <v>1.9989190063974496</v>
      </c>
      <c r="BA180" t="str">
        <f t="shared" si="19"/>
        <v>正利润</v>
      </c>
      <c r="BB180">
        <f t="shared" si="20"/>
        <v>1.9989190063974496</v>
      </c>
      <c r="BF180">
        <f t="shared" si="21"/>
        <v>2888948.87</v>
      </c>
      <c r="BG180">
        <f t="shared" si="16"/>
        <v>1989218.8399999996</v>
      </c>
      <c r="BH180">
        <f t="shared" si="24"/>
        <v>0.4523031915382425</v>
      </c>
      <c r="BI180">
        <f t="shared" si="22"/>
        <v>0.4523031915382425</v>
      </c>
      <c r="BJ180">
        <f t="shared" si="23"/>
        <v>0.4523031915382425</v>
      </c>
    </row>
    <row r="181" spans="1:62" x14ac:dyDescent="0.15">
      <c r="A181" t="s">
        <v>230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196064.51</v>
      </c>
      <c r="O181">
        <v>346464.43</v>
      </c>
      <c r="P181">
        <v>472145.56999999989</v>
      </c>
      <c r="Q181">
        <v>229651.42</v>
      </c>
      <c r="R181">
        <v>394840.97</v>
      </c>
      <c r="S181">
        <v>290443.40000000002</v>
      </c>
      <c r="T181">
        <v>408427.7900000001</v>
      </c>
      <c r="U181">
        <v>210318.86</v>
      </c>
      <c r="V181">
        <v>348028.87</v>
      </c>
      <c r="W181">
        <v>516722.67</v>
      </c>
      <c r="X181">
        <v>784636.43</v>
      </c>
      <c r="Y181">
        <v>559363.64999999991</v>
      </c>
      <c r="Z181">
        <v>-9363.0499999999993</v>
      </c>
      <c r="AA181">
        <v>-669.33</v>
      </c>
      <c r="AB181">
        <v>-8777.5399999999991</v>
      </c>
      <c r="AC181">
        <v>-23675.99</v>
      </c>
      <c r="AD181">
        <v>253909.65</v>
      </c>
      <c r="AE181">
        <v>-788157.03000000014</v>
      </c>
      <c r="AF181">
        <v>1115203.6499999999</v>
      </c>
      <c r="AG181">
        <v>374695.33</v>
      </c>
      <c r="AH181">
        <v>763339.63</v>
      </c>
      <c r="AI181">
        <v>400149.42</v>
      </c>
      <c r="AJ181">
        <v>328452.62</v>
      </c>
      <c r="AK181">
        <v>570172.66</v>
      </c>
      <c r="AL181">
        <v>313156.36</v>
      </c>
      <c r="AM181">
        <v>446978.18999999989</v>
      </c>
      <c r="AN181">
        <v>226434.42</v>
      </c>
      <c r="AO181">
        <v>502946.05</v>
      </c>
      <c r="AP181">
        <v>302825.38000000012</v>
      </c>
      <c r="AQ181">
        <v>696112.75</v>
      </c>
      <c r="AR181">
        <v>553255.38</v>
      </c>
      <c r="AS181">
        <v>337169.17</v>
      </c>
      <c r="AT181">
        <v>649857.01</v>
      </c>
      <c r="AU181">
        <v>643497.36</v>
      </c>
      <c r="AV181">
        <v>687735.1</v>
      </c>
      <c r="AW181">
        <v>502940.87999999971</v>
      </c>
      <c r="AX181">
        <v>476196.01</v>
      </c>
      <c r="AY181">
        <v>99132.75</v>
      </c>
      <c r="AZ181">
        <f t="shared" si="18"/>
        <v>0.96639291716424802</v>
      </c>
      <c r="BA181" t="str">
        <f t="shared" si="19"/>
        <v>正利润</v>
      </c>
      <c r="BB181">
        <f t="shared" si="20"/>
        <v>0.96639291716424802</v>
      </c>
      <c r="BF181">
        <f t="shared" si="21"/>
        <v>4849589.04</v>
      </c>
      <c r="BG181">
        <f t="shared" si="16"/>
        <v>3926324.6799999997</v>
      </c>
      <c r="BH181">
        <f t="shared" si="24"/>
        <v>0.23514722679531452</v>
      </c>
      <c r="BI181">
        <f t="shared" si="22"/>
        <v>0.23514722679531452</v>
      </c>
      <c r="BJ181">
        <f t="shared" si="23"/>
        <v>0.23514722679531452</v>
      </c>
    </row>
    <row r="182" spans="1:62" x14ac:dyDescent="0.15">
      <c r="A182" t="s">
        <v>231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-44671.47</v>
      </c>
      <c r="N182">
        <v>-83288.799999999988</v>
      </c>
      <c r="O182">
        <v>8038.7400000000052</v>
      </c>
      <c r="P182">
        <v>-18123.909999999989</v>
      </c>
      <c r="Q182">
        <v>-7403.7999999999956</v>
      </c>
      <c r="R182">
        <v>-22961.26000000002</v>
      </c>
      <c r="S182">
        <v>10621.149999999991</v>
      </c>
      <c r="T182">
        <v>-18780.59999999998</v>
      </c>
      <c r="U182">
        <v>-35062.24000000002</v>
      </c>
      <c r="V182">
        <v>-127265.27</v>
      </c>
      <c r="W182">
        <v>-672479.65</v>
      </c>
      <c r="X182">
        <v>37844.120000000003</v>
      </c>
      <c r="Y182">
        <v>118609.79</v>
      </c>
      <c r="Z182">
        <v>-602375.74</v>
      </c>
      <c r="AA182">
        <v>90498.289999999979</v>
      </c>
      <c r="AB182">
        <v>-105327.4399999999</v>
      </c>
      <c r="AC182">
        <v>-60976.239999999932</v>
      </c>
      <c r="AD182">
        <v>-163070.94</v>
      </c>
      <c r="AE182">
        <v>-329.0800000000163</v>
      </c>
      <c r="AF182">
        <v>-63396.48000000004</v>
      </c>
      <c r="AG182">
        <v>63840.009999999987</v>
      </c>
      <c r="AH182">
        <v>-319707.25</v>
      </c>
      <c r="AI182">
        <v>43332.31</v>
      </c>
      <c r="AJ182">
        <v>-71911.56</v>
      </c>
      <c r="AK182">
        <v>-289762.06</v>
      </c>
      <c r="AL182">
        <v>-391922.04</v>
      </c>
      <c r="AM182">
        <v>-190906.81999999989</v>
      </c>
      <c r="AN182">
        <v>-296925.69000000012</v>
      </c>
      <c r="AO182">
        <v>-224511.92999999991</v>
      </c>
      <c r="AP182">
        <v>-382185.15000000031</v>
      </c>
      <c r="AQ182">
        <v>-238278.2</v>
      </c>
      <c r="AR182">
        <v>-824658.57000000007</v>
      </c>
      <c r="AS182">
        <v>-36106.460000000079</v>
      </c>
      <c r="AT182">
        <v>-290091.94</v>
      </c>
      <c r="AU182">
        <v>-470092.63999999978</v>
      </c>
      <c r="AV182">
        <v>-1415869.19</v>
      </c>
      <c r="AW182">
        <v>-337949.30000000028</v>
      </c>
      <c r="AX182">
        <v>0</v>
      </c>
      <c r="AY182">
        <v>0</v>
      </c>
      <c r="AZ182">
        <f t="shared" si="18"/>
        <v>0.99560524582202325</v>
      </c>
      <c r="BA182" t="str">
        <f t="shared" si="19"/>
        <v>负利润</v>
      </c>
      <c r="BB182">
        <f t="shared" si="20"/>
        <v>-0.99560524582202325</v>
      </c>
      <c r="BF182">
        <f t="shared" si="21"/>
        <v>-3995231.45</v>
      </c>
      <c r="BG182">
        <f t="shared" si="16"/>
        <v>-1678475.03</v>
      </c>
      <c r="BH182">
        <f t="shared" si="24"/>
        <v>1.3802745817434054</v>
      </c>
      <c r="BI182">
        <f t="shared" si="22"/>
        <v>-1.3802745817434054</v>
      </c>
      <c r="BJ182">
        <f t="shared" si="23"/>
        <v>-0.99560524582202325</v>
      </c>
    </row>
    <row r="183" spans="1:62" x14ac:dyDescent="0.15">
      <c r="A183" t="s">
        <v>232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5175539.99</v>
      </c>
      <c r="O183">
        <v>0</v>
      </c>
      <c r="P183">
        <v>-776.7</v>
      </c>
      <c r="Q183">
        <v>2500921.4700000002</v>
      </c>
      <c r="R183">
        <v>1164000.030000001</v>
      </c>
      <c r="S183">
        <v>469784.54</v>
      </c>
      <c r="T183">
        <v>-9015.68</v>
      </c>
      <c r="U183">
        <v>2561289.04</v>
      </c>
      <c r="V183">
        <v>-9909.64</v>
      </c>
      <c r="W183">
        <v>5088230.7599999961</v>
      </c>
      <c r="X183">
        <v>3204014.7499999991</v>
      </c>
      <c r="Y183">
        <v>-8076895.6899999939</v>
      </c>
      <c r="Z183">
        <v>4420223.4099999974</v>
      </c>
      <c r="AA183">
        <v>-9083.33</v>
      </c>
      <c r="AB183">
        <v>242515.06</v>
      </c>
      <c r="AC183">
        <v>43277.89</v>
      </c>
      <c r="AD183">
        <v>2354029.08</v>
      </c>
      <c r="AE183">
        <v>-9028.4500000000007</v>
      </c>
      <c r="AF183">
        <v>-16047.26</v>
      </c>
      <c r="AG183">
        <v>832078.13</v>
      </c>
      <c r="AH183">
        <v>385872.4</v>
      </c>
      <c r="AI183">
        <v>-998155.82000000007</v>
      </c>
      <c r="AJ183">
        <v>791156.48</v>
      </c>
      <c r="AK183">
        <v>-924780.17</v>
      </c>
      <c r="AL183">
        <v>23345.85999999999</v>
      </c>
      <c r="AM183">
        <v>-7626.84</v>
      </c>
      <c r="AN183">
        <v>-922944.35000000021</v>
      </c>
      <c r="AO183">
        <v>-16543.13</v>
      </c>
      <c r="AP183">
        <v>-1781.47</v>
      </c>
      <c r="AQ183">
        <v>774476.65</v>
      </c>
      <c r="AR183">
        <v>-870.3</v>
      </c>
      <c r="AS183">
        <v>2171602.39</v>
      </c>
      <c r="AT183">
        <v>325010.23</v>
      </c>
      <c r="AU183">
        <v>2990919.19</v>
      </c>
      <c r="AV183">
        <v>2578996.83</v>
      </c>
      <c r="AW183">
        <v>740004.93</v>
      </c>
      <c r="AX183">
        <v>590684.14</v>
      </c>
      <c r="AY183">
        <v>-146.02000000000001</v>
      </c>
      <c r="AZ183">
        <f t="shared" si="18"/>
        <v>-0.78495736872392419</v>
      </c>
      <c r="BA183" t="str">
        <f t="shared" si="19"/>
        <v>正利润</v>
      </c>
      <c r="BB183">
        <f t="shared" si="20"/>
        <v>-0.78495736872392419</v>
      </c>
      <c r="BF183">
        <f t="shared" si="21"/>
        <v>10169042.59</v>
      </c>
      <c r="BG183">
        <f t="shared" si="16"/>
        <v>-837597.44000000029</v>
      </c>
      <c r="BH183">
        <f t="shared" si="24"/>
        <v>-13.140727877582812</v>
      </c>
      <c r="BI183">
        <f t="shared" si="22"/>
        <v>-13.140727877582812</v>
      </c>
      <c r="BJ183">
        <f t="shared" si="23"/>
        <v>-0.78495736872392419</v>
      </c>
    </row>
    <row r="184" spans="1:62" x14ac:dyDescent="0.15">
      <c r="A184" t="s">
        <v>233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858888</v>
      </c>
      <c r="O184">
        <v>0</v>
      </c>
      <c r="P184">
        <v>-70000</v>
      </c>
      <c r="Q184">
        <v>0</v>
      </c>
      <c r="R184">
        <v>8446.6</v>
      </c>
      <c r="S184">
        <v>205513.95</v>
      </c>
      <c r="T184">
        <v>112089.08</v>
      </c>
      <c r="U184">
        <v>224658.83999999991</v>
      </c>
      <c r="V184">
        <v>63357.300000000032</v>
      </c>
      <c r="W184">
        <v>-20453.22</v>
      </c>
      <c r="X184">
        <v>114393.31</v>
      </c>
      <c r="Y184">
        <v>1040041.8</v>
      </c>
      <c r="Z184">
        <v>349285.69000000012</v>
      </c>
      <c r="AA184">
        <v>86428.56</v>
      </c>
      <c r="AB184">
        <v>-75452.870000000024</v>
      </c>
      <c r="AC184">
        <v>19842.46</v>
      </c>
      <c r="AD184">
        <v>182220.65</v>
      </c>
      <c r="AE184">
        <v>83275.070000000007</v>
      </c>
      <c r="AF184">
        <v>1125056.3899999999</v>
      </c>
      <c r="AG184">
        <v>328108.34999999998</v>
      </c>
      <c r="AH184">
        <v>75019.789999999994</v>
      </c>
      <c r="AI184">
        <v>-86430.800000000017</v>
      </c>
      <c r="AJ184">
        <v>691661.18</v>
      </c>
      <c r="AK184">
        <v>868534.28000000014</v>
      </c>
      <c r="AL184">
        <v>570607.41000000015</v>
      </c>
      <c r="AM184">
        <v>6551.1400000000067</v>
      </c>
      <c r="AN184">
        <v>-244535.72000000029</v>
      </c>
      <c r="AO184">
        <v>95579.090000000011</v>
      </c>
      <c r="AP184">
        <v>145401.01</v>
      </c>
      <c r="AQ184">
        <v>331091.5</v>
      </c>
      <c r="AR184">
        <v>-436009.95999999979</v>
      </c>
      <c r="AS184">
        <v>130931.11</v>
      </c>
      <c r="AT184">
        <v>17274.590000000029</v>
      </c>
      <c r="AU184">
        <v>1223547.24</v>
      </c>
      <c r="AV184">
        <v>267851.27000000008</v>
      </c>
      <c r="AW184">
        <v>649940.6</v>
      </c>
      <c r="AX184">
        <v>0</v>
      </c>
      <c r="AY184">
        <v>0</v>
      </c>
      <c r="AZ184">
        <f t="shared" si="18"/>
        <v>-0.22431043404208797</v>
      </c>
      <c r="BA184" t="str">
        <f t="shared" si="19"/>
        <v>正利润</v>
      </c>
      <c r="BB184">
        <f t="shared" si="20"/>
        <v>-0.22431043404208797</v>
      </c>
      <c r="BF184">
        <f t="shared" si="21"/>
        <v>2330027.3600000003</v>
      </c>
      <c r="BG184">
        <f t="shared" si="16"/>
        <v>2305094.7200000002</v>
      </c>
      <c r="BH184">
        <f t="shared" si="24"/>
        <v>1.0816319079504089E-2</v>
      </c>
      <c r="BI184">
        <f t="shared" si="22"/>
        <v>1.0816319079504089E-2</v>
      </c>
      <c r="BJ184">
        <f t="shared" si="23"/>
        <v>1.0816319079504089E-2</v>
      </c>
    </row>
    <row r="185" spans="1:62" x14ac:dyDescent="0.15">
      <c r="A185" t="s">
        <v>234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-730.12</v>
      </c>
      <c r="T185">
        <v>16423.150000000001</v>
      </c>
      <c r="U185">
        <v>-4261.6099999999997</v>
      </c>
      <c r="V185">
        <v>-9538.6699999999983</v>
      </c>
      <c r="W185">
        <v>39436.57</v>
      </c>
      <c r="X185">
        <v>29976.63</v>
      </c>
      <c r="Y185">
        <v>-3775.79</v>
      </c>
      <c r="Z185">
        <v>-3935.9</v>
      </c>
      <c r="AA185">
        <v>-2719.13</v>
      </c>
      <c r="AB185">
        <v>-1531.46</v>
      </c>
      <c r="AC185">
        <v>76118.609999999986</v>
      </c>
      <c r="AD185">
        <v>-4322.29</v>
      </c>
      <c r="AE185">
        <v>-3244.09</v>
      </c>
      <c r="AF185">
        <v>54038.59</v>
      </c>
      <c r="AG185">
        <v>229993.21</v>
      </c>
      <c r="AH185">
        <v>-12673.6</v>
      </c>
      <c r="AI185">
        <v>-17052.37</v>
      </c>
      <c r="AJ185">
        <v>-1271.23</v>
      </c>
      <c r="AK185">
        <v>46466.48</v>
      </c>
      <c r="AL185">
        <v>2384590.419999999</v>
      </c>
      <c r="AM185">
        <v>1341926.44</v>
      </c>
      <c r="AN185">
        <v>-8556.61</v>
      </c>
      <c r="AO185">
        <v>-39352.74</v>
      </c>
      <c r="AP185">
        <v>-11229.94</v>
      </c>
      <c r="AQ185">
        <v>-24968.54</v>
      </c>
      <c r="AR185">
        <v>-162776.07</v>
      </c>
      <c r="AS185">
        <v>448266.72</v>
      </c>
      <c r="AT185">
        <v>-6096.48</v>
      </c>
      <c r="AU185">
        <v>-4206.09</v>
      </c>
      <c r="AV185">
        <v>18260.02</v>
      </c>
      <c r="AW185">
        <v>-1927013.15</v>
      </c>
      <c r="AX185">
        <v>622131.96</v>
      </c>
      <c r="AY185">
        <v>-1218.58</v>
      </c>
      <c r="AZ185">
        <f t="shared" si="18"/>
        <v>24.104219910003192</v>
      </c>
      <c r="BA185" t="str">
        <f t="shared" si="19"/>
        <v>正利润</v>
      </c>
      <c r="BB185">
        <f t="shared" si="20"/>
        <v>24.104219910003192</v>
      </c>
      <c r="BF185">
        <f t="shared" si="21"/>
        <v>-1047631.5700000001</v>
      </c>
      <c r="BG185">
        <f t="shared" si="16"/>
        <v>3924069.9999999991</v>
      </c>
      <c r="BH185">
        <f t="shared" si="24"/>
        <v>-1.2669757598615723</v>
      </c>
      <c r="BI185">
        <f t="shared" si="22"/>
        <v>-1.2669757598615723</v>
      </c>
      <c r="BJ185">
        <f t="shared" si="23"/>
        <v>-1.2669757598615723</v>
      </c>
    </row>
    <row r="186" spans="1:62" x14ac:dyDescent="0.15">
      <c r="A186" t="s">
        <v>235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50225.629999999983</v>
      </c>
      <c r="N186">
        <v>40153.979999999989</v>
      </c>
      <c r="O186">
        <v>300063.21999999997</v>
      </c>
      <c r="P186">
        <v>61831.460000000021</v>
      </c>
      <c r="Q186">
        <v>26409.119999999992</v>
      </c>
      <c r="R186">
        <v>56560.12000000001</v>
      </c>
      <c r="S186">
        <v>173880.40000000011</v>
      </c>
      <c r="T186">
        <v>79355.06</v>
      </c>
      <c r="U186">
        <v>146543.58999999991</v>
      </c>
      <c r="V186">
        <v>404993.04999999981</v>
      </c>
      <c r="W186">
        <v>168258.73999999979</v>
      </c>
      <c r="X186">
        <v>512872.59000000032</v>
      </c>
      <c r="Y186">
        <v>107492.7100000004</v>
      </c>
      <c r="Z186">
        <v>-165768.22</v>
      </c>
      <c r="AA186">
        <v>87061.879999999946</v>
      </c>
      <c r="AB186">
        <v>343476.58000000019</v>
      </c>
      <c r="AC186">
        <v>354744.35000000021</v>
      </c>
      <c r="AD186">
        <v>353866.92</v>
      </c>
      <c r="AE186">
        <v>175219.73</v>
      </c>
      <c r="AF186">
        <v>388286.01000000018</v>
      </c>
      <c r="AG186">
        <v>197067.1700000001</v>
      </c>
      <c r="AH186">
        <v>96137.750000000116</v>
      </c>
      <c r="AI186">
        <v>234190.24</v>
      </c>
      <c r="AJ186">
        <v>-751457.4599999995</v>
      </c>
      <c r="AK186">
        <v>-278219.48000000027</v>
      </c>
      <c r="AL186">
        <v>380510.09000000032</v>
      </c>
      <c r="AM186">
        <v>60328.979999999981</v>
      </c>
      <c r="AN186">
        <v>-132310.59</v>
      </c>
      <c r="AO186">
        <v>206904.85000000021</v>
      </c>
      <c r="AP186">
        <v>105017.74000000019</v>
      </c>
      <c r="AQ186">
        <v>427355.62000000023</v>
      </c>
      <c r="AR186">
        <v>118818.1200000005</v>
      </c>
      <c r="AS186">
        <v>198155.2000000001</v>
      </c>
      <c r="AT186">
        <v>359884.64000000048</v>
      </c>
      <c r="AU186">
        <v>122091.66</v>
      </c>
      <c r="AV186">
        <v>-727939.94000000018</v>
      </c>
      <c r="AW186">
        <v>-560104.2100000002</v>
      </c>
      <c r="AX186">
        <v>0</v>
      </c>
      <c r="AY186">
        <v>0</v>
      </c>
      <c r="AZ186">
        <f t="shared" si="18"/>
        <v>-0.70021416014435267</v>
      </c>
      <c r="BA186" t="str">
        <f t="shared" si="19"/>
        <v>正利润</v>
      </c>
      <c r="BB186">
        <f t="shared" si="20"/>
        <v>-0.70021416014435267</v>
      </c>
      <c r="BF186">
        <f t="shared" si="21"/>
        <v>43278.830000001006</v>
      </c>
      <c r="BG186">
        <f t="shared" si="16"/>
        <v>13151.550000000891</v>
      </c>
      <c r="BH186">
        <f t="shared" si="24"/>
        <v>2.2907778930999063</v>
      </c>
      <c r="BI186">
        <f t="shared" si="22"/>
        <v>2.2907778930999063</v>
      </c>
      <c r="BJ186">
        <f t="shared" si="23"/>
        <v>-0.70021416014435267</v>
      </c>
    </row>
    <row r="187" spans="1:62" x14ac:dyDescent="0.15">
      <c r="A187" t="s">
        <v>236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454013.98</v>
      </c>
      <c r="O187">
        <v>198584.57</v>
      </c>
      <c r="P187">
        <v>0</v>
      </c>
      <c r="Q187">
        <v>596937.87000000011</v>
      </c>
      <c r="R187">
        <v>559834.32000000007</v>
      </c>
      <c r="S187">
        <v>438565.34</v>
      </c>
      <c r="T187">
        <v>448048.05</v>
      </c>
      <c r="U187">
        <v>217547.51</v>
      </c>
      <c r="V187">
        <v>-108900.67</v>
      </c>
      <c r="W187">
        <v>190613.32000000009</v>
      </c>
      <c r="X187">
        <v>-110134.75</v>
      </c>
      <c r="Y187">
        <v>25891.58000000002</v>
      </c>
      <c r="Z187">
        <v>-214194.01999999979</v>
      </c>
      <c r="AA187">
        <v>1164938.919999999</v>
      </c>
      <c r="AB187">
        <v>-167915.96</v>
      </c>
      <c r="AC187">
        <v>874837.69000000018</v>
      </c>
      <c r="AD187">
        <v>278566.96000000002</v>
      </c>
      <c r="AE187">
        <v>-62603.170000000027</v>
      </c>
      <c r="AF187">
        <v>125053.21</v>
      </c>
      <c r="AG187">
        <v>109431.32</v>
      </c>
      <c r="AH187">
        <v>242043.56</v>
      </c>
      <c r="AI187">
        <v>182516.7000000001</v>
      </c>
      <c r="AJ187">
        <v>-365176.60000000021</v>
      </c>
      <c r="AK187">
        <v>580576.72</v>
      </c>
      <c r="AL187">
        <v>-89302.610000000015</v>
      </c>
      <c r="AM187">
        <v>-62499.61</v>
      </c>
      <c r="AN187">
        <v>-149350.5</v>
      </c>
      <c r="AO187">
        <v>817947.17000000016</v>
      </c>
      <c r="AP187">
        <v>-228192.06</v>
      </c>
      <c r="AQ187">
        <v>1041433.31</v>
      </c>
      <c r="AR187">
        <v>-78550.460000000036</v>
      </c>
      <c r="AS187">
        <v>-274546.96000000008</v>
      </c>
      <c r="AT187">
        <v>82782.75999999998</v>
      </c>
      <c r="AU187">
        <v>-85290.829999999987</v>
      </c>
      <c r="AV187">
        <v>-273652.99999999988</v>
      </c>
      <c r="AW187">
        <v>531.04999999999563</v>
      </c>
      <c r="AX187">
        <v>0</v>
      </c>
      <c r="AY187">
        <v>0</v>
      </c>
      <c r="AZ187">
        <f t="shared" si="18"/>
        <v>-0.22016104417949692</v>
      </c>
      <c r="BA187" t="str">
        <f t="shared" si="19"/>
        <v>正利润</v>
      </c>
      <c r="BB187">
        <f t="shared" si="20"/>
        <v>-0.22016104417949692</v>
      </c>
      <c r="BF187">
        <f t="shared" si="21"/>
        <v>184513.81</v>
      </c>
      <c r="BG187">
        <f t="shared" si="16"/>
        <v>1266186.1499999999</v>
      </c>
      <c r="BH187">
        <f t="shared" si="24"/>
        <v>-0.85427592143540665</v>
      </c>
      <c r="BI187">
        <f t="shared" si="22"/>
        <v>-0.85427592143540665</v>
      </c>
      <c r="BJ187">
        <f t="shared" si="23"/>
        <v>-0.22016104417949692</v>
      </c>
    </row>
    <row r="188" spans="1:62" x14ac:dyDescent="0.15">
      <c r="A188" t="s">
        <v>237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200509.58999999991</v>
      </c>
      <c r="V188">
        <v>-16255.600000000009</v>
      </c>
      <c r="W188">
        <v>124669.64</v>
      </c>
      <c r="X188">
        <v>292615.56999999977</v>
      </c>
      <c r="Y188">
        <v>147239.01999999999</v>
      </c>
      <c r="Z188">
        <v>199726.68</v>
      </c>
      <c r="AA188">
        <v>118866.3499999999</v>
      </c>
      <c r="AB188">
        <v>454889.3</v>
      </c>
      <c r="AC188">
        <v>716965.06</v>
      </c>
      <c r="AD188">
        <v>464221.49</v>
      </c>
      <c r="AE188">
        <v>63561.419999999976</v>
      </c>
      <c r="AF188">
        <v>517958.54999999987</v>
      </c>
      <c r="AG188">
        <v>176316.8299999999</v>
      </c>
      <c r="AH188">
        <v>101336.6500000001</v>
      </c>
      <c r="AI188">
        <v>357167.09999999992</v>
      </c>
      <c r="AJ188">
        <v>-313759.35000000009</v>
      </c>
      <c r="AK188">
        <v>870907.09999999986</v>
      </c>
      <c r="AL188">
        <v>-10407.539999999981</v>
      </c>
      <c r="AM188">
        <v>183518.96</v>
      </c>
      <c r="AN188">
        <v>862365.6799999997</v>
      </c>
      <c r="AO188">
        <v>218263.9</v>
      </c>
      <c r="AP188">
        <v>236644.97</v>
      </c>
      <c r="AQ188">
        <v>407619.85000000038</v>
      </c>
      <c r="AR188">
        <v>238217.5700000005</v>
      </c>
      <c r="AS188">
        <v>452035.32999999978</v>
      </c>
      <c r="AT188">
        <v>108218.35</v>
      </c>
      <c r="AU188">
        <v>14077.57000000004</v>
      </c>
      <c r="AV188">
        <v>40562.890000000007</v>
      </c>
      <c r="AW188">
        <v>-229011.80999999979</v>
      </c>
      <c r="AX188">
        <v>321569.95000000019</v>
      </c>
      <c r="AY188">
        <v>114931.38</v>
      </c>
      <c r="AZ188">
        <f t="shared" si="18"/>
        <v>0.15076558438681717</v>
      </c>
      <c r="BA188" t="str">
        <f t="shared" si="19"/>
        <v>正利润</v>
      </c>
      <c r="BB188">
        <f t="shared" si="20"/>
        <v>0.15076558438681717</v>
      </c>
      <c r="BF188">
        <f t="shared" si="21"/>
        <v>1589934.6700000011</v>
      </c>
      <c r="BG188">
        <f t="shared" si="16"/>
        <v>2445709.3299999991</v>
      </c>
      <c r="BH188">
        <f t="shared" si="24"/>
        <v>-0.34990857233226413</v>
      </c>
      <c r="BI188">
        <f t="shared" si="22"/>
        <v>-0.34990857233226413</v>
      </c>
      <c r="BJ188">
        <f t="shared" si="23"/>
        <v>0.15076558438681717</v>
      </c>
    </row>
    <row r="189" spans="1:62" x14ac:dyDescent="0.15">
      <c r="A189" t="s">
        <v>238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-119584.38</v>
      </c>
      <c r="Z189">
        <v>524396.42999999993</v>
      </c>
      <c r="AA189">
        <v>329449.7</v>
      </c>
      <c r="AB189">
        <v>80135.190000000031</v>
      </c>
      <c r="AC189">
        <v>950146.99</v>
      </c>
      <c r="AD189">
        <v>343208.23999999987</v>
      </c>
      <c r="AE189">
        <v>74734.960000000006</v>
      </c>
      <c r="AF189">
        <v>-14326.970000000039</v>
      </c>
      <c r="AG189">
        <v>578802.89</v>
      </c>
      <c r="AH189">
        <v>338973.84999999992</v>
      </c>
      <c r="AI189">
        <v>120822.53999999991</v>
      </c>
      <c r="AJ189">
        <v>244039.33</v>
      </c>
      <c r="AK189">
        <v>512187.76000000013</v>
      </c>
      <c r="AL189">
        <v>433038.84</v>
      </c>
      <c r="AM189">
        <v>53343.319999999992</v>
      </c>
      <c r="AN189">
        <v>294441.98</v>
      </c>
      <c r="AO189">
        <v>1105399.48</v>
      </c>
      <c r="AP189">
        <v>307481.15999999992</v>
      </c>
      <c r="AQ189">
        <v>-57460.670000000013</v>
      </c>
      <c r="AR189">
        <v>351320.34</v>
      </c>
      <c r="AS189">
        <v>262268.08999999991</v>
      </c>
      <c r="AT189">
        <v>252303.59999999989</v>
      </c>
      <c r="AU189">
        <v>241738.47999999989</v>
      </c>
      <c r="AV189">
        <v>700699.4299999997</v>
      </c>
      <c r="AW189">
        <v>109848.82</v>
      </c>
      <c r="AX189">
        <v>663907.02999999991</v>
      </c>
      <c r="AY189">
        <v>-6739.25</v>
      </c>
      <c r="AZ189">
        <f t="shared" si="18"/>
        <v>1.0960900370016946</v>
      </c>
      <c r="BA189" t="str">
        <f t="shared" si="19"/>
        <v>正利润</v>
      </c>
      <c r="BB189">
        <f t="shared" si="20"/>
        <v>1.0960900370016946</v>
      </c>
      <c r="BF189">
        <f t="shared" si="21"/>
        <v>2832106.2799999993</v>
      </c>
      <c r="BG189">
        <f t="shared" si="16"/>
        <v>3681049.9899999998</v>
      </c>
      <c r="BH189">
        <f t="shared" si="24"/>
        <v>-0.23062542272076025</v>
      </c>
      <c r="BI189">
        <f t="shared" si="22"/>
        <v>-0.23062542272076025</v>
      </c>
      <c r="BJ189">
        <f t="shared" si="23"/>
        <v>-0.23062542272076025</v>
      </c>
    </row>
    <row r="190" spans="1:62" x14ac:dyDescent="0.15">
      <c r="A190" t="s">
        <v>239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-600954.90000000014</v>
      </c>
      <c r="N190">
        <v>-41102.470000000059</v>
      </c>
      <c r="O190">
        <v>-31427.669999999871</v>
      </c>
      <c r="P190">
        <v>-89635.44</v>
      </c>
      <c r="Q190">
        <v>161458.7600000001</v>
      </c>
      <c r="R190">
        <v>-267861.39999999979</v>
      </c>
      <c r="S190">
        <v>-418104.24</v>
      </c>
      <c r="T190">
        <v>-749162.82</v>
      </c>
      <c r="U190">
        <v>-1189469.33</v>
      </c>
      <c r="V190">
        <v>-519914.1</v>
      </c>
      <c r="W190">
        <v>-1420436.620000001</v>
      </c>
      <c r="X190">
        <v>-414468.98000000027</v>
      </c>
      <c r="Y190">
        <v>-679674.11999999941</v>
      </c>
      <c r="Z190">
        <v>-1237753.32</v>
      </c>
      <c r="AA190">
        <v>-48181.130000000026</v>
      </c>
      <c r="AB190">
        <v>-1557170.41</v>
      </c>
      <c r="AC190">
        <v>-1004571.69</v>
      </c>
      <c r="AD190">
        <v>-1382671.21</v>
      </c>
      <c r="AE190">
        <v>-1358396.92</v>
      </c>
      <c r="AF190">
        <v>-3046089.6800000011</v>
      </c>
      <c r="AG190">
        <v>-2083404.110000001</v>
      </c>
      <c r="AH190">
        <v>-1729195.34</v>
      </c>
      <c r="AI190">
        <v>-1457643.82</v>
      </c>
      <c r="AJ190">
        <v>-1255495.44</v>
      </c>
      <c r="AK190">
        <v>-1777195.830000001</v>
      </c>
      <c r="AL190">
        <v>-1852666.0100000009</v>
      </c>
      <c r="AM190">
        <v>-804618.62999999966</v>
      </c>
      <c r="AN190">
        <v>-2366793.4700000002</v>
      </c>
      <c r="AO190">
        <v>-2675435.649999999</v>
      </c>
      <c r="AP190">
        <v>-3464282.550000004</v>
      </c>
      <c r="AQ190">
        <v>-2788175.1799999988</v>
      </c>
      <c r="AR190">
        <v>-3687420.5600000019</v>
      </c>
      <c r="AS190">
        <v>-2915948.859999998</v>
      </c>
      <c r="AT190">
        <v>-4530624.6399999987</v>
      </c>
      <c r="AU190">
        <v>-2585378.169999999</v>
      </c>
      <c r="AV190">
        <v>-4510719.5600000015</v>
      </c>
      <c r="AW190">
        <v>-5041591.200000002</v>
      </c>
      <c r="AX190">
        <v>0</v>
      </c>
      <c r="AY190">
        <v>0</v>
      </c>
      <c r="AZ190">
        <f t="shared" si="18"/>
        <v>1.0823073162860579</v>
      </c>
      <c r="BA190" t="str">
        <f t="shared" si="19"/>
        <v>负利润</v>
      </c>
      <c r="BB190">
        <f t="shared" si="20"/>
        <v>-1.0823073162860579</v>
      </c>
      <c r="BF190">
        <f t="shared" si="21"/>
        <v>-29524140.720000003</v>
      </c>
      <c r="BG190">
        <f t="shared" si="16"/>
        <v>-16002448.300000001</v>
      </c>
      <c r="BH190">
        <f t="shared" si="24"/>
        <v>0.84497647900540329</v>
      </c>
      <c r="BI190">
        <f t="shared" si="22"/>
        <v>-0.84497647900540329</v>
      </c>
      <c r="BJ190">
        <f t="shared" si="23"/>
        <v>-0.84497647900540329</v>
      </c>
    </row>
    <row r="191" spans="1:62" x14ac:dyDescent="0.15">
      <c r="A191" t="s">
        <v>240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33805.760000000009</v>
      </c>
      <c r="O191">
        <v>146308.56</v>
      </c>
      <c r="P191">
        <v>-153567.94</v>
      </c>
      <c r="Q191">
        <v>160122.82999999999</v>
      </c>
      <c r="R191">
        <v>37906.889999999978</v>
      </c>
      <c r="S191">
        <v>181141.14</v>
      </c>
      <c r="T191">
        <v>-106120.6</v>
      </c>
      <c r="U191">
        <v>123224.84</v>
      </c>
      <c r="V191">
        <v>-66252.449999999983</v>
      </c>
      <c r="W191">
        <v>114534.54</v>
      </c>
      <c r="X191">
        <v>-38774.979999999981</v>
      </c>
      <c r="Y191">
        <v>400644.61</v>
      </c>
      <c r="Z191">
        <v>341249.25000000012</v>
      </c>
      <c r="AA191">
        <v>107235.92</v>
      </c>
      <c r="AB191">
        <v>158612.89000000001</v>
      </c>
      <c r="AC191">
        <v>506323.85999999981</v>
      </c>
      <c r="AD191">
        <v>492410.03999999992</v>
      </c>
      <c r="AE191">
        <v>182084.58</v>
      </c>
      <c r="AF191">
        <v>172950.84</v>
      </c>
      <c r="AG191">
        <v>246124.38</v>
      </c>
      <c r="AH191">
        <v>342878.74999999988</v>
      </c>
      <c r="AI191">
        <v>280174.40999999997</v>
      </c>
      <c r="AJ191">
        <v>-255691.2999999999</v>
      </c>
      <c r="AK191">
        <v>72825.699999999895</v>
      </c>
      <c r="AL191">
        <v>264854.59999999998</v>
      </c>
      <c r="AM191">
        <v>-67269.41</v>
      </c>
      <c r="AN191">
        <v>364982.25000000012</v>
      </c>
      <c r="AO191">
        <v>-28329.12000000001</v>
      </c>
      <c r="AP191">
        <v>83235.510000000038</v>
      </c>
      <c r="AQ191">
        <v>633469.66999999993</v>
      </c>
      <c r="AR191">
        <v>78589.800000000017</v>
      </c>
      <c r="AS191">
        <v>221008.87</v>
      </c>
      <c r="AT191">
        <v>601388.4800000001</v>
      </c>
      <c r="AU191">
        <v>-164605.18999999989</v>
      </c>
      <c r="AV191">
        <v>-169610.39</v>
      </c>
      <c r="AW191">
        <v>343394.41</v>
      </c>
      <c r="AX191">
        <v>204576.67</v>
      </c>
      <c r="AY191">
        <v>301326.53000000003</v>
      </c>
      <c r="AZ191">
        <f t="shared" si="18"/>
        <v>-0.10319352725379383</v>
      </c>
      <c r="BA191" t="str">
        <f t="shared" si="19"/>
        <v>正利润</v>
      </c>
      <c r="BB191">
        <f t="shared" si="20"/>
        <v>-0.10319352725379383</v>
      </c>
      <c r="BF191">
        <f t="shared" si="21"/>
        <v>1831447.8299999998</v>
      </c>
      <c r="BG191">
        <f t="shared" si="16"/>
        <v>1220550.2599999998</v>
      </c>
      <c r="BH191">
        <f t="shared" si="24"/>
        <v>0.50050996670960535</v>
      </c>
      <c r="BI191">
        <f t="shared" si="22"/>
        <v>0.50050996670960535</v>
      </c>
      <c r="BJ191">
        <f t="shared" si="23"/>
        <v>-0.10319352725379383</v>
      </c>
    </row>
    <row r="192" spans="1:62" x14ac:dyDescent="0.15">
      <c r="A192" t="s">
        <v>241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80059.22</v>
      </c>
      <c r="O192">
        <v>98415.53</v>
      </c>
      <c r="P192">
        <v>0</v>
      </c>
      <c r="Q192">
        <v>123037.86</v>
      </c>
      <c r="R192">
        <v>402585.43</v>
      </c>
      <c r="S192">
        <v>91994.51</v>
      </c>
      <c r="T192">
        <v>92692.42</v>
      </c>
      <c r="U192">
        <v>203185.97</v>
      </c>
      <c r="V192">
        <v>0</v>
      </c>
      <c r="W192">
        <v>61590.09</v>
      </c>
      <c r="X192">
        <v>19505.830000000002</v>
      </c>
      <c r="Y192">
        <v>-943.4</v>
      </c>
      <c r="Z192">
        <v>-12117.06</v>
      </c>
      <c r="AA192">
        <v>383480.46</v>
      </c>
      <c r="AB192">
        <v>4607.4400000000014</v>
      </c>
      <c r="AC192">
        <v>12474.54</v>
      </c>
      <c r="AD192">
        <v>-7359.33</v>
      </c>
      <c r="AE192">
        <v>18801.18</v>
      </c>
      <c r="AF192">
        <v>65965.48000000001</v>
      </c>
      <c r="AG192">
        <v>294764.06000000011</v>
      </c>
      <c r="AH192">
        <v>261613.32999999981</v>
      </c>
      <c r="AI192">
        <v>324632.83</v>
      </c>
      <c r="AJ192">
        <v>77537.290000000008</v>
      </c>
      <c r="AK192">
        <v>263670.85000000009</v>
      </c>
      <c r="AL192">
        <v>-575503.07000000018</v>
      </c>
      <c r="AM192">
        <v>50042.52</v>
      </c>
      <c r="AN192">
        <v>87427.239999999991</v>
      </c>
      <c r="AO192">
        <v>897190.64999999991</v>
      </c>
      <c r="AP192">
        <v>275914.31000000011</v>
      </c>
      <c r="AQ192">
        <v>389119.98</v>
      </c>
      <c r="AR192">
        <v>97734.279999999984</v>
      </c>
      <c r="AS192">
        <v>102350.51</v>
      </c>
      <c r="AT192">
        <v>147806.17000000001</v>
      </c>
      <c r="AU192">
        <v>4166.9200000000128</v>
      </c>
      <c r="AV192">
        <v>96677.609999999986</v>
      </c>
      <c r="AW192">
        <v>42646.349999999991</v>
      </c>
      <c r="AX192">
        <v>-39690.05999999999</v>
      </c>
      <c r="AY192">
        <v>-2517.17</v>
      </c>
      <c r="AZ192">
        <f t="shared" si="18"/>
        <v>2.3989918461402095</v>
      </c>
      <c r="BA192" t="str">
        <f t="shared" si="19"/>
        <v>正利润</v>
      </c>
      <c r="BB192">
        <f t="shared" si="20"/>
        <v>2.3989918461402095</v>
      </c>
      <c r="BF192">
        <f t="shared" si="21"/>
        <v>1116726.0700000003</v>
      </c>
      <c r="BG192">
        <f t="shared" si="16"/>
        <v>1681375.6999999997</v>
      </c>
      <c r="BH192">
        <f t="shared" si="24"/>
        <v>-0.33582597274362869</v>
      </c>
      <c r="BI192">
        <f t="shared" si="22"/>
        <v>-0.33582597274362869</v>
      </c>
      <c r="BJ192">
        <f t="shared" si="23"/>
        <v>-0.33582597274362869</v>
      </c>
    </row>
    <row r="193" spans="1:62" x14ac:dyDescent="0.15">
      <c r="A193" t="s">
        <v>242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201906.78</v>
      </c>
      <c r="O193">
        <v>207105.73</v>
      </c>
      <c r="P193">
        <v>156333.87</v>
      </c>
      <c r="Q193">
        <v>404631.22</v>
      </c>
      <c r="R193">
        <v>154986.01999999999</v>
      </c>
      <c r="S193">
        <v>403593.13000000012</v>
      </c>
      <c r="T193">
        <v>171908.2</v>
      </c>
      <c r="U193">
        <v>191146.5199999999</v>
      </c>
      <c r="V193">
        <v>81460.190000000061</v>
      </c>
      <c r="W193">
        <v>284908.61000000028</v>
      </c>
      <c r="X193">
        <v>212472.1999999999</v>
      </c>
      <c r="Y193">
        <v>235717.33</v>
      </c>
      <c r="Z193">
        <v>375290.12000000011</v>
      </c>
      <c r="AA193">
        <v>48445.640000000043</v>
      </c>
      <c r="AB193">
        <v>341356.11</v>
      </c>
      <c r="AC193">
        <v>344710.39000000007</v>
      </c>
      <c r="AD193">
        <v>215675.97</v>
      </c>
      <c r="AE193">
        <v>113404.92</v>
      </c>
      <c r="AF193">
        <v>82600.87999999999</v>
      </c>
      <c r="AG193">
        <v>351073.75000000012</v>
      </c>
      <c r="AH193">
        <v>287492.97999999992</v>
      </c>
      <c r="AI193">
        <v>316758.06000000011</v>
      </c>
      <c r="AJ193">
        <v>434032.0499999997</v>
      </c>
      <c r="AK193">
        <v>287206.44</v>
      </c>
      <c r="AL193">
        <v>571352.93999999971</v>
      </c>
      <c r="AM193">
        <v>104330.66</v>
      </c>
      <c r="AN193">
        <v>202371.94000000009</v>
      </c>
      <c r="AO193">
        <v>300465.3</v>
      </c>
      <c r="AP193">
        <v>204258.95</v>
      </c>
      <c r="AQ193">
        <v>309710.44000000012</v>
      </c>
      <c r="AR193">
        <v>262117.74999999991</v>
      </c>
      <c r="AS193">
        <v>204096.69</v>
      </c>
      <c r="AT193">
        <v>63510.089999999967</v>
      </c>
      <c r="AU193">
        <v>285165.15000000008</v>
      </c>
      <c r="AV193">
        <v>353385.52999999991</v>
      </c>
      <c r="AW193">
        <v>324525.82000000018</v>
      </c>
      <c r="AX193">
        <v>210726.86</v>
      </c>
      <c r="AY193">
        <v>-934.93999999999994</v>
      </c>
      <c r="AZ193">
        <f t="shared" si="18"/>
        <v>0.51760241600936419</v>
      </c>
      <c r="BA193" t="str">
        <f t="shared" si="19"/>
        <v>正利润</v>
      </c>
      <c r="BB193">
        <f t="shared" si="20"/>
        <v>0.51760241600936419</v>
      </c>
      <c r="BF193">
        <f t="shared" si="21"/>
        <v>2217497.2800000003</v>
      </c>
      <c r="BG193">
        <f t="shared" si="16"/>
        <v>2855084.1199999996</v>
      </c>
      <c r="BH193">
        <f t="shared" si="24"/>
        <v>-0.22331630635107158</v>
      </c>
      <c r="BI193">
        <f t="shared" si="22"/>
        <v>-0.22331630635107158</v>
      </c>
      <c r="BJ193">
        <f t="shared" si="23"/>
        <v>-0.22331630635107158</v>
      </c>
    </row>
    <row r="194" spans="1:62" x14ac:dyDescent="0.15">
      <c r="A194" t="s">
        <v>243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-4077.18</v>
      </c>
      <c r="O194">
        <v>847.79999999999973</v>
      </c>
      <c r="P194">
        <v>-5506.72</v>
      </c>
      <c r="Q194">
        <v>20221.27</v>
      </c>
      <c r="R194">
        <v>-5955.7500000000009</v>
      </c>
      <c r="S194">
        <v>61183.78</v>
      </c>
      <c r="T194">
        <v>97641.849999999991</v>
      </c>
      <c r="U194">
        <v>719307.67000000016</v>
      </c>
      <c r="V194">
        <v>284591.53000000003</v>
      </c>
      <c r="W194">
        <v>278084.95</v>
      </c>
      <c r="X194">
        <v>300012.17</v>
      </c>
      <c r="Y194">
        <v>54685.139999999978</v>
      </c>
      <c r="Z194">
        <v>62389.510000000009</v>
      </c>
      <c r="AA194">
        <v>1042.56</v>
      </c>
      <c r="AB194">
        <v>-8633.7499999999964</v>
      </c>
      <c r="AC194">
        <v>-37801.429999999993</v>
      </c>
      <c r="AD194">
        <v>341415.27</v>
      </c>
      <c r="AE194">
        <v>10043.39</v>
      </c>
      <c r="AF194">
        <v>-35504.419999999976</v>
      </c>
      <c r="AG194">
        <v>171703.24</v>
      </c>
      <c r="AH194">
        <v>159667.39000000001</v>
      </c>
      <c r="AI194">
        <v>113760.05</v>
      </c>
      <c r="AJ194">
        <v>639294.29</v>
      </c>
      <c r="AK194">
        <v>746554.33</v>
      </c>
      <c r="AL194">
        <v>32796.160000000003</v>
      </c>
      <c r="AM194">
        <v>-1795.0000000000291</v>
      </c>
      <c r="AN194">
        <v>381350.49999999988</v>
      </c>
      <c r="AO194">
        <v>18446.21000000001</v>
      </c>
      <c r="AP194">
        <v>545883.43000000005</v>
      </c>
      <c r="AQ194">
        <v>86709.14999999998</v>
      </c>
      <c r="AR194">
        <v>427230.05</v>
      </c>
      <c r="AS194">
        <v>187478.42</v>
      </c>
      <c r="AT194">
        <v>-122464.91</v>
      </c>
      <c r="AU194">
        <v>996575.83999999962</v>
      </c>
      <c r="AV194">
        <v>1220944.8600000001</v>
      </c>
      <c r="AW194">
        <v>566532.63</v>
      </c>
      <c r="AX194">
        <v>0</v>
      </c>
      <c r="AY194">
        <v>0</v>
      </c>
      <c r="AZ194">
        <f t="shared" si="18"/>
        <v>0.78159025079900768</v>
      </c>
      <c r="BA194" t="str">
        <f t="shared" si="19"/>
        <v>正利润</v>
      </c>
      <c r="BB194">
        <f t="shared" si="20"/>
        <v>0.78159025079900768</v>
      </c>
      <c r="BF194">
        <f t="shared" si="21"/>
        <v>3908889.4699999997</v>
      </c>
      <c r="BG194">
        <f t="shared" ref="BG194:BG257" si="25">SUM(AG194:AO194)</f>
        <v>2261777.1699999995</v>
      </c>
      <c r="BH194">
        <f t="shared" si="24"/>
        <v>0.72823809606319467</v>
      </c>
      <c r="BI194">
        <f t="shared" si="22"/>
        <v>0.72823809606319467</v>
      </c>
      <c r="BJ194">
        <f t="shared" si="23"/>
        <v>0.72823809606319467</v>
      </c>
    </row>
    <row r="195" spans="1:62" x14ac:dyDescent="0.15">
      <c r="A195" t="s">
        <v>244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11662.4</v>
      </c>
      <c r="Q195">
        <v>40388.359999999993</v>
      </c>
      <c r="R195">
        <v>-50516.04</v>
      </c>
      <c r="S195">
        <v>-3945.94</v>
      </c>
      <c r="T195">
        <v>23895.77</v>
      </c>
      <c r="U195">
        <v>19292.28</v>
      </c>
      <c r="V195">
        <v>-536.04</v>
      </c>
      <c r="W195">
        <v>-14442.669999999989</v>
      </c>
      <c r="X195">
        <v>-389.32</v>
      </c>
      <c r="Y195">
        <v>-33690.42</v>
      </c>
      <c r="Z195">
        <v>-252.14</v>
      </c>
      <c r="AA195">
        <v>-511.97</v>
      </c>
      <c r="AB195">
        <v>-3769.760000000002</v>
      </c>
      <c r="AC195">
        <v>64573.789999999994</v>
      </c>
      <c r="AD195">
        <v>29528.340000000011</v>
      </c>
      <c r="AE195">
        <v>538.72999999999229</v>
      </c>
      <c r="AF195">
        <v>273661.03999999998</v>
      </c>
      <c r="AG195">
        <v>-7344.4399999999951</v>
      </c>
      <c r="AH195">
        <v>65933.349999999991</v>
      </c>
      <c r="AI195">
        <v>156808.56</v>
      </c>
      <c r="AJ195">
        <v>47039.329999999987</v>
      </c>
      <c r="AK195">
        <v>667903.82999999984</v>
      </c>
      <c r="AL195">
        <v>118942.84</v>
      </c>
      <c r="AM195">
        <v>14148.06</v>
      </c>
      <c r="AN195">
        <v>280857.32</v>
      </c>
      <c r="AO195">
        <v>296606.67</v>
      </c>
      <c r="AP195">
        <v>457197.16</v>
      </c>
      <c r="AQ195">
        <v>73480.180000000022</v>
      </c>
      <c r="AR195">
        <v>426350.47999999992</v>
      </c>
      <c r="AS195">
        <v>235783.8</v>
      </c>
      <c r="AT195">
        <v>562638.84000000008</v>
      </c>
      <c r="AU195">
        <v>325292.34000000003</v>
      </c>
      <c r="AV195">
        <v>0</v>
      </c>
      <c r="AW195">
        <v>0</v>
      </c>
      <c r="AX195">
        <v>0</v>
      </c>
      <c r="AY195">
        <v>0</v>
      </c>
      <c r="AZ195">
        <f t="shared" ref="AZ195:AZ258" si="26">(SUM(AG195:AS195)-SUM(U195:AF195))/SUM(U195:AF195)</f>
        <v>7.4841058669553524</v>
      </c>
      <c r="BA195" t="str">
        <f t="shared" ref="BA195:BA258" si="27">IF(SUM(U195:AF195) &lt; 0,"负利润","正利润")</f>
        <v>正利润</v>
      </c>
      <c r="BB195">
        <f t="shared" ref="BB195:BB258" si="28">IF(BA195="负利润",-AZ195,AZ195)</f>
        <v>7.4841058669553524</v>
      </c>
      <c r="BF195">
        <f t="shared" ref="BF195:BF258" si="29">SUM(AP195:AX195)</f>
        <v>2080742.8</v>
      </c>
      <c r="BG195">
        <f t="shared" si="25"/>
        <v>1640895.52</v>
      </c>
      <c r="BH195">
        <f t="shared" si="24"/>
        <v>0.26805319085763601</v>
      </c>
      <c r="BI195">
        <f t="shared" ref="BI195:BI258" si="30">IF(BA195="负利润",-BH195,BH195)</f>
        <v>0.26805319085763601</v>
      </c>
      <c r="BJ195">
        <f t="shared" ref="BJ195:BJ258" si="31">IF(ABS(BB195) &gt; ABS(BI195),BI195,BB195)</f>
        <v>0.26805319085763601</v>
      </c>
    </row>
    <row r="196" spans="1:62" x14ac:dyDescent="0.15">
      <c r="A196" t="s">
        <v>245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209113.83</v>
      </c>
      <c r="O196">
        <v>255298.83</v>
      </c>
      <c r="P196">
        <v>166621.68</v>
      </c>
      <c r="Q196">
        <v>164525.94</v>
      </c>
      <c r="R196">
        <v>184324.68</v>
      </c>
      <c r="S196">
        <v>313901.89</v>
      </c>
      <c r="T196">
        <v>276670.36999999988</v>
      </c>
      <c r="U196">
        <v>197010.59</v>
      </c>
      <c r="V196">
        <v>138886.42000000001</v>
      </c>
      <c r="W196">
        <v>284150.84000000003</v>
      </c>
      <c r="X196">
        <v>404073.1</v>
      </c>
      <c r="Y196">
        <v>302374.99</v>
      </c>
      <c r="Z196">
        <v>249434.98</v>
      </c>
      <c r="AA196">
        <v>355719.99</v>
      </c>
      <c r="AB196">
        <v>303237.09000000003</v>
      </c>
      <c r="AC196">
        <v>471466.18000000011</v>
      </c>
      <c r="AD196">
        <v>55521.149999999987</v>
      </c>
      <c r="AE196">
        <v>337292.94</v>
      </c>
      <c r="AF196">
        <v>102550.95</v>
      </c>
      <c r="AG196">
        <v>288448.40999999997</v>
      </c>
      <c r="AH196">
        <v>175587.43</v>
      </c>
      <c r="AI196">
        <v>258217.12</v>
      </c>
      <c r="AJ196">
        <v>292308.09999999998</v>
      </c>
      <c r="AK196">
        <v>228617.08</v>
      </c>
      <c r="AL196">
        <v>262703.81</v>
      </c>
      <c r="AM196">
        <v>336614.58</v>
      </c>
      <c r="AN196">
        <v>345808.70000000013</v>
      </c>
      <c r="AO196">
        <v>65682.25</v>
      </c>
      <c r="AP196">
        <v>364787.04</v>
      </c>
      <c r="AQ196">
        <v>418163.63</v>
      </c>
      <c r="AR196">
        <v>337963.08</v>
      </c>
      <c r="AS196">
        <v>298637.42</v>
      </c>
      <c r="AT196">
        <v>219461.32</v>
      </c>
      <c r="AU196">
        <v>313939.89</v>
      </c>
      <c r="AV196">
        <v>368671.59</v>
      </c>
      <c r="AW196">
        <v>294811.61</v>
      </c>
      <c r="AX196">
        <v>122400.16</v>
      </c>
      <c r="AY196">
        <v>184168.97</v>
      </c>
      <c r="AZ196">
        <f t="shared" si="26"/>
        <v>0.14736439943037843</v>
      </c>
      <c r="BA196" t="str">
        <f t="shared" si="27"/>
        <v>正利润</v>
      </c>
      <c r="BB196">
        <f t="shared" si="28"/>
        <v>0.14736439943037843</v>
      </c>
      <c r="BF196">
        <f t="shared" si="29"/>
        <v>2738835.7399999998</v>
      </c>
      <c r="BG196">
        <f t="shared" si="25"/>
        <v>2253987.48</v>
      </c>
      <c r="BH196">
        <f t="shared" si="24"/>
        <v>0.21510690023886014</v>
      </c>
      <c r="BI196">
        <f t="shared" si="30"/>
        <v>0.21510690023886014</v>
      </c>
      <c r="BJ196">
        <f t="shared" si="31"/>
        <v>0.14736439943037843</v>
      </c>
    </row>
    <row r="197" spans="1:62" x14ac:dyDescent="0.15">
      <c r="A197" t="s">
        <v>246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710857.12999999989</v>
      </c>
      <c r="O197">
        <v>352964.47</v>
      </c>
      <c r="P197">
        <v>670443.17000000027</v>
      </c>
      <c r="Q197">
        <v>579146.47000000009</v>
      </c>
      <c r="R197">
        <v>399605.05</v>
      </c>
      <c r="S197">
        <v>526975.02999999991</v>
      </c>
      <c r="T197">
        <v>407730.47000000009</v>
      </c>
      <c r="U197">
        <v>542999.27</v>
      </c>
      <c r="V197">
        <v>144938.92000000001</v>
      </c>
      <c r="W197">
        <v>-12947.550000000019</v>
      </c>
      <c r="X197">
        <v>-116347.09</v>
      </c>
      <c r="Y197">
        <v>213131.4</v>
      </c>
      <c r="Z197">
        <v>-203259.02999999991</v>
      </c>
      <c r="AA197">
        <v>-884.44999999998254</v>
      </c>
      <c r="AB197">
        <v>185217.42</v>
      </c>
      <c r="AC197">
        <v>278628.98999999987</v>
      </c>
      <c r="AD197">
        <v>-232781.85</v>
      </c>
      <c r="AE197">
        <v>263617.93999999989</v>
      </c>
      <c r="AF197">
        <v>54582.969999999972</v>
      </c>
      <c r="AG197">
        <v>36663.260000000068</v>
      </c>
      <c r="AH197">
        <v>219493.18</v>
      </c>
      <c r="AI197">
        <v>102541.81</v>
      </c>
      <c r="AJ197">
        <v>-76589.06</v>
      </c>
      <c r="AK197">
        <v>235161.04</v>
      </c>
      <c r="AL197">
        <v>-280924.26</v>
      </c>
      <c r="AM197">
        <v>157069.04999999999</v>
      </c>
      <c r="AN197">
        <v>282279.16000000009</v>
      </c>
      <c r="AO197">
        <v>121879.55</v>
      </c>
      <c r="AP197">
        <v>-51165.709999999992</v>
      </c>
      <c r="AQ197">
        <v>117988.59</v>
      </c>
      <c r="AR197">
        <v>76862.679999999993</v>
      </c>
      <c r="AS197">
        <v>-45977.250000000058</v>
      </c>
      <c r="AT197">
        <v>250174.99</v>
      </c>
      <c r="AU197">
        <v>64033.239999999991</v>
      </c>
      <c r="AV197">
        <v>57848.900000000081</v>
      </c>
      <c r="AW197">
        <v>258635.7</v>
      </c>
      <c r="AX197">
        <v>0</v>
      </c>
      <c r="AY197">
        <v>0</v>
      </c>
      <c r="AZ197">
        <f t="shared" si="26"/>
        <v>-0.19842018727350053</v>
      </c>
      <c r="BA197" t="str">
        <f t="shared" si="27"/>
        <v>正利润</v>
      </c>
      <c r="BB197">
        <f t="shared" si="28"/>
        <v>-0.19842018727350053</v>
      </c>
      <c r="BF197">
        <f t="shared" si="29"/>
        <v>728401.14</v>
      </c>
      <c r="BG197">
        <f t="shared" si="25"/>
        <v>797573.73000000021</v>
      </c>
      <c r="BH197">
        <f t="shared" si="24"/>
        <v>-8.6728771771357294E-2</v>
      </c>
      <c r="BI197">
        <f t="shared" si="30"/>
        <v>-8.6728771771357294E-2</v>
      </c>
      <c r="BJ197">
        <f t="shared" si="31"/>
        <v>-8.6728771771357294E-2</v>
      </c>
    </row>
    <row r="198" spans="1:62" x14ac:dyDescent="0.15">
      <c r="A198" t="s">
        <v>247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-311.32</v>
      </c>
      <c r="T198">
        <v>0</v>
      </c>
      <c r="U198">
        <v>0</v>
      </c>
      <c r="V198">
        <v>0</v>
      </c>
      <c r="W198">
        <v>-5693.25</v>
      </c>
      <c r="X198">
        <v>-513.67000000000007</v>
      </c>
      <c r="Y198">
        <v>-4869.6799999999994</v>
      </c>
      <c r="Z198">
        <v>-53655.51</v>
      </c>
      <c r="AA198">
        <v>-4283.1600000000008</v>
      </c>
      <c r="AB198">
        <v>-14162.64</v>
      </c>
      <c r="AC198">
        <v>-4406.5</v>
      </c>
      <c r="AD198">
        <v>-2126.23</v>
      </c>
      <c r="AE198">
        <v>-1372.14</v>
      </c>
      <c r="AF198">
        <v>1813133.120000001</v>
      </c>
      <c r="AG198">
        <v>-3987.24</v>
      </c>
      <c r="AH198">
        <v>-3182.83</v>
      </c>
      <c r="AI198">
        <v>-6432.79</v>
      </c>
      <c r="AJ198">
        <v>-715867.23</v>
      </c>
      <c r="AK198">
        <v>179382.76</v>
      </c>
      <c r="AL198">
        <v>3231688.0400000028</v>
      </c>
      <c r="AM198">
        <v>92918.93</v>
      </c>
      <c r="AN198">
        <v>-3685.67</v>
      </c>
      <c r="AO198">
        <v>-5332808.47</v>
      </c>
      <c r="AP198">
        <v>321121.23</v>
      </c>
      <c r="AQ198">
        <v>-101430.16</v>
      </c>
      <c r="AR198">
        <v>-37979.19</v>
      </c>
      <c r="AS198">
        <v>-10033.44</v>
      </c>
      <c r="AT198">
        <v>-42343.7</v>
      </c>
      <c r="AU198">
        <v>2576220.310000001</v>
      </c>
      <c r="AV198">
        <v>-5831.27</v>
      </c>
      <c r="AW198">
        <v>-12752.59</v>
      </c>
      <c r="AX198">
        <v>-43691.31</v>
      </c>
      <c r="AY198">
        <v>-422.12</v>
      </c>
      <c r="AZ198">
        <f t="shared" si="26"/>
        <v>-2.3880523724991658</v>
      </c>
      <c r="BA198" t="str">
        <f t="shared" si="27"/>
        <v>正利润</v>
      </c>
      <c r="BB198">
        <f t="shared" si="28"/>
        <v>-2.3880523724991658</v>
      </c>
      <c r="BF198">
        <f t="shared" si="29"/>
        <v>2643279.8800000008</v>
      </c>
      <c r="BG198">
        <f t="shared" si="25"/>
        <v>-2561974.4999999967</v>
      </c>
      <c r="BH198">
        <f t="shared" si="24"/>
        <v>-2.0317354368671525</v>
      </c>
      <c r="BI198">
        <f t="shared" si="30"/>
        <v>-2.0317354368671525</v>
      </c>
      <c r="BJ198">
        <f t="shared" si="31"/>
        <v>-2.0317354368671525</v>
      </c>
    </row>
    <row r="199" spans="1:62" x14ac:dyDescent="0.15">
      <c r="A199" t="s">
        <v>248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113132.41</v>
      </c>
      <c r="O199">
        <v>-216105.33</v>
      </c>
      <c r="P199">
        <v>201354.96</v>
      </c>
      <c r="Q199">
        <v>42942.66</v>
      </c>
      <c r="R199">
        <v>73491.89</v>
      </c>
      <c r="S199">
        <v>174449.73</v>
      </c>
      <c r="T199">
        <v>28545.69</v>
      </c>
      <c r="U199">
        <v>363490.18000000011</v>
      </c>
      <c r="V199">
        <v>42295.689999999973</v>
      </c>
      <c r="W199">
        <v>14373.299999999959</v>
      </c>
      <c r="X199">
        <v>336245.89</v>
      </c>
      <c r="Y199">
        <v>146248</v>
      </c>
      <c r="Z199">
        <v>148565.85000000009</v>
      </c>
      <c r="AA199">
        <v>64383.380000000012</v>
      </c>
      <c r="AB199">
        <v>139770.23000000001</v>
      </c>
      <c r="AC199">
        <v>259243.79</v>
      </c>
      <c r="AD199">
        <v>174197.38</v>
      </c>
      <c r="AE199">
        <v>172369.48</v>
      </c>
      <c r="AF199">
        <v>60311.72</v>
      </c>
      <c r="AG199">
        <v>97459.719999999987</v>
      </c>
      <c r="AH199">
        <v>1779.6999999999971</v>
      </c>
      <c r="AI199">
        <v>-70020.39999999998</v>
      </c>
      <c r="AJ199">
        <v>147959.15</v>
      </c>
      <c r="AK199">
        <v>166435.12999999989</v>
      </c>
      <c r="AL199">
        <v>733129.28999999992</v>
      </c>
      <c r="AM199">
        <v>54971.88</v>
      </c>
      <c r="AN199">
        <v>168561.92000000001</v>
      </c>
      <c r="AO199">
        <v>320213.40000000002</v>
      </c>
      <c r="AP199">
        <v>356478.64</v>
      </c>
      <c r="AQ199">
        <v>132458.26</v>
      </c>
      <c r="AR199">
        <v>-92849.269999999975</v>
      </c>
      <c r="AS199">
        <v>-262920.67</v>
      </c>
      <c r="AT199">
        <v>75071.759999999951</v>
      </c>
      <c r="AU199">
        <v>163950.41</v>
      </c>
      <c r="AV199">
        <v>1180606.28</v>
      </c>
      <c r="AW199">
        <v>412248.08</v>
      </c>
      <c r="AX199">
        <v>246746.69000000009</v>
      </c>
      <c r="AY199">
        <v>0</v>
      </c>
      <c r="AZ199">
        <f t="shared" si="26"/>
        <v>-8.7347690006087289E-2</v>
      </c>
      <c r="BA199" t="str">
        <f t="shared" si="27"/>
        <v>正利润</v>
      </c>
      <c r="BB199">
        <f t="shared" si="28"/>
        <v>-8.7347690006087289E-2</v>
      </c>
      <c r="BF199">
        <f t="shared" si="29"/>
        <v>2211790.1800000002</v>
      </c>
      <c r="BG199">
        <f t="shared" si="25"/>
        <v>1620489.7899999996</v>
      </c>
      <c r="BH199">
        <f t="shared" si="24"/>
        <v>0.36488992010249</v>
      </c>
      <c r="BI199">
        <f t="shared" si="30"/>
        <v>0.36488992010249</v>
      </c>
      <c r="BJ199">
        <f t="shared" si="31"/>
        <v>-8.7347690006087289E-2</v>
      </c>
    </row>
    <row r="200" spans="1:62" x14ac:dyDescent="0.15">
      <c r="A200" t="s">
        <v>249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149391.09</v>
      </c>
      <c r="U200">
        <v>79235.379999999946</v>
      </c>
      <c r="V200">
        <v>-88863.97000000003</v>
      </c>
      <c r="W200">
        <v>-78983.309999999983</v>
      </c>
      <c r="X200">
        <v>-181566.42</v>
      </c>
      <c r="Y200">
        <v>-376116.80999999982</v>
      </c>
      <c r="Z200">
        <v>-152260.57999999999</v>
      </c>
      <c r="AA200">
        <v>537824.91</v>
      </c>
      <c r="AB200">
        <v>-233172.98</v>
      </c>
      <c r="AC200">
        <v>722898.06000000075</v>
      </c>
      <c r="AD200">
        <v>-125588.06</v>
      </c>
      <c r="AE200">
        <v>38119.239999999991</v>
      </c>
      <c r="AF200">
        <v>258466.2699999999</v>
      </c>
      <c r="AG200">
        <v>-445498.85000000021</v>
      </c>
      <c r="AH200">
        <v>-80530.599999999933</v>
      </c>
      <c r="AI200">
        <v>-115214.9800000001</v>
      </c>
      <c r="AJ200">
        <v>381723.64000000007</v>
      </c>
      <c r="AK200">
        <v>-178988.69999999969</v>
      </c>
      <c r="AL200">
        <v>-60099.050000000047</v>
      </c>
      <c r="AM200">
        <v>-23889.689999999991</v>
      </c>
      <c r="AN200">
        <v>-862153.49999999988</v>
      </c>
      <c r="AO200">
        <v>151713.54</v>
      </c>
      <c r="AP200">
        <v>-84379.830000000016</v>
      </c>
      <c r="AQ200">
        <v>298954.49000000022</v>
      </c>
      <c r="AR200">
        <v>117428.22</v>
      </c>
      <c r="AS200">
        <v>-170664.31</v>
      </c>
      <c r="AT200">
        <v>36701.719999999907</v>
      </c>
      <c r="AU200">
        <v>625680.19999999984</v>
      </c>
      <c r="AV200">
        <v>469142.97999999957</v>
      </c>
      <c r="AW200">
        <v>396665.43000000011</v>
      </c>
      <c r="AX200">
        <v>0</v>
      </c>
      <c r="AY200">
        <v>0</v>
      </c>
      <c r="AZ200">
        <f t="shared" si="26"/>
        <v>-3.6790544394505291</v>
      </c>
      <c r="BA200" t="str">
        <f t="shared" si="27"/>
        <v>正利润</v>
      </c>
      <c r="BB200">
        <f t="shared" si="28"/>
        <v>-3.6790544394505291</v>
      </c>
      <c r="BF200">
        <f t="shared" si="29"/>
        <v>1689528.8999999997</v>
      </c>
      <c r="BG200">
        <f t="shared" si="25"/>
        <v>-1232938.1899999997</v>
      </c>
      <c r="BH200">
        <f t="shared" si="24"/>
        <v>-2.3703273316564228</v>
      </c>
      <c r="BI200">
        <f t="shared" si="30"/>
        <v>-2.3703273316564228</v>
      </c>
      <c r="BJ200">
        <f t="shared" si="31"/>
        <v>-2.3703273316564228</v>
      </c>
    </row>
    <row r="201" spans="1:62" x14ac:dyDescent="0.15">
      <c r="A201" t="s">
        <v>250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-813.73</v>
      </c>
      <c r="Y201">
        <v>-48308.890000000007</v>
      </c>
      <c r="Z201">
        <v>-29101.67</v>
      </c>
      <c r="AA201">
        <v>5279.4400000000014</v>
      </c>
      <c r="AB201">
        <v>-4311.9900000000007</v>
      </c>
      <c r="AC201">
        <v>-2546.6600000000012</v>
      </c>
      <c r="AD201">
        <v>-7763.76</v>
      </c>
      <c r="AE201">
        <v>-9136.58</v>
      </c>
      <c r="AF201">
        <v>-42313.999999999993</v>
      </c>
      <c r="AG201">
        <v>-86704.300000000017</v>
      </c>
      <c r="AH201">
        <v>102037.79</v>
      </c>
      <c r="AI201">
        <v>24904.39</v>
      </c>
      <c r="AJ201">
        <v>9403.09</v>
      </c>
      <c r="AK201">
        <v>213548.86</v>
      </c>
      <c r="AL201">
        <v>83682.300000000017</v>
      </c>
      <c r="AM201">
        <v>-65499.94000000001</v>
      </c>
      <c r="AN201">
        <v>104819.78</v>
      </c>
      <c r="AO201">
        <v>-64999.729999999981</v>
      </c>
      <c r="AP201">
        <v>216732.36</v>
      </c>
      <c r="AQ201">
        <v>-93294.590000000026</v>
      </c>
      <c r="AR201">
        <v>-508153.66</v>
      </c>
      <c r="AS201">
        <v>1163316.97</v>
      </c>
      <c r="AT201">
        <v>931089.90000000014</v>
      </c>
      <c r="AU201">
        <v>275043.01</v>
      </c>
      <c r="AV201">
        <v>-519518.69000000018</v>
      </c>
      <c r="AW201">
        <v>-161488.45000000001</v>
      </c>
      <c r="AX201">
        <v>0</v>
      </c>
      <c r="AY201">
        <v>0</v>
      </c>
      <c r="AZ201">
        <f t="shared" si="26"/>
        <v>-8.9111667970096491</v>
      </c>
      <c r="BA201" t="str">
        <f t="shared" si="27"/>
        <v>负利润</v>
      </c>
      <c r="BB201">
        <f t="shared" si="28"/>
        <v>8.9111667970096491</v>
      </c>
      <c r="BF201">
        <f t="shared" si="29"/>
        <v>1303726.8499999999</v>
      </c>
      <c r="BG201">
        <f t="shared" si="25"/>
        <v>321192.24</v>
      </c>
      <c r="BH201">
        <f t="shared" si="24"/>
        <v>3.0590234994469352</v>
      </c>
      <c r="BI201">
        <f t="shared" si="30"/>
        <v>-3.0590234994469352</v>
      </c>
      <c r="BJ201">
        <f t="shared" si="31"/>
        <v>-3.0590234994469352</v>
      </c>
    </row>
    <row r="202" spans="1:62" x14ac:dyDescent="0.15">
      <c r="A202" t="s">
        <v>251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-135900.54999999999</v>
      </c>
      <c r="L202">
        <v>-609365.56000000006</v>
      </c>
      <c r="M202">
        <v>-2140476.290000001</v>
      </c>
      <c r="N202">
        <v>-300813.7699999999</v>
      </c>
      <c r="O202">
        <v>-623236.79</v>
      </c>
      <c r="P202">
        <v>-1209204.47</v>
      </c>
      <c r="Q202">
        <v>-822554.12000000011</v>
      </c>
      <c r="R202">
        <v>-1061283.28</v>
      </c>
      <c r="S202">
        <v>-1620730.62</v>
      </c>
      <c r="T202">
        <v>-1561158.82</v>
      </c>
      <c r="U202">
        <v>-2023257.15</v>
      </c>
      <c r="V202">
        <v>-1196927.7</v>
      </c>
      <c r="W202">
        <v>-1429136.02</v>
      </c>
      <c r="X202">
        <v>-2960386.7800000012</v>
      </c>
      <c r="Y202">
        <v>-3486033.7899999982</v>
      </c>
      <c r="Z202">
        <v>-2862834.79</v>
      </c>
      <c r="AA202">
        <v>-2265114.9</v>
      </c>
      <c r="AB202">
        <v>-1331854.49</v>
      </c>
      <c r="AC202">
        <v>-2234171.35</v>
      </c>
      <c r="AD202">
        <v>-1230806.0699999989</v>
      </c>
      <c r="AE202">
        <v>-2011685.179999999</v>
      </c>
      <c r="AF202">
        <v>-1798498.72</v>
      </c>
      <c r="AG202">
        <v>-1447205.61</v>
      </c>
      <c r="AH202">
        <v>-2106758.2000000002</v>
      </c>
      <c r="AI202">
        <v>-1638399.8</v>
      </c>
      <c r="AJ202">
        <v>-2401931.2999999989</v>
      </c>
      <c r="AK202">
        <v>-2704295.39</v>
      </c>
      <c r="AL202">
        <v>-3360573.63</v>
      </c>
      <c r="AM202">
        <v>-1138725.56</v>
      </c>
      <c r="AN202">
        <v>-1619471.17</v>
      </c>
      <c r="AO202">
        <v>-812370.76000000013</v>
      </c>
      <c r="AP202">
        <v>-1373043.77</v>
      </c>
      <c r="AQ202">
        <v>-3594389.850000001</v>
      </c>
      <c r="AR202">
        <v>-2610677.830000001</v>
      </c>
      <c r="AS202">
        <v>-2227561.060000001</v>
      </c>
      <c r="AT202">
        <v>-2482481.0699999998</v>
      </c>
      <c r="AU202">
        <v>-1132792.6399999999</v>
      </c>
      <c r="AV202">
        <v>0</v>
      </c>
      <c r="AW202">
        <v>0</v>
      </c>
      <c r="AX202">
        <v>0</v>
      </c>
      <c r="AY202">
        <v>0</v>
      </c>
      <c r="AZ202">
        <f t="shared" si="26"/>
        <v>8.8789134974181685E-2</v>
      </c>
      <c r="BA202" t="str">
        <f t="shared" si="27"/>
        <v>负利润</v>
      </c>
      <c r="BB202">
        <f t="shared" si="28"/>
        <v>-8.8789134974181685E-2</v>
      </c>
      <c r="BF202">
        <f t="shared" si="29"/>
        <v>-13420946.220000004</v>
      </c>
      <c r="BG202">
        <f t="shared" si="25"/>
        <v>-17229731.420000002</v>
      </c>
      <c r="BH202">
        <f t="shared" si="24"/>
        <v>-0.22105888403918006</v>
      </c>
      <c r="BI202">
        <f t="shared" si="30"/>
        <v>0.22105888403918006</v>
      </c>
      <c r="BJ202">
        <f t="shared" si="31"/>
        <v>-8.8789134974181685E-2</v>
      </c>
    </row>
    <row r="203" spans="1:62" x14ac:dyDescent="0.15">
      <c r="A203" t="s">
        <v>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-49631.850000000028</v>
      </c>
      <c r="O203">
        <v>275958.22000000009</v>
      </c>
      <c r="P203">
        <v>-98356.960000000021</v>
      </c>
      <c r="Q203">
        <v>-472047.87</v>
      </c>
      <c r="R203">
        <v>-279109.56000000017</v>
      </c>
      <c r="S203">
        <v>-383893.79</v>
      </c>
      <c r="T203">
        <v>-1046482.11</v>
      </c>
      <c r="U203">
        <v>-67220.790000000212</v>
      </c>
      <c r="V203">
        <v>-357745.73</v>
      </c>
      <c r="W203">
        <v>-345026.52000000008</v>
      </c>
      <c r="X203">
        <v>292800.59999999998</v>
      </c>
      <c r="Y203">
        <v>-43400.240000000282</v>
      </c>
      <c r="Z203">
        <v>-195470.72999999969</v>
      </c>
      <c r="AA203">
        <v>-439904.14000000007</v>
      </c>
      <c r="AB203">
        <v>29025.210000000079</v>
      </c>
      <c r="AC203">
        <v>-524517.58000000007</v>
      </c>
      <c r="AD203">
        <v>-134442.11999999979</v>
      </c>
      <c r="AE203">
        <v>-404268.67999999988</v>
      </c>
      <c r="AF203">
        <v>-437570.14000000007</v>
      </c>
      <c r="AG203">
        <v>-758639.10000000009</v>
      </c>
      <c r="AH203">
        <v>-1060829.83</v>
      </c>
      <c r="AI203">
        <v>-746491.67999999982</v>
      </c>
      <c r="AJ203">
        <v>-645154.59000000008</v>
      </c>
      <c r="AK203">
        <v>-614516.64</v>
      </c>
      <c r="AL203">
        <v>-1084062.5900000001</v>
      </c>
      <c r="AM203">
        <v>-652593.19000000006</v>
      </c>
      <c r="AN203">
        <v>-490292.04</v>
      </c>
      <c r="AO203">
        <v>-851279.46</v>
      </c>
      <c r="AP203">
        <v>-858924.68000000017</v>
      </c>
      <c r="AQ203">
        <v>-1259371.58</v>
      </c>
      <c r="AR203">
        <v>-1559720.43</v>
      </c>
      <c r="AS203">
        <v>-588724.23999999987</v>
      </c>
      <c r="AT203">
        <v>-977910.2899999998</v>
      </c>
      <c r="AU203">
        <v>-896933.69000000018</v>
      </c>
      <c r="AV203">
        <v>-397211.67</v>
      </c>
      <c r="AW203">
        <v>-1098320.6200000001</v>
      </c>
      <c r="AX203">
        <v>-536665.24</v>
      </c>
      <c r="AY203">
        <v>12460.42</v>
      </c>
      <c r="AZ203">
        <f t="shared" si="26"/>
        <v>3.2510280294534066</v>
      </c>
      <c r="BA203" t="str">
        <f t="shared" si="27"/>
        <v>负利润</v>
      </c>
      <c r="BB203">
        <f t="shared" si="28"/>
        <v>-3.2510280294534066</v>
      </c>
      <c r="BF203">
        <f t="shared" si="29"/>
        <v>-8173782.4400000013</v>
      </c>
      <c r="BG203">
        <f t="shared" si="25"/>
        <v>-6903859.120000001</v>
      </c>
      <c r="BH203">
        <f t="shared" si="24"/>
        <v>0.18394397943624319</v>
      </c>
      <c r="BI203">
        <f t="shared" si="30"/>
        <v>-0.18394397943624319</v>
      </c>
      <c r="BJ203">
        <f t="shared" si="31"/>
        <v>-0.18394397943624319</v>
      </c>
    </row>
    <row r="204" spans="1:62" x14ac:dyDescent="0.15">
      <c r="A204" t="s">
        <v>253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97940.48000000004</v>
      </c>
      <c r="S204">
        <v>7224.7200000000876</v>
      </c>
      <c r="T204">
        <v>276605.96999999997</v>
      </c>
      <c r="U204">
        <v>60855.830000000067</v>
      </c>
      <c r="V204">
        <v>51272.389999999963</v>
      </c>
      <c r="W204">
        <v>-111111.11</v>
      </c>
      <c r="X204">
        <v>240347.83</v>
      </c>
      <c r="Y204">
        <v>13662.660000000031</v>
      </c>
      <c r="Z204">
        <v>-24883.689999999991</v>
      </c>
      <c r="AA204">
        <v>87505.860000000044</v>
      </c>
      <c r="AB204">
        <v>61999.100000000013</v>
      </c>
      <c r="AC204">
        <v>6796.2999999998719</v>
      </c>
      <c r="AD204">
        <v>100807.03999999991</v>
      </c>
      <c r="AE204">
        <v>-41604.530000000028</v>
      </c>
      <c r="AF204">
        <v>93038.939999999944</v>
      </c>
      <c r="AG204">
        <v>20531.619999999941</v>
      </c>
      <c r="AH204">
        <v>151531.4800000001</v>
      </c>
      <c r="AI204">
        <v>-30222.210000000021</v>
      </c>
      <c r="AJ204">
        <v>148643.78999999989</v>
      </c>
      <c r="AK204">
        <v>139885.74999999991</v>
      </c>
      <c r="AL204">
        <v>2552.7499999999418</v>
      </c>
      <c r="AM204">
        <v>117413.79</v>
      </c>
      <c r="AN204">
        <v>135849.57000000009</v>
      </c>
      <c r="AO204">
        <v>49850.98</v>
      </c>
      <c r="AP204">
        <v>1194.6999999999971</v>
      </c>
      <c r="AQ204">
        <v>-3495.1600000000331</v>
      </c>
      <c r="AR204">
        <v>-80341.58</v>
      </c>
      <c r="AS204">
        <v>556615.6599999998</v>
      </c>
      <c r="AT204">
        <v>-17924.780000000032</v>
      </c>
      <c r="AU204">
        <v>199174.55999999991</v>
      </c>
      <c r="AV204">
        <v>-129709.74</v>
      </c>
      <c r="AW204">
        <v>165513.1</v>
      </c>
      <c r="AX204">
        <v>-48732.739999999991</v>
      </c>
      <c r="AY204">
        <v>-44247.79</v>
      </c>
      <c r="AZ204">
        <f t="shared" si="26"/>
        <v>1.2462246045762191</v>
      </c>
      <c r="BA204" t="str">
        <f t="shared" si="27"/>
        <v>正利润</v>
      </c>
      <c r="BB204">
        <f t="shared" si="28"/>
        <v>1.2462246045762191</v>
      </c>
      <c r="BF204">
        <f t="shared" si="29"/>
        <v>642294.01999999967</v>
      </c>
      <c r="BG204">
        <f t="shared" si="25"/>
        <v>736037.51999999979</v>
      </c>
      <c r="BH204">
        <f t="shared" si="24"/>
        <v>-0.12736239315626208</v>
      </c>
      <c r="BI204">
        <f t="shared" si="30"/>
        <v>-0.12736239315626208</v>
      </c>
      <c r="BJ204">
        <f t="shared" si="31"/>
        <v>-0.12736239315626208</v>
      </c>
    </row>
    <row r="205" spans="1:62" x14ac:dyDescent="0.15">
      <c r="A205" t="s">
        <v>254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482653.65000000008</v>
      </c>
      <c r="O205">
        <v>1005109.52</v>
      </c>
      <c r="P205">
        <v>1213971.95</v>
      </c>
      <c r="Q205">
        <v>380990.81000000011</v>
      </c>
      <c r="R205">
        <v>548656.44000000006</v>
      </c>
      <c r="S205">
        <v>613055.04</v>
      </c>
      <c r="T205">
        <v>823887.21999999986</v>
      </c>
      <c r="U205">
        <v>538996.85</v>
      </c>
      <c r="V205">
        <v>106234.8200000002</v>
      </c>
      <c r="W205">
        <v>229064.16</v>
      </c>
      <c r="X205">
        <v>32680.09999999986</v>
      </c>
      <c r="Y205">
        <v>-250669.4299999997</v>
      </c>
      <c r="Z205">
        <v>5236.2400000002244</v>
      </c>
      <c r="AA205">
        <v>-875.81000000002678</v>
      </c>
      <c r="AB205">
        <v>-72647.079999999958</v>
      </c>
      <c r="AC205">
        <v>8706.2600000002421</v>
      </c>
      <c r="AD205">
        <v>-58394.890000000007</v>
      </c>
      <c r="AE205">
        <v>135472.16</v>
      </c>
      <c r="AF205">
        <v>65242.340000000077</v>
      </c>
      <c r="AG205">
        <v>43823.489999999758</v>
      </c>
      <c r="AH205">
        <v>93320.530000000086</v>
      </c>
      <c r="AI205">
        <v>65439.989999999991</v>
      </c>
      <c r="AJ205">
        <v>-15863.69999999995</v>
      </c>
      <c r="AK205">
        <v>-81886.030000000086</v>
      </c>
      <c r="AL205">
        <v>139735.78</v>
      </c>
      <c r="AM205">
        <v>-1676.5299999999991</v>
      </c>
      <c r="AN205">
        <v>-39883.439999999937</v>
      </c>
      <c r="AO205">
        <v>50931.359999999993</v>
      </c>
      <c r="AP205">
        <v>188115.95</v>
      </c>
      <c r="AQ205">
        <v>33263.570000000007</v>
      </c>
      <c r="AR205">
        <v>565964.32000000007</v>
      </c>
      <c r="AS205">
        <v>18608.28</v>
      </c>
      <c r="AT205">
        <v>-124379.72</v>
      </c>
      <c r="AU205">
        <v>191204.19</v>
      </c>
      <c r="AV205">
        <v>221416.13999999981</v>
      </c>
      <c r="AW205">
        <v>99003.74</v>
      </c>
      <c r="AX205">
        <v>0</v>
      </c>
      <c r="AY205">
        <v>0</v>
      </c>
      <c r="AZ205">
        <f t="shared" si="26"/>
        <v>0.43413802599384316</v>
      </c>
      <c r="BA205" t="str">
        <f t="shared" si="27"/>
        <v>正利润</v>
      </c>
      <c r="BB205">
        <f t="shared" si="28"/>
        <v>0.43413802599384316</v>
      </c>
      <c r="BF205">
        <f t="shared" si="29"/>
        <v>1193196.47</v>
      </c>
      <c r="BG205">
        <f t="shared" si="25"/>
        <v>253941.44999999984</v>
      </c>
      <c r="BH205">
        <f t="shared" si="24"/>
        <v>3.6987070050990125</v>
      </c>
      <c r="BI205">
        <f t="shared" si="30"/>
        <v>3.6987070050990125</v>
      </c>
      <c r="BJ205">
        <f t="shared" si="31"/>
        <v>0.43413802599384316</v>
      </c>
    </row>
    <row r="206" spans="1:62" x14ac:dyDescent="0.15">
      <c r="A206" t="s">
        <v>255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-745.3</v>
      </c>
      <c r="U206">
        <v>812.1799999999721</v>
      </c>
      <c r="V206">
        <v>309361.83</v>
      </c>
      <c r="W206">
        <v>-32117.93</v>
      </c>
      <c r="X206">
        <v>113076.37</v>
      </c>
      <c r="Y206">
        <v>179470.68999999989</v>
      </c>
      <c r="Z206">
        <v>-3979.84</v>
      </c>
      <c r="AA206">
        <v>68654.340000000011</v>
      </c>
      <c r="AB206">
        <v>17361.36</v>
      </c>
      <c r="AC206">
        <v>102259.26</v>
      </c>
      <c r="AD206">
        <v>-26664.06</v>
      </c>
      <c r="AE206">
        <v>20259.39</v>
      </c>
      <c r="AF206">
        <v>4392.37</v>
      </c>
      <c r="AG206">
        <v>212378.02</v>
      </c>
      <c r="AH206">
        <v>-35962.81</v>
      </c>
      <c r="AI206">
        <v>13574.03</v>
      </c>
      <c r="AJ206">
        <v>110318.97</v>
      </c>
      <c r="AK206">
        <v>174434.63000000021</v>
      </c>
      <c r="AL206">
        <v>105252.46</v>
      </c>
      <c r="AM206">
        <v>-15245.52</v>
      </c>
      <c r="AN206">
        <v>181516.07</v>
      </c>
      <c r="AO206">
        <v>2952.41</v>
      </c>
      <c r="AP206">
        <v>376289.09</v>
      </c>
      <c r="AQ206">
        <v>350547.18000000011</v>
      </c>
      <c r="AR206">
        <v>122625.25</v>
      </c>
      <c r="AS206">
        <v>376892.76</v>
      </c>
      <c r="AT206">
        <v>-227679.72</v>
      </c>
      <c r="AU206">
        <v>1439279.05</v>
      </c>
      <c r="AV206">
        <v>1036569.98</v>
      </c>
      <c r="AW206">
        <v>1071490.04</v>
      </c>
      <c r="AX206">
        <v>0</v>
      </c>
      <c r="AY206">
        <v>0</v>
      </c>
      <c r="AZ206">
        <f t="shared" si="26"/>
        <v>1.6239997090661655</v>
      </c>
      <c r="BA206" t="str">
        <f t="shared" si="27"/>
        <v>正利润</v>
      </c>
      <c r="BB206">
        <f t="shared" si="28"/>
        <v>1.6239997090661655</v>
      </c>
      <c r="BF206">
        <f t="shared" si="29"/>
        <v>4546013.6300000008</v>
      </c>
      <c r="BG206">
        <f t="shared" si="25"/>
        <v>749218.26000000013</v>
      </c>
      <c r="BH206">
        <f t="shared" si="24"/>
        <v>5.0676759666802571</v>
      </c>
      <c r="BI206">
        <f t="shared" si="30"/>
        <v>5.0676759666802571</v>
      </c>
      <c r="BJ206">
        <f t="shared" si="31"/>
        <v>1.6239997090661655</v>
      </c>
    </row>
    <row r="207" spans="1:62" x14ac:dyDescent="0.15">
      <c r="A207" t="s">
        <v>256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87300</v>
      </c>
      <c r="V207">
        <v>0</v>
      </c>
      <c r="W207">
        <v>599132</v>
      </c>
      <c r="X207">
        <v>24200</v>
      </c>
      <c r="Y207">
        <v>797972.64</v>
      </c>
      <c r="Z207">
        <v>893235.85</v>
      </c>
      <c r="AA207">
        <v>737686</v>
      </c>
      <c r="AB207">
        <v>1260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2400</v>
      </c>
      <c r="AI207">
        <v>0</v>
      </c>
      <c r="AJ207">
        <v>0</v>
      </c>
      <c r="AK207">
        <v>-546.23</v>
      </c>
      <c r="AL207">
        <v>603247.04999999993</v>
      </c>
      <c r="AM207">
        <v>0</v>
      </c>
      <c r="AN207">
        <v>723280.04999999993</v>
      </c>
      <c r="AO207">
        <v>4125</v>
      </c>
      <c r="AP207">
        <v>0</v>
      </c>
      <c r="AQ207">
        <v>0</v>
      </c>
      <c r="AR207">
        <v>1099408</v>
      </c>
      <c r="AS207">
        <v>641000</v>
      </c>
      <c r="AT207">
        <v>674148</v>
      </c>
      <c r="AU207">
        <v>1236690</v>
      </c>
      <c r="AV207">
        <v>988410</v>
      </c>
      <c r="AW207">
        <v>983170</v>
      </c>
      <c r="AX207">
        <v>973235.85</v>
      </c>
      <c r="AY207">
        <v>0</v>
      </c>
      <c r="AZ207">
        <f t="shared" si="26"/>
        <v>-2.1610071304146532E-2</v>
      </c>
      <c r="BA207" t="str">
        <f t="shared" si="27"/>
        <v>正利润</v>
      </c>
      <c r="BB207">
        <f t="shared" si="28"/>
        <v>-2.1610071304146532E-2</v>
      </c>
      <c r="BF207">
        <f t="shared" si="29"/>
        <v>6596061.8499999996</v>
      </c>
      <c r="BG207">
        <f t="shared" si="25"/>
        <v>1332505.8699999999</v>
      </c>
      <c r="BH207">
        <f t="shared" si="24"/>
        <v>3.9501184186152969</v>
      </c>
      <c r="BI207">
        <f t="shared" si="30"/>
        <v>3.9501184186152969</v>
      </c>
      <c r="BJ207">
        <f t="shared" si="31"/>
        <v>-2.1610071304146532E-2</v>
      </c>
    </row>
    <row r="208" spans="1:62" x14ac:dyDescent="0.15">
      <c r="A208" t="s">
        <v>257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60512.639999999978</v>
      </c>
      <c r="O208">
        <v>41282.230000000018</v>
      </c>
      <c r="P208">
        <v>179223.47999999949</v>
      </c>
      <c r="Q208">
        <v>254594.03999999931</v>
      </c>
      <c r="R208">
        <v>86038.469999999899</v>
      </c>
      <c r="S208">
        <v>113370.89999999991</v>
      </c>
      <c r="T208">
        <v>88215.90999999996</v>
      </c>
      <c r="U208">
        <v>87390.069999999847</v>
      </c>
      <c r="V208">
        <v>210744.4199999999</v>
      </c>
      <c r="W208">
        <v>122546.6099999999</v>
      </c>
      <c r="X208">
        <v>130568.44999999979</v>
      </c>
      <c r="Y208">
        <v>51171.089999999647</v>
      </c>
      <c r="Z208">
        <v>135694.40999999989</v>
      </c>
      <c r="AA208">
        <v>196904.64999999979</v>
      </c>
      <c r="AB208">
        <v>89194.729999999909</v>
      </c>
      <c r="AC208">
        <v>124047.7200000001</v>
      </c>
      <c r="AD208">
        <v>127339.61</v>
      </c>
      <c r="AE208">
        <v>149931.92999999991</v>
      </c>
      <c r="AF208">
        <v>204356.76999999929</v>
      </c>
      <c r="AG208">
        <v>125720.96000000001</v>
      </c>
      <c r="AH208">
        <v>287605.95999999938</v>
      </c>
      <c r="AI208">
        <v>182768.00999999989</v>
      </c>
      <c r="AJ208">
        <v>246175.92999999941</v>
      </c>
      <c r="AK208">
        <v>36607</v>
      </c>
      <c r="AL208">
        <v>211873.44999999969</v>
      </c>
      <c r="AM208">
        <v>94175.549999999785</v>
      </c>
      <c r="AN208">
        <v>234429.88999999981</v>
      </c>
      <c r="AO208">
        <v>266045.79999999987</v>
      </c>
      <c r="AP208">
        <v>357334.30999999947</v>
      </c>
      <c r="AQ208">
        <v>111573.86999999989</v>
      </c>
      <c r="AR208">
        <v>36264.060000000107</v>
      </c>
      <c r="AS208">
        <v>53594.379999999699</v>
      </c>
      <c r="AT208">
        <v>192677.29000000021</v>
      </c>
      <c r="AU208">
        <v>224407.2600000001</v>
      </c>
      <c r="AV208">
        <v>35076.19</v>
      </c>
      <c r="AW208">
        <v>285750.31000000011</v>
      </c>
      <c r="AX208">
        <v>169229.33000000051</v>
      </c>
      <c r="AY208">
        <v>-3644.0800000000022</v>
      </c>
      <c r="AZ208">
        <f t="shared" si="26"/>
        <v>0.37688343178596201</v>
      </c>
      <c r="BA208" t="str">
        <f t="shared" si="27"/>
        <v>正利润</v>
      </c>
      <c r="BB208">
        <f t="shared" si="28"/>
        <v>0.37688343178596201</v>
      </c>
      <c r="BF208">
        <f t="shared" si="29"/>
        <v>1465907.0000000002</v>
      </c>
      <c r="BG208">
        <f t="shared" si="25"/>
        <v>1685402.549999998</v>
      </c>
      <c r="BH208">
        <f t="shared" si="24"/>
        <v>-0.13023330835710312</v>
      </c>
      <c r="BI208">
        <f t="shared" si="30"/>
        <v>-0.13023330835710312</v>
      </c>
      <c r="BJ208">
        <f t="shared" si="31"/>
        <v>-0.13023330835710312</v>
      </c>
    </row>
    <row r="209" spans="1:62" x14ac:dyDescent="0.15">
      <c r="A209" t="s">
        <v>258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-4135.1899999999996</v>
      </c>
      <c r="O209">
        <v>-2620.52</v>
      </c>
      <c r="P209">
        <v>221698.11</v>
      </c>
      <c r="Q209">
        <v>150943.4</v>
      </c>
      <c r="R209">
        <v>132075.47</v>
      </c>
      <c r="S209">
        <v>0</v>
      </c>
      <c r="T209">
        <v>0</v>
      </c>
      <c r="U209">
        <v>-5765.75</v>
      </c>
      <c r="V209">
        <v>160168.97</v>
      </c>
      <c r="W209">
        <v>79001.87999999999</v>
      </c>
      <c r="X209">
        <v>-17138.759999999991</v>
      </c>
      <c r="Y209">
        <v>570333.62999999989</v>
      </c>
      <c r="Z209">
        <v>545789.37000000011</v>
      </c>
      <c r="AA209">
        <v>268303.3</v>
      </c>
      <c r="AB209">
        <v>-3388.91</v>
      </c>
      <c r="AC209">
        <v>14347.31</v>
      </c>
      <c r="AD209">
        <v>-249058.22</v>
      </c>
      <c r="AE209">
        <v>-2426.23</v>
      </c>
      <c r="AF209">
        <v>106471.03</v>
      </c>
      <c r="AG209">
        <v>-2628.3</v>
      </c>
      <c r="AH209">
        <v>-4493.33</v>
      </c>
      <c r="AI209">
        <v>75459.44</v>
      </c>
      <c r="AJ209">
        <v>41215.79</v>
      </c>
      <c r="AK209">
        <v>-4632.3</v>
      </c>
      <c r="AL209">
        <v>77686.819999999978</v>
      </c>
      <c r="AM209">
        <v>1415456.97</v>
      </c>
      <c r="AN209">
        <v>-17296.439999999999</v>
      </c>
      <c r="AO209">
        <v>-1770.87</v>
      </c>
      <c r="AP209">
        <v>1424291.18</v>
      </c>
      <c r="AQ209">
        <v>-209415.26</v>
      </c>
      <c r="AR209">
        <v>-22610.279999999992</v>
      </c>
      <c r="AS209">
        <v>3840.5399999999991</v>
      </c>
      <c r="AT209">
        <v>104925.5</v>
      </c>
      <c r="AU209">
        <v>74966.039999999994</v>
      </c>
      <c r="AV209">
        <v>-72563.37999999999</v>
      </c>
      <c r="AW209">
        <v>-1706.3199999999961</v>
      </c>
      <c r="AX209">
        <v>-3210.56</v>
      </c>
      <c r="AY209">
        <v>0</v>
      </c>
      <c r="AZ209">
        <f t="shared" si="26"/>
        <v>0.89215380960976587</v>
      </c>
      <c r="BA209" t="str">
        <f t="shared" si="27"/>
        <v>正利润</v>
      </c>
      <c r="BB209">
        <f t="shared" si="28"/>
        <v>0.89215380960976587</v>
      </c>
      <c r="BF209">
        <f t="shared" si="29"/>
        <v>1298517.46</v>
      </c>
      <c r="BG209">
        <f t="shared" si="25"/>
        <v>1578997.7799999998</v>
      </c>
      <c r="BH209">
        <f t="shared" si="24"/>
        <v>-0.17763186468824543</v>
      </c>
      <c r="BI209">
        <f t="shared" si="30"/>
        <v>-0.17763186468824543</v>
      </c>
      <c r="BJ209">
        <f t="shared" si="31"/>
        <v>-0.17763186468824543</v>
      </c>
    </row>
    <row r="210" spans="1:62" x14ac:dyDescent="0.15">
      <c r="A210" t="s">
        <v>259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231501.11</v>
      </c>
      <c r="O210">
        <v>131052.16</v>
      </c>
      <c r="P210">
        <v>-384246.41</v>
      </c>
      <c r="Q210">
        <v>-565427.56999999983</v>
      </c>
      <c r="R210">
        <v>1472150.31</v>
      </c>
      <c r="S210">
        <v>3887330.58</v>
      </c>
      <c r="T210">
        <v>4950881.7</v>
      </c>
      <c r="U210">
        <v>3719324.9999999991</v>
      </c>
      <c r="V210">
        <v>2880062.9000000018</v>
      </c>
      <c r="W210">
        <v>2186862.850000001</v>
      </c>
      <c r="X210">
        <v>509166.45000000013</v>
      </c>
      <c r="Y210">
        <v>-476955.26</v>
      </c>
      <c r="Z210">
        <v>253535.05999999991</v>
      </c>
      <c r="AA210">
        <v>-12377.28999999999</v>
      </c>
      <c r="AB210">
        <v>104381.06999999991</v>
      </c>
      <c r="AC210">
        <v>-1437998.7</v>
      </c>
      <c r="AD210">
        <v>-2558101.1100000008</v>
      </c>
      <c r="AE210">
        <v>-308597.82000000012</v>
      </c>
      <c r="AF210">
        <v>46016.550000000097</v>
      </c>
      <c r="AG210">
        <v>-26665.979999999861</v>
      </c>
      <c r="AH210">
        <v>-1248074.52</v>
      </c>
      <c r="AI210">
        <v>63211.720000000088</v>
      </c>
      <c r="AJ210">
        <v>-330965.28999999998</v>
      </c>
      <c r="AK210">
        <v>607084.14</v>
      </c>
      <c r="AL210">
        <v>13190.460000000079</v>
      </c>
      <c r="AM210">
        <v>-51308.51</v>
      </c>
      <c r="AN210">
        <v>1264171.42</v>
      </c>
      <c r="AO210">
        <v>-32224.42</v>
      </c>
      <c r="AP210">
        <v>-426694.68</v>
      </c>
      <c r="AQ210">
        <v>-9509.9</v>
      </c>
      <c r="AR210">
        <v>-527.26</v>
      </c>
      <c r="AS210">
        <v>-4671.1399999999994</v>
      </c>
      <c r="AT210">
        <v>-3495.15</v>
      </c>
      <c r="AU210">
        <v>-4088.08</v>
      </c>
      <c r="AV210">
        <v>-13305.74</v>
      </c>
      <c r="AW210">
        <v>-7720.71</v>
      </c>
      <c r="AX210">
        <v>-22943.49</v>
      </c>
      <c r="AY210">
        <v>0</v>
      </c>
      <c r="AZ210">
        <f t="shared" si="26"/>
        <v>-1.0373031670086661</v>
      </c>
      <c r="BA210" t="str">
        <f t="shared" si="27"/>
        <v>正利润</v>
      </c>
      <c r="BB210">
        <f t="shared" si="28"/>
        <v>-1.0373031670086661</v>
      </c>
      <c r="BF210">
        <f t="shared" si="29"/>
        <v>-492956.15000000008</v>
      </c>
      <c r="BG210">
        <f t="shared" si="25"/>
        <v>258419.02000000019</v>
      </c>
      <c r="BH210">
        <f t="shared" ref="BH210:BH266" si="32">BF210/BG210-1</f>
        <v>-2.9075846274782702</v>
      </c>
      <c r="BI210">
        <f t="shared" si="30"/>
        <v>-2.9075846274782702</v>
      </c>
      <c r="BJ210">
        <f t="shared" si="31"/>
        <v>-1.0373031670086661</v>
      </c>
    </row>
    <row r="211" spans="1:62" x14ac:dyDescent="0.15">
      <c r="A211" t="s">
        <v>260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-730.12</v>
      </c>
      <c r="R211">
        <v>86165.47</v>
      </c>
      <c r="S211">
        <v>80866.929999999993</v>
      </c>
      <c r="T211">
        <v>113265.29</v>
      </c>
      <c r="U211">
        <v>0</v>
      </c>
      <c r="V211">
        <v>386384.27</v>
      </c>
      <c r="W211">
        <v>489040.07000000012</v>
      </c>
      <c r="X211">
        <v>205540.64</v>
      </c>
      <c r="Y211">
        <v>-103843.86</v>
      </c>
      <c r="Z211">
        <v>423695.54</v>
      </c>
      <c r="AA211">
        <v>136603.76</v>
      </c>
      <c r="AB211">
        <v>45626.03</v>
      </c>
      <c r="AC211">
        <v>26416.05000000001</v>
      </c>
      <c r="AD211">
        <v>-9619.4</v>
      </c>
      <c r="AE211">
        <v>58293.359999999993</v>
      </c>
      <c r="AF211">
        <v>266129.05</v>
      </c>
      <c r="AG211">
        <v>422618.65</v>
      </c>
      <c r="AH211">
        <v>351339.78</v>
      </c>
      <c r="AI211">
        <v>185276.46</v>
      </c>
      <c r="AJ211">
        <v>58946.95</v>
      </c>
      <c r="AK211">
        <v>160233.82</v>
      </c>
      <c r="AL211">
        <v>9309.6699999999964</v>
      </c>
      <c r="AM211">
        <v>-27486.26</v>
      </c>
      <c r="AN211">
        <v>132142.48000000001</v>
      </c>
      <c r="AO211">
        <v>178964.96</v>
      </c>
      <c r="AP211">
        <v>472900.9800000001</v>
      </c>
      <c r="AQ211">
        <v>176985.71</v>
      </c>
      <c r="AR211">
        <v>492775.87</v>
      </c>
      <c r="AS211">
        <v>559102.8600000001</v>
      </c>
      <c r="AT211">
        <v>-9225.5299999999115</v>
      </c>
      <c r="AU211">
        <v>91712.810000000027</v>
      </c>
      <c r="AV211">
        <v>32943.49</v>
      </c>
      <c r="AW211">
        <v>263854.15999999997</v>
      </c>
      <c r="AX211">
        <v>52186.18</v>
      </c>
      <c r="AY211">
        <v>-1628.75</v>
      </c>
      <c r="AZ211">
        <f t="shared" si="26"/>
        <v>0.64899901469418286</v>
      </c>
      <c r="BA211" t="str">
        <f t="shared" si="27"/>
        <v>正利润</v>
      </c>
      <c r="BB211">
        <f t="shared" si="28"/>
        <v>0.64899901469418286</v>
      </c>
      <c r="BF211">
        <f t="shared" si="29"/>
        <v>2133236.5300000003</v>
      </c>
      <c r="BG211">
        <f t="shared" si="25"/>
        <v>1471346.5099999998</v>
      </c>
      <c r="BH211">
        <f t="shared" si="32"/>
        <v>0.44985325720451841</v>
      </c>
      <c r="BI211">
        <f t="shared" si="30"/>
        <v>0.44985325720451841</v>
      </c>
      <c r="BJ211">
        <f t="shared" si="31"/>
        <v>0.44985325720451841</v>
      </c>
    </row>
    <row r="212" spans="1:62" x14ac:dyDescent="0.15">
      <c r="A212" t="s">
        <v>261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-129346.41</v>
      </c>
      <c r="V212">
        <v>161132.46</v>
      </c>
      <c r="W212">
        <v>156591.17000000001</v>
      </c>
      <c r="X212">
        <v>81278.180000000008</v>
      </c>
      <c r="Y212">
        <v>280131.86</v>
      </c>
      <c r="Z212">
        <v>-333711.69</v>
      </c>
      <c r="AA212">
        <v>228136.64</v>
      </c>
      <c r="AB212">
        <v>152145.44</v>
      </c>
      <c r="AC212">
        <v>120553.75</v>
      </c>
      <c r="AD212">
        <v>18929.28</v>
      </c>
      <c r="AE212">
        <v>32990.169999999976</v>
      </c>
      <c r="AF212">
        <v>1279.26999999996</v>
      </c>
      <c r="AG212">
        <v>-30262.820000000011</v>
      </c>
      <c r="AH212">
        <v>364138.57000000012</v>
      </c>
      <c r="AI212">
        <v>34346.020000000019</v>
      </c>
      <c r="AJ212">
        <v>265547.04999999987</v>
      </c>
      <c r="AK212">
        <v>120067.61</v>
      </c>
      <c r="AL212">
        <v>49073.24000000002</v>
      </c>
      <c r="AM212">
        <v>-1826.42</v>
      </c>
      <c r="AN212">
        <v>37388.39000000013</v>
      </c>
      <c r="AO212">
        <v>-218424.79</v>
      </c>
      <c r="AP212">
        <v>147081.72</v>
      </c>
      <c r="AQ212">
        <v>-14703.420000000009</v>
      </c>
      <c r="AR212">
        <v>185592.7</v>
      </c>
      <c r="AS212">
        <v>22474.19</v>
      </c>
      <c r="AT212">
        <v>84882.650000000009</v>
      </c>
      <c r="AU212">
        <v>35301.97</v>
      </c>
      <c r="AV212">
        <v>71638.48000000001</v>
      </c>
      <c r="AW212">
        <v>39738.429999999993</v>
      </c>
      <c r="AX212">
        <v>118018.58</v>
      </c>
      <c r="AY212">
        <v>-1118.8699999999999</v>
      </c>
      <c r="AZ212">
        <f t="shared" si="26"/>
        <v>0.24721389195612725</v>
      </c>
      <c r="BA212" t="str">
        <f t="shared" si="27"/>
        <v>正利润</v>
      </c>
      <c r="BB212">
        <f t="shared" si="28"/>
        <v>0.24721389195612725</v>
      </c>
      <c r="BF212">
        <f t="shared" si="29"/>
        <v>690025.29999999993</v>
      </c>
      <c r="BG212">
        <f t="shared" si="25"/>
        <v>620046.85000000009</v>
      </c>
      <c r="BH212">
        <f t="shared" si="32"/>
        <v>0.11285993953521389</v>
      </c>
      <c r="BI212">
        <f t="shared" si="30"/>
        <v>0.11285993953521389</v>
      </c>
      <c r="BJ212">
        <f t="shared" si="31"/>
        <v>0.11285993953521389</v>
      </c>
    </row>
    <row r="213" spans="1:62" x14ac:dyDescent="0.15">
      <c r="A213" t="s">
        <v>262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133744.6</v>
      </c>
      <c r="AA213">
        <v>187286.42</v>
      </c>
      <c r="AB213">
        <v>0</v>
      </c>
      <c r="AC213">
        <v>0</v>
      </c>
      <c r="AD213">
        <v>377805.85000000033</v>
      </c>
      <c r="AE213">
        <v>101864.08</v>
      </c>
      <c r="AF213">
        <v>0</v>
      </c>
      <c r="AG213">
        <v>33160.18</v>
      </c>
      <c r="AH213">
        <v>19211.259999999998</v>
      </c>
      <c r="AI213">
        <v>97662.39</v>
      </c>
      <c r="AJ213">
        <v>3549.18</v>
      </c>
      <c r="AK213">
        <v>220663.93</v>
      </c>
      <c r="AL213">
        <v>223764.83</v>
      </c>
      <c r="AM213">
        <v>-6527.02</v>
      </c>
      <c r="AN213">
        <v>-543359.15000000014</v>
      </c>
      <c r="AO213">
        <v>415272.01000000013</v>
      </c>
      <c r="AP213">
        <v>146898.51</v>
      </c>
      <c r="AQ213">
        <v>122732.85000000009</v>
      </c>
      <c r="AR213">
        <v>113437.07</v>
      </c>
      <c r="AS213">
        <v>210023.85</v>
      </c>
      <c r="AT213">
        <v>397980.12000000011</v>
      </c>
      <c r="AU213">
        <v>-224705.49</v>
      </c>
      <c r="AV213">
        <v>-871048.96000000031</v>
      </c>
      <c r="AW213">
        <v>-19821.2</v>
      </c>
      <c r="AX213">
        <v>1136307.29</v>
      </c>
      <c r="AY213">
        <v>-67961.17</v>
      </c>
      <c r="AZ213">
        <f t="shared" si="26"/>
        <v>0.31945627140819521</v>
      </c>
      <c r="BA213" t="str">
        <f t="shared" si="27"/>
        <v>正利润</v>
      </c>
      <c r="BB213">
        <f t="shared" si="28"/>
        <v>0.31945627140819521</v>
      </c>
      <c r="BF213">
        <f t="shared" si="29"/>
        <v>1011804.04</v>
      </c>
      <c r="BG213">
        <f t="shared" si="25"/>
        <v>463397.61</v>
      </c>
      <c r="BH213">
        <f t="shared" si="32"/>
        <v>1.1834468244236307</v>
      </c>
      <c r="BI213">
        <f t="shared" si="30"/>
        <v>1.1834468244236307</v>
      </c>
      <c r="BJ213">
        <f t="shared" si="31"/>
        <v>0.31945627140819521</v>
      </c>
    </row>
    <row r="214" spans="1:62" x14ac:dyDescent="0.15">
      <c r="A214" t="s">
        <v>263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4916</v>
      </c>
      <c r="W214">
        <v>21900.05</v>
      </c>
      <c r="X214">
        <v>49000</v>
      </c>
      <c r="Y214">
        <v>0</v>
      </c>
      <c r="Z214">
        <v>0</v>
      </c>
      <c r="AA214">
        <v>4000</v>
      </c>
      <c r="AB214">
        <v>1800</v>
      </c>
      <c r="AC214">
        <v>0</v>
      </c>
      <c r="AD214">
        <v>0</v>
      </c>
      <c r="AE214">
        <v>0</v>
      </c>
      <c r="AF214">
        <v>-149182</v>
      </c>
      <c r="AG214">
        <v>0</v>
      </c>
      <c r="AH214">
        <v>0</v>
      </c>
      <c r="AI214">
        <v>545735.85</v>
      </c>
      <c r="AJ214">
        <v>7548</v>
      </c>
      <c r="AK214">
        <v>2098352</v>
      </c>
      <c r="AL214">
        <v>4645</v>
      </c>
      <c r="AM214">
        <v>0</v>
      </c>
      <c r="AN214">
        <v>-111886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-264.14999999999998</v>
      </c>
      <c r="AV214">
        <v>0</v>
      </c>
      <c r="AW214">
        <v>115625</v>
      </c>
      <c r="AX214">
        <v>22603</v>
      </c>
      <c r="AY214">
        <v>0</v>
      </c>
      <c r="AZ214">
        <f t="shared" si="26"/>
        <v>-38.657945311210753</v>
      </c>
      <c r="BA214" t="str">
        <f t="shared" si="27"/>
        <v>负利润</v>
      </c>
      <c r="BB214">
        <f t="shared" si="28"/>
        <v>38.657945311210753</v>
      </c>
      <c r="BF214">
        <f t="shared" si="29"/>
        <v>137963.85</v>
      </c>
      <c r="BG214">
        <f t="shared" si="25"/>
        <v>2544394.85</v>
      </c>
      <c r="BH214">
        <f t="shared" si="32"/>
        <v>-0.94577734269506164</v>
      </c>
      <c r="BI214">
        <f t="shared" si="30"/>
        <v>0.94577734269506164</v>
      </c>
      <c r="BJ214">
        <f t="shared" si="31"/>
        <v>0.94577734269506164</v>
      </c>
    </row>
    <row r="215" spans="1:62" x14ac:dyDescent="0.15">
      <c r="A215" t="s">
        <v>264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878985.62000000011</v>
      </c>
      <c r="O215">
        <v>452492.09000000008</v>
      </c>
      <c r="P215">
        <v>180309.87000000011</v>
      </c>
      <c r="Q215">
        <v>375620.13</v>
      </c>
      <c r="R215">
        <v>304587.2</v>
      </c>
      <c r="S215">
        <v>489378.9</v>
      </c>
      <c r="T215">
        <v>176779.84</v>
      </c>
      <c r="U215">
        <v>360044.24</v>
      </c>
      <c r="V215">
        <v>448087.16</v>
      </c>
      <c r="W215">
        <v>387411.37000000011</v>
      </c>
      <c r="X215">
        <v>595561</v>
      </c>
      <c r="Y215">
        <v>676781.44000000006</v>
      </c>
      <c r="Z215">
        <v>562293.4800000001</v>
      </c>
      <c r="AA215">
        <v>190787.28</v>
      </c>
      <c r="AB215">
        <v>294102.21000000002</v>
      </c>
      <c r="AC215">
        <v>358621.57</v>
      </c>
      <c r="AD215">
        <v>273052.93</v>
      </c>
      <c r="AE215">
        <v>301620.57</v>
      </c>
      <c r="AF215">
        <v>347518.02</v>
      </c>
      <c r="AG215">
        <v>200648.45</v>
      </c>
      <c r="AH215">
        <v>364189.55</v>
      </c>
      <c r="AI215">
        <v>160533.03</v>
      </c>
      <c r="AJ215">
        <v>213445.95</v>
      </c>
      <c r="AK215">
        <v>227781.1</v>
      </c>
      <c r="AL215">
        <v>343590.78</v>
      </c>
      <c r="AM215">
        <v>152363.88</v>
      </c>
      <c r="AN215">
        <v>184624.45</v>
      </c>
      <c r="AO215">
        <v>76974.12999999999</v>
      </c>
      <c r="AP215">
        <v>233791.21</v>
      </c>
      <c r="AQ215">
        <v>197828.98</v>
      </c>
      <c r="AR215">
        <v>125333.28</v>
      </c>
      <c r="AS215">
        <v>131942.28</v>
      </c>
      <c r="AT215">
        <v>281991.76</v>
      </c>
      <c r="AU215">
        <v>189990.00000000009</v>
      </c>
      <c r="AV215">
        <v>187676.99</v>
      </c>
      <c r="AW215">
        <v>95905.299999999988</v>
      </c>
      <c r="AX215">
        <v>0</v>
      </c>
      <c r="AY215">
        <v>0</v>
      </c>
      <c r="AZ215">
        <f t="shared" si="26"/>
        <v>-0.45514767299483205</v>
      </c>
      <c r="BA215" t="str">
        <f t="shared" si="27"/>
        <v>正利润</v>
      </c>
      <c r="BB215">
        <f t="shared" si="28"/>
        <v>-0.45514767299483205</v>
      </c>
      <c r="BF215">
        <f t="shared" si="29"/>
        <v>1444459.8</v>
      </c>
      <c r="BG215">
        <f t="shared" si="25"/>
        <v>1924151.32</v>
      </c>
      <c r="BH215">
        <f t="shared" si="32"/>
        <v>-0.24930030970745065</v>
      </c>
      <c r="BI215">
        <f t="shared" si="30"/>
        <v>-0.24930030970745065</v>
      </c>
      <c r="BJ215">
        <f t="shared" si="31"/>
        <v>-0.24930030970745065</v>
      </c>
    </row>
    <row r="216" spans="1:62" x14ac:dyDescent="0.15">
      <c r="A216" t="s">
        <v>265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225078.68</v>
      </c>
      <c r="O216">
        <v>0</v>
      </c>
      <c r="P216">
        <v>0</v>
      </c>
      <c r="Q216">
        <v>0</v>
      </c>
      <c r="R216">
        <v>673403.38</v>
      </c>
      <c r="S216">
        <v>-36132.080000000002</v>
      </c>
      <c r="T216">
        <v>263682.3</v>
      </c>
      <c r="U216">
        <v>455524.68000000011</v>
      </c>
      <c r="V216">
        <v>0</v>
      </c>
      <c r="W216">
        <v>177031.05</v>
      </c>
      <c r="X216">
        <v>72000.960000000006</v>
      </c>
      <c r="Y216">
        <v>-8508.7599999999984</v>
      </c>
      <c r="Z216">
        <v>87075.88</v>
      </c>
      <c r="AA216">
        <v>-7889.23</v>
      </c>
      <c r="AB216">
        <v>175919.35</v>
      </c>
      <c r="AC216">
        <v>86181.56</v>
      </c>
      <c r="AD216">
        <v>753414.56</v>
      </c>
      <c r="AE216">
        <v>81591.55</v>
      </c>
      <c r="AF216">
        <v>73829.33</v>
      </c>
      <c r="AG216">
        <v>63331.519999999997</v>
      </c>
      <c r="AH216">
        <v>84947.32</v>
      </c>
      <c r="AI216">
        <v>70314.460000000006</v>
      </c>
      <c r="AJ216">
        <v>57174.81</v>
      </c>
      <c r="AK216">
        <v>612847</v>
      </c>
      <c r="AL216">
        <v>84686.180000000008</v>
      </c>
      <c r="AM216">
        <v>84525.63</v>
      </c>
      <c r="AN216">
        <v>85507.27</v>
      </c>
      <c r="AO216">
        <v>921778.77</v>
      </c>
      <c r="AP216">
        <v>84947.650000000009</v>
      </c>
      <c r="AQ216">
        <v>80332.91</v>
      </c>
      <c r="AR216">
        <v>76183.95</v>
      </c>
      <c r="AS216">
        <v>67229.740000000005</v>
      </c>
      <c r="AT216">
        <v>-9285.4400000000023</v>
      </c>
      <c r="AU216">
        <v>18220.12</v>
      </c>
      <c r="AV216">
        <v>83647.61</v>
      </c>
      <c r="AW216">
        <v>322633.59000000003</v>
      </c>
      <c r="AX216">
        <v>926068.83</v>
      </c>
      <c r="AY216">
        <v>0</v>
      </c>
      <c r="AZ216">
        <f t="shared" si="26"/>
        <v>0.21973212805105471</v>
      </c>
      <c r="BA216" t="str">
        <f t="shared" si="27"/>
        <v>正利润</v>
      </c>
      <c r="BB216">
        <f t="shared" si="28"/>
        <v>0.21973212805105471</v>
      </c>
      <c r="BF216">
        <f t="shared" si="29"/>
        <v>1649978.96</v>
      </c>
      <c r="BG216">
        <f t="shared" si="25"/>
        <v>2065112.96</v>
      </c>
      <c r="BH216">
        <f t="shared" si="32"/>
        <v>-0.20102241767927309</v>
      </c>
      <c r="BI216">
        <f t="shared" si="30"/>
        <v>-0.20102241767927309</v>
      </c>
      <c r="BJ216">
        <f t="shared" si="31"/>
        <v>-0.20102241767927309</v>
      </c>
    </row>
    <row r="217" spans="1:62" x14ac:dyDescent="0.15">
      <c r="A217" t="s">
        <v>266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-75.47</v>
      </c>
      <c r="AC217">
        <v>-268669.14</v>
      </c>
      <c r="AD217">
        <v>-154227.46</v>
      </c>
      <c r="AE217">
        <v>-18079.23000000001</v>
      </c>
      <c r="AF217">
        <v>283564.28000000003</v>
      </c>
      <c r="AG217">
        <v>241011.2999999999</v>
      </c>
      <c r="AH217">
        <v>196821.56999999989</v>
      </c>
      <c r="AI217">
        <v>42677.690000000031</v>
      </c>
      <c r="AJ217">
        <v>46792.110000000022</v>
      </c>
      <c r="AK217">
        <v>73637.439999999988</v>
      </c>
      <c r="AL217">
        <v>37801.460000000079</v>
      </c>
      <c r="AM217">
        <v>32970.660000000003</v>
      </c>
      <c r="AN217">
        <v>-98187.94</v>
      </c>
      <c r="AO217">
        <v>122108.72</v>
      </c>
      <c r="AP217">
        <v>212341.93</v>
      </c>
      <c r="AQ217">
        <v>203564.8900000001</v>
      </c>
      <c r="AR217">
        <v>81957.31</v>
      </c>
      <c r="AS217">
        <v>-3428.6500000000092</v>
      </c>
      <c r="AT217">
        <v>12446.6</v>
      </c>
      <c r="AU217">
        <v>-19465.11</v>
      </c>
      <c r="AV217">
        <v>-20484.47</v>
      </c>
      <c r="AW217">
        <v>-10327.11</v>
      </c>
      <c r="AX217">
        <v>12342.06</v>
      </c>
      <c r="AY217">
        <v>0</v>
      </c>
      <c r="AZ217">
        <f t="shared" si="26"/>
        <v>-8.5566131735809119</v>
      </c>
      <c r="BA217" t="str">
        <f t="shared" si="27"/>
        <v>负利润</v>
      </c>
      <c r="BB217">
        <f t="shared" si="28"/>
        <v>8.5566131735809119</v>
      </c>
      <c r="BF217">
        <f t="shared" si="29"/>
        <v>468947.45</v>
      </c>
      <c r="BG217">
        <f t="shared" si="25"/>
        <v>695633.00999999978</v>
      </c>
      <c r="BH217">
        <f t="shared" si="32"/>
        <v>-0.32586946959288177</v>
      </c>
      <c r="BI217">
        <f t="shared" si="30"/>
        <v>0.32586946959288177</v>
      </c>
      <c r="BJ217">
        <f t="shared" si="31"/>
        <v>0.32586946959288177</v>
      </c>
    </row>
    <row r="218" spans="1:62" x14ac:dyDescent="0.15">
      <c r="A218" t="s">
        <v>267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662912.63999999978</v>
      </c>
      <c r="O218">
        <v>0</v>
      </c>
      <c r="P218">
        <v>87378.64</v>
      </c>
      <c r="Q218">
        <v>106796.12</v>
      </c>
      <c r="R218">
        <v>97087.38</v>
      </c>
      <c r="S218">
        <v>149514.56</v>
      </c>
      <c r="T218">
        <v>221359.23</v>
      </c>
      <c r="U218">
        <v>304201.87999999989</v>
      </c>
      <c r="V218">
        <v>477669.91</v>
      </c>
      <c r="W218">
        <v>-14187.66</v>
      </c>
      <c r="X218">
        <v>273786.42</v>
      </c>
      <c r="Y218">
        <v>156807.76</v>
      </c>
      <c r="Z218">
        <v>392233</v>
      </c>
      <c r="AA218">
        <v>19417.48</v>
      </c>
      <c r="AB218">
        <v>43689.32</v>
      </c>
      <c r="AC218">
        <v>240512.55</v>
      </c>
      <c r="AD218">
        <v>7350.25</v>
      </c>
      <c r="AE218">
        <v>19417.48</v>
      </c>
      <c r="AF218">
        <v>202830.19</v>
      </c>
      <c r="AG218">
        <v>761165.06</v>
      </c>
      <c r="AH218">
        <v>35510.89</v>
      </c>
      <c r="AI218">
        <v>292699.86</v>
      </c>
      <c r="AJ218">
        <v>1228156.2299999991</v>
      </c>
      <c r="AK218">
        <v>0</v>
      </c>
      <c r="AL218">
        <v>280485.43</v>
      </c>
      <c r="AM218">
        <v>-938.83999999999764</v>
      </c>
      <c r="AN218">
        <v>52330.1</v>
      </c>
      <c r="AO218">
        <v>0</v>
      </c>
      <c r="AP218">
        <v>23564.97</v>
      </c>
      <c r="AQ218">
        <v>0</v>
      </c>
      <c r="AR218">
        <v>11774.13</v>
      </c>
      <c r="AS218">
        <v>62718.45</v>
      </c>
      <c r="AT218">
        <v>202912.62</v>
      </c>
      <c r="AU218">
        <v>8058.26</v>
      </c>
      <c r="AV218">
        <v>58106.8</v>
      </c>
      <c r="AW218">
        <v>332753.40000000002</v>
      </c>
      <c r="AX218">
        <v>0</v>
      </c>
      <c r="AY218">
        <v>0</v>
      </c>
      <c r="AZ218">
        <f t="shared" si="26"/>
        <v>0.29369934834139666</v>
      </c>
      <c r="BA218" t="str">
        <f t="shared" si="27"/>
        <v>正利润</v>
      </c>
      <c r="BB218">
        <f t="shared" si="28"/>
        <v>0.29369934834139666</v>
      </c>
      <c r="BF218">
        <f t="shared" si="29"/>
        <v>699888.63</v>
      </c>
      <c r="BG218">
        <f t="shared" si="25"/>
        <v>2649408.7299999995</v>
      </c>
      <c r="BH218">
        <f t="shared" si="32"/>
        <v>-0.7358321416869491</v>
      </c>
      <c r="BI218">
        <f t="shared" si="30"/>
        <v>-0.7358321416869491</v>
      </c>
      <c r="BJ218">
        <f t="shared" si="31"/>
        <v>0.29369934834139666</v>
      </c>
    </row>
    <row r="219" spans="1:62" x14ac:dyDescent="0.15">
      <c r="A219" t="s">
        <v>268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25933.37</v>
      </c>
      <c r="AG219">
        <v>193820.7099999999</v>
      </c>
      <c r="AH219">
        <v>79275.879999999976</v>
      </c>
      <c r="AI219">
        <v>68965.52</v>
      </c>
      <c r="AJ219">
        <v>439510.35</v>
      </c>
      <c r="AK219">
        <v>540708.04</v>
      </c>
      <c r="AL219">
        <v>253072.77</v>
      </c>
      <c r="AM219">
        <v>0</v>
      </c>
      <c r="AN219">
        <v>-129927.59</v>
      </c>
      <c r="AO219">
        <v>-1504.43</v>
      </c>
      <c r="AP219">
        <v>-796.46</v>
      </c>
      <c r="AQ219">
        <v>101682.32</v>
      </c>
      <c r="AR219">
        <v>83996.55</v>
      </c>
      <c r="AS219">
        <v>51585.850000000013</v>
      </c>
      <c r="AT219">
        <v>29069.03</v>
      </c>
      <c r="AU219">
        <v>333007.96999999997</v>
      </c>
      <c r="AV219">
        <v>-297545.03000000003</v>
      </c>
      <c r="AW219">
        <v>173032.75</v>
      </c>
      <c r="AX219">
        <v>0</v>
      </c>
      <c r="AY219">
        <v>0</v>
      </c>
      <c r="AZ219">
        <f t="shared" si="26"/>
        <v>63.796419053906227</v>
      </c>
      <c r="BA219" t="str">
        <f t="shared" si="27"/>
        <v>正利润</v>
      </c>
      <c r="BB219">
        <f t="shared" si="28"/>
        <v>63.796419053906227</v>
      </c>
      <c r="BF219">
        <f t="shared" si="29"/>
        <v>474032.98</v>
      </c>
      <c r="BG219">
        <f t="shared" si="25"/>
        <v>1443921.25</v>
      </c>
      <c r="BH219">
        <f t="shared" si="32"/>
        <v>-0.67170440908740692</v>
      </c>
      <c r="BI219">
        <f t="shared" si="30"/>
        <v>-0.67170440908740692</v>
      </c>
      <c r="BJ219">
        <f t="shared" si="31"/>
        <v>-0.67170440908740692</v>
      </c>
    </row>
    <row r="220" spans="1:62" x14ac:dyDescent="0.15">
      <c r="A220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-4446.0200000000004</v>
      </c>
      <c r="O220">
        <v>-75983.28</v>
      </c>
      <c r="P220">
        <v>77208.78</v>
      </c>
      <c r="Q220">
        <v>79047.709999999992</v>
      </c>
      <c r="R220">
        <v>24218.360000000011</v>
      </c>
      <c r="S220">
        <v>137284.71</v>
      </c>
      <c r="T220">
        <v>90285.819999999992</v>
      </c>
      <c r="U220">
        <v>-50060.259999999987</v>
      </c>
      <c r="V220">
        <v>74592.220000000016</v>
      </c>
      <c r="W220">
        <v>65831.67</v>
      </c>
      <c r="X220">
        <v>19612.430000000011</v>
      </c>
      <c r="Y220">
        <v>25462.74000000002</v>
      </c>
      <c r="Z220">
        <v>-2059.5800000000022</v>
      </c>
      <c r="AA220">
        <v>2785.74</v>
      </c>
      <c r="AB220">
        <v>231183.83</v>
      </c>
      <c r="AC220">
        <v>67640.78</v>
      </c>
      <c r="AD220">
        <v>130491.82</v>
      </c>
      <c r="AE220">
        <v>92114.02</v>
      </c>
      <c r="AF220">
        <v>147943.04000000001</v>
      </c>
      <c r="AG220">
        <v>137827.78</v>
      </c>
      <c r="AH220">
        <v>9139.32</v>
      </c>
      <c r="AI220">
        <v>53470.5</v>
      </c>
      <c r="AJ220">
        <v>224426.44</v>
      </c>
      <c r="AK220">
        <v>220464.27</v>
      </c>
      <c r="AL220">
        <v>123349.83</v>
      </c>
      <c r="AM220">
        <v>-38289.399999999987</v>
      </c>
      <c r="AN220">
        <v>121672.59</v>
      </c>
      <c r="AO220">
        <v>14901.22999999998</v>
      </c>
      <c r="AP220">
        <v>159987.59</v>
      </c>
      <c r="AQ220">
        <v>-42833.89</v>
      </c>
      <c r="AR220">
        <v>52538.460000000006</v>
      </c>
      <c r="AS220">
        <v>-109865.2199999999</v>
      </c>
      <c r="AT220">
        <v>-34089.769999999997</v>
      </c>
      <c r="AU220">
        <v>206666.11</v>
      </c>
      <c r="AV220">
        <v>202172.13</v>
      </c>
      <c r="AW220">
        <v>198997.58</v>
      </c>
      <c r="AX220">
        <v>101703.9000000001</v>
      </c>
      <c r="AY220">
        <v>-45956.13</v>
      </c>
      <c r="AZ220">
        <f t="shared" si="26"/>
        <v>0.15052174107890168</v>
      </c>
      <c r="BA220" t="str">
        <f t="shared" si="27"/>
        <v>正利润</v>
      </c>
      <c r="BB220">
        <f t="shared" si="28"/>
        <v>0.15052174107890168</v>
      </c>
      <c r="BF220">
        <f t="shared" si="29"/>
        <v>735276.89000000025</v>
      </c>
      <c r="BG220">
        <f t="shared" si="25"/>
        <v>866962.55999999994</v>
      </c>
      <c r="BH220">
        <f t="shared" si="32"/>
        <v>-0.1518931451895682</v>
      </c>
      <c r="BI220">
        <f t="shared" si="30"/>
        <v>-0.1518931451895682</v>
      </c>
      <c r="BJ220">
        <f t="shared" si="31"/>
        <v>0.15052174107890168</v>
      </c>
    </row>
    <row r="221" spans="1:62" x14ac:dyDescent="0.15">
      <c r="A221" t="s">
        <v>270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41540.19</v>
      </c>
      <c r="O221">
        <v>43445.09</v>
      </c>
      <c r="P221">
        <v>52860.56</v>
      </c>
      <c r="Q221">
        <v>46067.62</v>
      </c>
      <c r="R221">
        <v>30581.87</v>
      </c>
      <c r="S221">
        <v>51965.889999999992</v>
      </c>
      <c r="T221">
        <v>36596.239999999998</v>
      </c>
      <c r="U221">
        <v>73056.17</v>
      </c>
      <c r="V221">
        <v>60802.000000000007</v>
      </c>
      <c r="W221">
        <v>29895.17</v>
      </c>
      <c r="X221">
        <v>60393.3</v>
      </c>
      <c r="Y221">
        <v>52924.59</v>
      </c>
      <c r="Z221">
        <v>67425.239999999991</v>
      </c>
      <c r="AA221">
        <v>29215.33</v>
      </c>
      <c r="AB221">
        <v>28654.400000000001</v>
      </c>
      <c r="AC221">
        <v>28202.880000000001</v>
      </c>
      <c r="AD221">
        <v>35284.69</v>
      </c>
      <c r="AE221">
        <v>19167.990000000002</v>
      </c>
      <c r="AF221">
        <v>59639.039999999994</v>
      </c>
      <c r="AG221">
        <v>29819</v>
      </c>
      <c r="AH221">
        <v>44138.95</v>
      </c>
      <c r="AI221">
        <v>47072.220000000008</v>
      </c>
      <c r="AJ221">
        <v>27930.14</v>
      </c>
      <c r="AK221">
        <v>28045.57</v>
      </c>
      <c r="AL221">
        <v>70201.180000000008</v>
      </c>
      <c r="AM221">
        <v>43977.66</v>
      </c>
      <c r="AN221">
        <v>94904.68</v>
      </c>
      <c r="AO221">
        <v>168354.65</v>
      </c>
      <c r="AP221">
        <v>109618.43</v>
      </c>
      <c r="AQ221">
        <v>120629.17</v>
      </c>
      <c r="AR221">
        <v>125820.53</v>
      </c>
      <c r="AS221">
        <v>104075.86</v>
      </c>
      <c r="AT221">
        <v>116782.61</v>
      </c>
      <c r="AU221">
        <v>187519.32</v>
      </c>
      <c r="AV221">
        <v>144260.53</v>
      </c>
      <c r="AW221">
        <v>182203.16</v>
      </c>
      <c r="AX221">
        <v>58095.68</v>
      </c>
      <c r="AY221">
        <v>0</v>
      </c>
      <c r="AZ221">
        <f t="shared" si="26"/>
        <v>0.8627888036003325</v>
      </c>
      <c r="BA221" t="str">
        <f t="shared" si="27"/>
        <v>正利润</v>
      </c>
      <c r="BB221">
        <f t="shared" si="28"/>
        <v>0.8627888036003325</v>
      </c>
      <c r="BF221">
        <f t="shared" si="29"/>
        <v>1149005.2899999998</v>
      </c>
      <c r="BG221">
        <f t="shared" si="25"/>
        <v>554444.04999999993</v>
      </c>
      <c r="BH221">
        <f t="shared" si="32"/>
        <v>1.0723557047821144</v>
      </c>
      <c r="BI221">
        <f t="shared" si="30"/>
        <v>1.0723557047821144</v>
      </c>
      <c r="BJ221">
        <f t="shared" si="31"/>
        <v>0.8627888036003325</v>
      </c>
    </row>
    <row r="222" spans="1:62" x14ac:dyDescent="0.15">
      <c r="A222" t="s">
        <v>271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20478.79</v>
      </c>
      <c r="O222">
        <v>45615.38</v>
      </c>
      <c r="P222">
        <v>-136.35000000000039</v>
      </c>
      <c r="Q222">
        <v>11871.47</v>
      </c>
      <c r="R222">
        <v>8931.6299999999992</v>
      </c>
      <c r="S222">
        <v>-1393.65</v>
      </c>
      <c r="T222">
        <v>-13373.16</v>
      </c>
      <c r="U222">
        <v>81911.09</v>
      </c>
      <c r="V222">
        <v>12237.86</v>
      </c>
      <c r="W222">
        <v>7517.7</v>
      </c>
      <c r="X222">
        <v>53829.100000000013</v>
      </c>
      <c r="Y222">
        <v>230.55000000000021</v>
      </c>
      <c r="Z222">
        <v>-11410.62</v>
      </c>
      <c r="AA222">
        <v>26.030000000000651</v>
      </c>
      <c r="AB222">
        <v>45641.03</v>
      </c>
      <c r="AC222">
        <v>54446.01</v>
      </c>
      <c r="AD222">
        <v>96765.65</v>
      </c>
      <c r="AE222">
        <v>42561.67</v>
      </c>
      <c r="AF222">
        <v>95840.119999999981</v>
      </c>
      <c r="AG222">
        <v>11339.5</v>
      </c>
      <c r="AH222">
        <v>-3421.2399999999989</v>
      </c>
      <c r="AI222">
        <v>16754.45</v>
      </c>
      <c r="AJ222">
        <v>271719.97999999992</v>
      </c>
      <c r="AK222">
        <v>726.37999999998544</v>
      </c>
      <c r="AL222">
        <v>-82102.469999999987</v>
      </c>
      <c r="AM222">
        <v>10862.07</v>
      </c>
      <c r="AN222">
        <v>11034.48</v>
      </c>
      <c r="AO222">
        <v>135929.20000000001</v>
      </c>
      <c r="AP222">
        <v>88570</v>
      </c>
      <c r="AQ222">
        <v>6836.98</v>
      </c>
      <c r="AR222">
        <v>8254.26</v>
      </c>
      <c r="AS222">
        <v>31061.95</v>
      </c>
      <c r="AT222">
        <v>-101679.93</v>
      </c>
      <c r="AU222">
        <v>-72403.279999999984</v>
      </c>
      <c r="AV222">
        <v>-101077.32</v>
      </c>
      <c r="AW222">
        <v>115348.56</v>
      </c>
      <c r="AX222">
        <v>4906.1899999999996</v>
      </c>
      <c r="AY222">
        <v>-2946.1</v>
      </c>
      <c r="AZ222">
        <f t="shared" si="26"/>
        <v>5.8318540854129755E-2</v>
      </c>
      <c r="BA222" t="str">
        <f t="shared" si="27"/>
        <v>正利润</v>
      </c>
      <c r="BB222">
        <f t="shared" si="28"/>
        <v>5.8318540854129755E-2</v>
      </c>
      <c r="BF222">
        <f t="shared" si="29"/>
        <v>-20182.589999999971</v>
      </c>
      <c r="BG222">
        <f t="shared" si="25"/>
        <v>372842.35</v>
      </c>
      <c r="BH222">
        <f t="shared" si="32"/>
        <v>-1.054131699363015</v>
      </c>
      <c r="BI222">
        <f t="shared" si="30"/>
        <v>-1.054131699363015</v>
      </c>
      <c r="BJ222">
        <f t="shared" si="31"/>
        <v>5.8318540854129755E-2</v>
      </c>
    </row>
    <row r="223" spans="1:62" x14ac:dyDescent="0.15">
      <c r="A22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17776.2</v>
      </c>
      <c r="O223">
        <v>0</v>
      </c>
      <c r="P223">
        <v>15811.98</v>
      </c>
      <c r="Q223">
        <v>-73418.81</v>
      </c>
      <c r="R223">
        <v>-1456.31</v>
      </c>
      <c r="S223">
        <v>36358.14</v>
      </c>
      <c r="T223">
        <v>46219.57</v>
      </c>
      <c r="U223">
        <v>208745.87</v>
      </c>
      <c r="V223">
        <v>6170.39</v>
      </c>
      <c r="W223">
        <v>41088</v>
      </c>
      <c r="X223">
        <v>-4815.9099999999989</v>
      </c>
      <c r="Y223">
        <v>9896.739999999998</v>
      </c>
      <c r="Z223">
        <v>73102.34</v>
      </c>
      <c r="AA223">
        <v>-7804.04</v>
      </c>
      <c r="AB223">
        <v>-1460.1</v>
      </c>
      <c r="AC223">
        <v>8066.6599999999889</v>
      </c>
      <c r="AD223">
        <v>69754.84</v>
      </c>
      <c r="AE223">
        <v>1603.56</v>
      </c>
      <c r="AF223">
        <v>0</v>
      </c>
      <c r="AG223">
        <v>40379.050000000003</v>
      </c>
      <c r="AH223">
        <v>120494.5</v>
      </c>
      <c r="AI223">
        <v>-778.72000000000025</v>
      </c>
      <c r="AJ223">
        <v>-4458.96</v>
      </c>
      <c r="AK223">
        <v>198887.78</v>
      </c>
      <c r="AL223">
        <v>-9851.6500000000015</v>
      </c>
      <c r="AM223">
        <v>-56367.509999999987</v>
      </c>
      <c r="AN223">
        <v>191702.55</v>
      </c>
      <c r="AO223">
        <v>-2565.69</v>
      </c>
      <c r="AP223">
        <v>-12056.22</v>
      </c>
      <c r="AQ223">
        <v>-6035.52</v>
      </c>
      <c r="AR223">
        <v>138552.71</v>
      </c>
      <c r="AS223">
        <v>21821.53</v>
      </c>
      <c r="AT223">
        <v>29331.119999999999</v>
      </c>
      <c r="AU223">
        <v>146449.49</v>
      </c>
      <c r="AV223">
        <v>211238.49</v>
      </c>
      <c r="AW223">
        <v>94874.63</v>
      </c>
      <c r="AX223">
        <v>118703.13</v>
      </c>
      <c r="AY223">
        <v>0</v>
      </c>
      <c r="AZ223">
        <f t="shared" si="26"/>
        <v>0.53264839586955137</v>
      </c>
      <c r="BA223" t="str">
        <f t="shared" si="27"/>
        <v>正利润</v>
      </c>
      <c r="BB223">
        <f t="shared" si="28"/>
        <v>0.53264839586955137</v>
      </c>
      <c r="BF223">
        <f t="shared" si="29"/>
        <v>742879.36</v>
      </c>
      <c r="BG223">
        <f t="shared" si="25"/>
        <v>477441.35</v>
      </c>
      <c r="BH223">
        <f t="shared" si="32"/>
        <v>0.55595940737014082</v>
      </c>
      <c r="BI223">
        <f t="shared" si="30"/>
        <v>0.55595940737014082</v>
      </c>
      <c r="BJ223">
        <f t="shared" si="31"/>
        <v>0.53264839586955137</v>
      </c>
    </row>
    <row r="224" spans="1:62" x14ac:dyDescent="0.15">
      <c r="A224" t="s">
        <v>273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29378.509999999991</v>
      </c>
      <c r="O224">
        <v>-4126.7299999999996</v>
      </c>
      <c r="P224">
        <v>-11101.72</v>
      </c>
      <c r="Q224">
        <v>-9269.820000000007</v>
      </c>
      <c r="R224">
        <v>2798.610000000001</v>
      </c>
      <c r="S224">
        <v>-4992.41</v>
      </c>
      <c r="T224">
        <v>-12204.98</v>
      </c>
      <c r="U224">
        <v>-23668.15000000002</v>
      </c>
      <c r="V224">
        <v>11535.75999999998</v>
      </c>
      <c r="W224">
        <v>689.73999999999069</v>
      </c>
      <c r="X224">
        <v>-40777.929999999928</v>
      </c>
      <c r="Y224">
        <v>-142087.47</v>
      </c>
      <c r="Z224">
        <v>75520.12</v>
      </c>
      <c r="AA224">
        <v>-7651.8499999999995</v>
      </c>
      <c r="AB224">
        <v>32109.350000000009</v>
      </c>
      <c r="AC224">
        <v>110819.61</v>
      </c>
      <c r="AD224">
        <v>38183.9</v>
      </c>
      <c r="AE224">
        <v>-54536.510000000017</v>
      </c>
      <c r="AF224">
        <v>54436.459999999948</v>
      </c>
      <c r="AG224">
        <v>-16015.590000000009</v>
      </c>
      <c r="AH224">
        <v>-10394.56</v>
      </c>
      <c r="AI224">
        <v>40305.019999999982</v>
      </c>
      <c r="AJ224">
        <v>-6312.3500000000058</v>
      </c>
      <c r="AK224">
        <v>74311.809999999983</v>
      </c>
      <c r="AL224">
        <v>-23406.13</v>
      </c>
      <c r="AM224">
        <v>-27703.680000000011</v>
      </c>
      <c r="AN224">
        <v>-8989.1200000000244</v>
      </c>
      <c r="AO224">
        <v>43.220000000001157</v>
      </c>
      <c r="AP224">
        <v>-5042.1699999999983</v>
      </c>
      <c r="AQ224">
        <v>-73735.62</v>
      </c>
      <c r="AR224">
        <v>-53857.939999999988</v>
      </c>
      <c r="AS224">
        <v>-40712.019999999997</v>
      </c>
      <c r="AT224">
        <v>90956.42</v>
      </c>
      <c r="AU224">
        <v>33091.220000000023</v>
      </c>
      <c r="AV224">
        <v>6583.0400000000009</v>
      </c>
      <c r="AW224">
        <v>77341.119999999995</v>
      </c>
      <c r="AX224">
        <v>0</v>
      </c>
      <c r="AY224">
        <v>0</v>
      </c>
      <c r="AZ224">
        <f t="shared" si="26"/>
        <v>-3.7762638431474342</v>
      </c>
      <c r="BA224" t="str">
        <f t="shared" si="27"/>
        <v>正利润</v>
      </c>
      <c r="BB224">
        <f t="shared" si="28"/>
        <v>-3.7762638431474342</v>
      </c>
      <c r="BF224">
        <f t="shared" si="29"/>
        <v>34624.050000000047</v>
      </c>
      <c r="BG224">
        <f t="shared" si="25"/>
        <v>21838.619999999919</v>
      </c>
      <c r="BH224">
        <f t="shared" si="32"/>
        <v>0.58545045428695475</v>
      </c>
      <c r="BI224">
        <f t="shared" si="30"/>
        <v>0.58545045428695475</v>
      </c>
      <c r="BJ224">
        <f t="shared" si="31"/>
        <v>0.58545045428695475</v>
      </c>
    </row>
    <row r="225" spans="1:62" x14ac:dyDescent="0.15">
      <c r="A225" t="s">
        <v>274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-28828.86</v>
      </c>
      <c r="O225">
        <v>11657.64</v>
      </c>
      <c r="P225">
        <v>29770.76</v>
      </c>
      <c r="Q225">
        <v>-51011.430000000008</v>
      </c>
      <c r="R225">
        <v>37990.399999999987</v>
      </c>
      <c r="S225">
        <v>108559.01</v>
      </c>
      <c r="T225">
        <v>65556.490000000005</v>
      </c>
      <c r="U225">
        <v>32436.35</v>
      </c>
      <c r="V225">
        <v>1454.34</v>
      </c>
      <c r="W225">
        <v>59379.45</v>
      </c>
      <c r="X225">
        <v>34333.96</v>
      </c>
      <c r="Y225">
        <v>1000.189999999999</v>
      </c>
      <c r="Z225">
        <v>13155.73</v>
      </c>
      <c r="AA225">
        <v>27181.93</v>
      </c>
      <c r="AB225">
        <v>164769.79999999999</v>
      </c>
      <c r="AC225">
        <v>58352.27</v>
      </c>
      <c r="AD225">
        <v>-4534.3600000000006</v>
      </c>
      <c r="AE225">
        <v>42508.89</v>
      </c>
      <c r="AF225">
        <v>10358.41</v>
      </c>
      <c r="AG225">
        <v>90526.290000000008</v>
      </c>
      <c r="AH225">
        <v>52854.9</v>
      </c>
      <c r="AI225">
        <v>4926.3799999999992</v>
      </c>
      <c r="AJ225">
        <v>40444.910000000003</v>
      </c>
      <c r="AK225">
        <v>2069.4399999999951</v>
      </c>
      <c r="AL225">
        <v>-46350.17</v>
      </c>
      <c r="AM225">
        <v>40281.98000000001</v>
      </c>
      <c r="AN225">
        <v>217252.3</v>
      </c>
      <c r="AO225">
        <v>8601.24</v>
      </c>
      <c r="AP225">
        <v>-30591.87</v>
      </c>
      <c r="AQ225">
        <v>105274.9</v>
      </c>
      <c r="AR225">
        <v>18182.05</v>
      </c>
      <c r="AS225">
        <v>-5480.9100000000026</v>
      </c>
      <c r="AT225">
        <v>22685.05</v>
      </c>
      <c r="AU225">
        <v>-22672.67</v>
      </c>
      <c r="AV225">
        <v>28211.95</v>
      </c>
      <c r="AW225">
        <v>-13564.77</v>
      </c>
      <c r="AX225">
        <v>15696.89</v>
      </c>
      <c r="AY225">
        <v>0</v>
      </c>
      <c r="AZ225">
        <f t="shared" si="26"/>
        <v>0.13077855941603239</v>
      </c>
      <c r="BA225" t="str">
        <f t="shared" si="27"/>
        <v>正利润</v>
      </c>
      <c r="BB225">
        <f t="shared" si="28"/>
        <v>0.13077855941603239</v>
      </c>
      <c r="BF225">
        <f t="shared" si="29"/>
        <v>117740.62</v>
      </c>
      <c r="BG225">
        <f t="shared" si="25"/>
        <v>410607.27</v>
      </c>
      <c r="BH225">
        <f t="shared" si="32"/>
        <v>-0.71325247115083967</v>
      </c>
      <c r="BI225">
        <f t="shared" si="30"/>
        <v>-0.71325247115083967</v>
      </c>
      <c r="BJ225">
        <f t="shared" si="31"/>
        <v>0.13077855941603239</v>
      </c>
    </row>
    <row r="226" spans="1:62" x14ac:dyDescent="0.15">
      <c r="A226" t="s">
        <v>275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48391.220000000023</v>
      </c>
      <c r="S226">
        <v>40590.350000000028</v>
      </c>
      <c r="T226">
        <v>29991.83000000002</v>
      </c>
      <c r="U226">
        <v>29495.960000000021</v>
      </c>
      <c r="V226">
        <v>69755.489999999962</v>
      </c>
      <c r="W226">
        <v>45667.36000000003</v>
      </c>
      <c r="X226">
        <v>90090.819999999891</v>
      </c>
      <c r="Y226">
        <v>59138.630000000026</v>
      </c>
      <c r="Z226">
        <v>-28929.23</v>
      </c>
      <c r="AA226">
        <v>35248.340000000018</v>
      </c>
      <c r="AB226">
        <v>106555.9599999998</v>
      </c>
      <c r="AC226">
        <v>78506.670000000013</v>
      </c>
      <c r="AD226">
        <v>60849.709999999948</v>
      </c>
      <c r="AE226">
        <v>38649.739999999969</v>
      </c>
      <c r="AF226">
        <v>57554.489999999983</v>
      </c>
      <c r="AG226">
        <v>41009.890000000007</v>
      </c>
      <c r="AH226">
        <v>55771.920000000013</v>
      </c>
      <c r="AI226">
        <v>44515.839999999982</v>
      </c>
      <c r="AJ226">
        <v>41640.92</v>
      </c>
      <c r="AK226">
        <v>51918.84</v>
      </c>
      <c r="AL226">
        <v>-67213.579999999914</v>
      </c>
      <c r="AM226">
        <v>20698.330000000009</v>
      </c>
      <c r="AN226">
        <v>38132.939999999988</v>
      </c>
      <c r="AO226">
        <v>55632.069999999992</v>
      </c>
      <c r="AP226">
        <v>40325.960000000006</v>
      </c>
      <c r="AQ226">
        <v>18421.259999999998</v>
      </c>
      <c r="AR226">
        <v>65611.399999999994</v>
      </c>
      <c r="AS226">
        <v>44377.890000000043</v>
      </c>
      <c r="AT226">
        <v>39689.239999999932</v>
      </c>
      <c r="AU226">
        <v>42719.840000000069</v>
      </c>
      <c r="AV226">
        <v>37138.620000000054</v>
      </c>
      <c r="AW226">
        <v>103060.0199999997</v>
      </c>
      <c r="AX226">
        <v>46141.910000000033</v>
      </c>
      <c r="AY226">
        <v>7082.54</v>
      </c>
      <c r="AZ226">
        <f t="shared" si="26"/>
        <v>-0.29838943687263586</v>
      </c>
      <c r="BA226" t="str">
        <f t="shared" si="27"/>
        <v>正利润</v>
      </c>
      <c r="BB226">
        <f t="shared" si="28"/>
        <v>-0.29838943687263586</v>
      </c>
      <c r="BF226">
        <f t="shared" si="29"/>
        <v>437486.13999999978</v>
      </c>
      <c r="BG226">
        <f t="shared" si="25"/>
        <v>282107.1700000001</v>
      </c>
      <c r="BH226">
        <f t="shared" si="32"/>
        <v>0.55077993941096781</v>
      </c>
      <c r="BI226">
        <f t="shared" si="30"/>
        <v>0.55077993941096781</v>
      </c>
      <c r="BJ226">
        <f t="shared" si="31"/>
        <v>-0.29838943687263586</v>
      </c>
    </row>
    <row r="227" spans="1:62" x14ac:dyDescent="0.15">
      <c r="A227" t="s">
        <v>276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781921.37</v>
      </c>
      <c r="P227">
        <v>0</v>
      </c>
      <c r="Q227">
        <v>0</v>
      </c>
      <c r="R227">
        <v>485436.9</v>
      </c>
      <c r="S227">
        <v>0</v>
      </c>
      <c r="T227">
        <v>319526.88</v>
      </c>
      <c r="U227">
        <v>0</v>
      </c>
      <c r="V227">
        <v>0</v>
      </c>
      <c r="W227">
        <v>0</v>
      </c>
      <c r="X227">
        <v>0</v>
      </c>
      <c r="Y227">
        <v>436893.21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570836.87999999989</v>
      </c>
      <c r="AF227">
        <v>-264.14999999999998</v>
      </c>
      <c r="AG227">
        <v>0</v>
      </c>
      <c r="AH227">
        <v>0</v>
      </c>
      <c r="AI227">
        <v>0</v>
      </c>
      <c r="AJ227">
        <v>0</v>
      </c>
      <c r="AK227">
        <v>731455.75999999989</v>
      </c>
      <c r="AL227">
        <v>0</v>
      </c>
      <c r="AM227">
        <v>-245.73</v>
      </c>
      <c r="AN227">
        <v>0</v>
      </c>
      <c r="AO227">
        <v>0</v>
      </c>
      <c r="AP227">
        <v>0</v>
      </c>
      <c r="AQ227">
        <v>-2500</v>
      </c>
      <c r="AR227">
        <v>0</v>
      </c>
      <c r="AS227">
        <v>0</v>
      </c>
      <c r="AT227">
        <v>0</v>
      </c>
      <c r="AU227">
        <v>0</v>
      </c>
      <c r="AV227">
        <v>-865.92</v>
      </c>
      <c r="AW227">
        <v>0</v>
      </c>
      <c r="AX227">
        <v>0</v>
      </c>
      <c r="AY227">
        <v>0</v>
      </c>
      <c r="AZ227">
        <f t="shared" si="26"/>
        <v>-0.27669015788265749</v>
      </c>
      <c r="BA227" t="str">
        <f t="shared" si="27"/>
        <v>正利润</v>
      </c>
      <c r="BB227">
        <f t="shared" si="28"/>
        <v>-0.27669015788265749</v>
      </c>
      <c r="BF227">
        <f t="shared" si="29"/>
        <v>-3365.92</v>
      </c>
      <c r="BG227">
        <f t="shared" si="25"/>
        <v>731210.02999999991</v>
      </c>
      <c r="BH227">
        <f t="shared" si="32"/>
        <v>-1.0046032191325385</v>
      </c>
      <c r="BI227">
        <f t="shared" si="30"/>
        <v>-1.0046032191325385</v>
      </c>
      <c r="BJ227">
        <f t="shared" si="31"/>
        <v>-0.27669015788265749</v>
      </c>
    </row>
    <row r="228" spans="1:62" x14ac:dyDescent="0.15">
      <c r="A228" t="s">
        <v>277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29126.21</v>
      </c>
      <c r="R228">
        <v>0</v>
      </c>
      <c r="S228">
        <v>0</v>
      </c>
      <c r="T228">
        <v>-1176.18</v>
      </c>
      <c r="U228">
        <v>-717.55</v>
      </c>
      <c r="V228">
        <v>-61320.14</v>
      </c>
      <c r="W228">
        <v>0</v>
      </c>
      <c r="X228">
        <v>35975.550000000003</v>
      </c>
      <c r="Y228">
        <v>-3889.77</v>
      </c>
      <c r="Z228">
        <v>55950.49</v>
      </c>
      <c r="AA228">
        <v>-2830.44</v>
      </c>
      <c r="AB228">
        <v>-10672.67</v>
      </c>
      <c r="AC228">
        <v>35700.44</v>
      </c>
      <c r="AD228">
        <v>11765.1</v>
      </c>
      <c r="AE228">
        <v>25568.04</v>
      </c>
      <c r="AF228">
        <v>28039.22</v>
      </c>
      <c r="AG228">
        <v>-7190.670000000001</v>
      </c>
      <c r="AH228">
        <v>2325.8200000000002</v>
      </c>
      <c r="AI228">
        <v>75110.490000000005</v>
      </c>
      <c r="AJ228">
        <v>31129.15</v>
      </c>
      <c r="AK228">
        <v>56817.82</v>
      </c>
      <c r="AL228">
        <v>-3272.150000000001</v>
      </c>
      <c r="AM228">
        <v>10776.79</v>
      </c>
      <c r="AN228">
        <v>-2474.529999999997</v>
      </c>
      <c r="AO228">
        <v>-3944.0600000000009</v>
      </c>
      <c r="AP228">
        <v>9862.909999999998</v>
      </c>
      <c r="AQ228">
        <v>102733.36</v>
      </c>
      <c r="AR228">
        <v>160865.65</v>
      </c>
      <c r="AS228">
        <v>45761.87</v>
      </c>
      <c r="AT228">
        <v>-4607.5200000000004</v>
      </c>
      <c r="AU228">
        <v>15264.85</v>
      </c>
      <c r="AV228">
        <v>104191.86</v>
      </c>
      <c r="AW228">
        <v>295825.55</v>
      </c>
      <c r="AX228">
        <v>35880.569999999992</v>
      </c>
      <c r="AY228">
        <v>-930.88000000000011</v>
      </c>
      <c r="AZ228">
        <f t="shared" si="26"/>
        <v>3.2133462982222061</v>
      </c>
      <c r="BA228" t="str">
        <f t="shared" si="27"/>
        <v>正利润</v>
      </c>
      <c r="BB228">
        <f t="shared" si="28"/>
        <v>3.2133462982222061</v>
      </c>
      <c r="BF228">
        <f t="shared" si="29"/>
        <v>765779.09999999986</v>
      </c>
      <c r="BG228">
        <f t="shared" si="25"/>
        <v>159278.66000000003</v>
      </c>
      <c r="BH228">
        <f t="shared" si="32"/>
        <v>3.8077947165050219</v>
      </c>
      <c r="BI228">
        <f t="shared" si="30"/>
        <v>3.8077947165050219</v>
      </c>
      <c r="BJ228">
        <f t="shared" si="31"/>
        <v>3.2133462982222061</v>
      </c>
    </row>
    <row r="229" spans="1:62" x14ac:dyDescent="0.15">
      <c r="A229" t="s">
        <v>278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2469.9</v>
      </c>
      <c r="S229">
        <v>0</v>
      </c>
      <c r="T229">
        <v>0</v>
      </c>
      <c r="U229">
        <v>0</v>
      </c>
      <c r="V229">
        <v>-247.57</v>
      </c>
      <c r="W229">
        <v>-1607.23</v>
      </c>
      <c r="X229">
        <v>-1494.1</v>
      </c>
      <c r="Y229">
        <v>6601.94</v>
      </c>
      <c r="Z229">
        <v>0</v>
      </c>
      <c r="AA229">
        <v>-209.71</v>
      </c>
      <c r="AB229">
        <v>0</v>
      </c>
      <c r="AC229">
        <v>-264.14999999999998</v>
      </c>
      <c r="AD229">
        <v>6688.130000000001</v>
      </c>
      <c r="AE229">
        <v>22445.63</v>
      </c>
      <c r="AF229">
        <v>-1888.18</v>
      </c>
      <c r="AG229">
        <v>26411.65</v>
      </c>
      <c r="AH229">
        <v>25713.55</v>
      </c>
      <c r="AI229">
        <v>17497.490000000002</v>
      </c>
      <c r="AJ229">
        <v>13840.7</v>
      </c>
      <c r="AK229">
        <v>87576.76999999999</v>
      </c>
      <c r="AL229">
        <v>15623.19000000001</v>
      </c>
      <c r="AM229">
        <v>-7666.79</v>
      </c>
      <c r="AN229">
        <v>106800.42</v>
      </c>
      <c r="AO229">
        <v>-81699.569999999963</v>
      </c>
      <c r="AP229">
        <v>12301.73</v>
      </c>
      <c r="AQ229">
        <v>27218.66</v>
      </c>
      <c r="AR229">
        <v>13444.36</v>
      </c>
      <c r="AS229">
        <v>22396.31</v>
      </c>
      <c r="AT229">
        <v>186271.85</v>
      </c>
      <c r="AU229">
        <v>-1711.32</v>
      </c>
      <c r="AV229">
        <v>165400.97</v>
      </c>
      <c r="AW229">
        <v>91367.780000000013</v>
      </c>
      <c r="AX229">
        <v>6328.09</v>
      </c>
      <c r="AY229">
        <v>0</v>
      </c>
      <c r="AZ229">
        <f t="shared" si="26"/>
        <v>8.3076004604199998</v>
      </c>
      <c r="BA229" t="str">
        <f t="shared" si="27"/>
        <v>正利润</v>
      </c>
      <c r="BB229">
        <f t="shared" si="28"/>
        <v>8.3076004604199998</v>
      </c>
      <c r="BF229">
        <f t="shared" si="29"/>
        <v>523018.43000000005</v>
      </c>
      <c r="BG229">
        <f t="shared" si="25"/>
        <v>204097.41000000003</v>
      </c>
      <c r="BH229">
        <f t="shared" si="32"/>
        <v>1.5625921955599531</v>
      </c>
      <c r="BI229">
        <f t="shared" si="30"/>
        <v>1.5625921955599531</v>
      </c>
      <c r="BJ229">
        <f t="shared" si="31"/>
        <v>1.5625921955599531</v>
      </c>
    </row>
    <row r="230" spans="1:62" x14ac:dyDescent="0.15">
      <c r="A230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141747.57</v>
      </c>
      <c r="P230">
        <v>264901.99</v>
      </c>
      <c r="Q230">
        <v>3902</v>
      </c>
      <c r="R230">
        <v>41875.81</v>
      </c>
      <c r="S230">
        <v>-74112.349999999962</v>
      </c>
      <c r="T230">
        <v>-543580.05999999994</v>
      </c>
      <c r="U230">
        <v>-180337.53</v>
      </c>
      <c r="V230">
        <v>-64750.419999999976</v>
      </c>
      <c r="W230">
        <v>-236542.31999999989</v>
      </c>
      <c r="X230">
        <v>-770701.47</v>
      </c>
      <c r="Y230">
        <v>-114049.7499999999</v>
      </c>
      <c r="Z230">
        <v>-251373.86</v>
      </c>
      <c r="AA230">
        <v>-521880.97</v>
      </c>
      <c r="AB230">
        <v>277759.14000000007</v>
      </c>
      <c r="AC230">
        <v>-546447.35999999964</v>
      </c>
      <c r="AD230">
        <v>-560716.80000000005</v>
      </c>
      <c r="AE230">
        <v>-303147.93999999989</v>
      </c>
      <c r="AF230">
        <v>-149142.30999999991</v>
      </c>
      <c r="AG230">
        <v>-385264.87999999977</v>
      </c>
      <c r="AH230">
        <v>-875871.89999999979</v>
      </c>
      <c r="AI230">
        <v>-167298.7899999998</v>
      </c>
      <c r="AJ230">
        <v>-386681.37</v>
      </c>
      <c r="AK230">
        <v>-660619.88999999966</v>
      </c>
      <c r="AL230">
        <v>-548076.69000000006</v>
      </c>
      <c r="AM230">
        <v>-336349.04999999987</v>
      </c>
      <c r="AN230">
        <v>-290530.09000000003</v>
      </c>
      <c r="AO230">
        <v>-348333.84999999992</v>
      </c>
      <c r="AP230">
        <v>-837350.28999999992</v>
      </c>
      <c r="AQ230">
        <v>-142526.49</v>
      </c>
      <c r="AR230">
        <v>-271056.56999999989</v>
      </c>
      <c r="AS230">
        <v>-500945.73999999987</v>
      </c>
      <c r="AT230">
        <v>-983084.4700000002</v>
      </c>
      <c r="AU230">
        <v>34855.32</v>
      </c>
      <c r="AV230">
        <v>22721.72</v>
      </c>
      <c r="AW230">
        <v>121704.25</v>
      </c>
      <c r="AX230">
        <v>-898017.6</v>
      </c>
      <c r="AY230">
        <v>-47292.45</v>
      </c>
      <c r="AZ230">
        <f t="shared" si="26"/>
        <v>0.68089688143907778</v>
      </c>
      <c r="BA230" t="str">
        <f t="shared" si="27"/>
        <v>负利润</v>
      </c>
      <c r="BB230">
        <f t="shared" si="28"/>
        <v>-0.68089688143907778</v>
      </c>
      <c r="BF230">
        <f t="shared" si="29"/>
        <v>-3453699.87</v>
      </c>
      <c r="BG230">
        <f t="shared" si="25"/>
        <v>-3999026.5099999988</v>
      </c>
      <c r="BH230">
        <f t="shared" si="32"/>
        <v>-0.1363648474538367</v>
      </c>
      <c r="BI230">
        <f t="shared" si="30"/>
        <v>0.1363648474538367</v>
      </c>
      <c r="BJ230">
        <f t="shared" si="31"/>
        <v>0.1363648474538367</v>
      </c>
    </row>
    <row r="231" spans="1:62" x14ac:dyDescent="0.15">
      <c r="A231" t="s">
        <v>280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147378.65</v>
      </c>
      <c r="S231">
        <v>53398.06</v>
      </c>
      <c r="T231">
        <v>34653.61</v>
      </c>
      <c r="U231">
        <v>178270.91</v>
      </c>
      <c r="V231">
        <v>275086.62</v>
      </c>
      <c r="W231">
        <v>-874.74</v>
      </c>
      <c r="X231">
        <v>171165.05</v>
      </c>
      <c r="Y231">
        <v>225266.99</v>
      </c>
      <c r="Z231">
        <v>142399.85</v>
      </c>
      <c r="AA231">
        <v>-17812.939999999999</v>
      </c>
      <c r="AB231">
        <v>-4165.54</v>
      </c>
      <c r="AC231">
        <v>19805.509999999998</v>
      </c>
      <c r="AD231">
        <v>211112.77</v>
      </c>
      <c r="AE231">
        <v>-19138.03</v>
      </c>
      <c r="AF231">
        <v>66121.87</v>
      </c>
      <c r="AG231">
        <v>71037.56</v>
      </c>
      <c r="AH231">
        <v>-19309.810000000001</v>
      </c>
      <c r="AI231">
        <v>224969.62</v>
      </c>
      <c r="AJ231">
        <v>-23687.24</v>
      </c>
      <c r="AK231">
        <v>253840.93</v>
      </c>
      <c r="AL231">
        <v>-10731.64</v>
      </c>
      <c r="AM231">
        <v>-11488.57</v>
      </c>
      <c r="AN231">
        <v>-3409.92</v>
      </c>
      <c r="AO231">
        <v>63567.580000000009</v>
      </c>
      <c r="AP231">
        <v>44817.4</v>
      </c>
      <c r="AQ231">
        <v>71739.180000000008</v>
      </c>
      <c r="AR231">
        <v>-10056.180000000009</v>
      </c>
      <c r="AS231">
        <v>-3484.07</v>
      </c>
      <c r="AT231">
        <v>-3124.75</v>
      </c>
      <c r="AU231">
        <v>-9196.7800000000007</v>
      </c>
      <c r="AV231">
        <v>-4919.9699999999993</v>
      </c>
      <c r="AW231">
        <v>315524.63000000012</v>
      </c>
      <c r="AX231">
        <v>-12756.17</v>
      </c>
      <c r="AY231">
        <v>-257.52</v>
      </c>
      <c r="AZ231">
        <f t="shared" si="26"/>
        <v>-0.48060861375715253</v>
      </c>
      <c r="BA231" t="str">
        <f t="shared" si="27"/>
        <v>正利润</v>
      </c>
      <c r="BB231">
        <f t="shared" si="28"/>
        <v>-0.48060861375715253</v>
      </c>
      <c r="BF231">
        <f t="shared" si="29"/>
        <v>388543.29000000015</v>
      </c>
      <c r="BG231">
        <f t="shared" si="25"/>
        <v>544788.51</v>
      </c>
      <c r="BH231">
        <f t="shared" si="32"/>
        <v>-0.28679977116257438</v>
      </c>
      <c r="BI231">
        <f t="shared" si="30"/>
        <v>-0.28679977116257438</v>
      </c>
      <c r="BJ231">
        <f t="shared" si="31"/>
        <v>-0.28679977116257438</v>
      </c>
    </row>
    <row r="232" spans="1:62" x14ac:dyDescent="0.15">
      <c r="A232" t="s">
        <v>281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-2621.36</v>
      </c>
      <c r="Q232">
        <v>158631.69</v>
      </c>
      <c r="R232">
        <v>20580.580000000002</v>
      </c>
      <c r="S232">
        <v>485.44000000000011</v>
      </c>
      <c r="T232">
        <v>73270.87999999999</v>
      </c>
      <c r="U232">
        <v>16106.3</v>
      </c>
      <c r="V232">
        <v>145546.12</v>
      </c>
      <c r="W232">
        <v>-30160.430000000011</v>
      </c>
      <c r="X232">
        <v>123567.97</v>
      </c>
      <c r="Y232">
        <v>21417.009999999991</v>
      </c>
      <c r="Z232">
        <v>5339.8099999999986</v>
      </c>
      <c r="AA232">
        <v>3150.49</v>
      </c>
      <c r="AB232">
        <v>-36809.4</v>
      </c>
      <c r="AC232">
        <v>238119.2699999999</v>
      </c>
      <c r="AD232">
        <v>-44186.41</v>
      </c>
      <c r="AE232">
        <v>49717.299999999988</v>
      </c>
      <c r="AF232">
        <v>149195.18</v>
      </c>
      <c r="AG232">
        <v>97961.19</v>
      </c>
      <c r="AH232">
        <v>-56802.350000000028</v>
      </c>
      <c r="AI232">
        <v>55350.969999999987</v>
      </c>
      <c r="AJ232">
        <v>76629.119999999995</v>
      </c>
      <c r="AK232">
        <v>34326.339999999997</v>
      </c>
      <c r="AL232">
        <v>364937.54999999987</v>
      </c>
      <c r="AM232">
        <v>-43103.45</v>
      </c>
      <c r="AN232">
        <v>-2621.36</v>
      </c>
      <c r="AO232">
        <v>-70897.790000000008</v>
      </c>
      <c r="AP232">
        <v>43989.709999999992</v>
      </c>
      <c r="AQ232">
        <v>-26607.08</v>
      </c>
      <c r="AR232">
        <v>24699.03</v>
      </c>
      <c r="AS232">
        <v>18298.060000000001</v>
      </c>
      <c r="AT232">
        <v>15033.98</v>
      </c>
      <c r="AU232">
        <v>24237.87</v>
      </c>
      <c r="AV232">
        <v>84556.71</v>
      </c>
      <c r="AW232">
        <v>82470.87</v>
      </c>
      <c r="AX232">
        <v>13202.329999999971</v>
      </c>
      <c r="AY232">
        <v>0</v>
      </c>
      <c r="AZ232">
        <f t="shared" si="26"/>
        <v>-0.1947623164008806</v>
      </c>
      <c r="BA232" t="str">
        <f t="shared" si="27"/>
        <v>正利润</v>
      </c>
      <c r="BB232">
        <f t="shared" si="28"/>
        <v>-0.1947623164008806</v>
      </c>
      <c r="BF232">
        <f t="shared" si="29"/>
        <v>279881.47999999992</v>
      </c>
      <c r="BG232">
        <f t="shared" si="25"/>
        <v>455780.21999999986</v>
      </c>
      <c r="BH232">
        <f t="shared" si="32"/>
        <v>-0.38592885843093405</v>
      </c>
      <c r="BI232">
        <f t="shared" si="30"/>
        <v>-0.38592885843093405</v>
      </c>
      <c r="BJ232">
        <f t="shared" si="31"/>
        <v>-0.1947623164008806</v>
      </c>
    </row>
    <row r="233" spans="1:62" x14ac:dyDescent="0.15">
      <c r="A233" t="s">
        <v>282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87217.040000000008</v>
      </c>
      <c r="Z233">
        <v>18369.740000000002</v>
      </c>
      <c r="AA233">
        <v>17967</v>
      </c>
      <c r="AB233">
        <v>20886.57</v>
      </c>
      <c r="AC233">
        <v>20818.46</v>
      </c>
      <c r="AD233">
        <v>36981.06</v>
      </c>
      <c r="AE233">
        <v>19370.88</v>
      </c>
      <c r="AF233">
        <v>17369.919999999998</v>
      </c>
      <c r="AG233">
        <v>39395.839999999997</v>
      </c>
      <c r="AH233">
        <v>30342.32</v>
      </c>
      <c r="AI233">
        <v>32398.95</v>
      </c>
      <c r="AJ233">
        <v>38953.379999999997</v>
      </c>
      <c r="AK233">
        <v>64764.07</v>
      </c>
      <c r="AL233">
        <v>33394.18</v>
      </c>
      <c r="AM233">
        <v>9473.7900000000009</v>
      </c>
      <c r="AN233">
        <v>39995.15</v>
      </c>
      <c r="AO233">
        <v>79742.42</v>
      </c>
      <c r="AP233">
        <v>72405.06</v>
      </c>
      <c r="AQ233">
        <v>79324.26999999999</v>
      </c>
      <c r="AR233">
        <v>63475.75</v>
      </c>
      <c r="AS233">
        <v>67865.05</v>
      </c>
      <c r="AT233">
        <v>73547.569999999992</v>
      </c>
      <c r="AU233">
        <v>-455971.67</v>
      </c>
      <c r="AV233">
        <v>57971.83</v>
      </c>
      <c r="AW233">
        <v>65753.429999999978</v>
      </c>
      <c r="AX233">
        <v>57233.02</v>
      </c>
      <c r="AY233">
        <v>0</v>
      </c>
      <c r="AZ233">
        <f t="shared" si="26"/>
        <v>1.7262884065058484</v>
      </c>
      <c r="BA233" t="str">
        <f t="shared" si="27"/>
        <v>正利润</v>
      </c>
      <c r="BB233">
        <f t="shared" si="28"/>
        <v>1.7262884065058484</v>
      </c>
      <c r="BF233">
        <f t="shared" si="29"/>
        <v>81604.31</v>
      </c>
      <c r="BG233">
        <f t="shared" si="25"/>
        <v>368460.1</v>
      </c>
      <c r="BH233">
        <f t="shared" si="32"/>
        <v>-0.77852606021656079</v>
      </c>
      <c r="BI233">
        <f t="shared" si="30"/>
        <v>-0.77852606021656079</v>
      </c>
      <c r="BJ233">
        <f t="shared" si="31"/>
        <v>-0.77852606021656079</v>
      </c>
    </row>
    <row r="234" spans="1:62" x14ac:dyDescent="0.15">
      <c r="A234" t="s">
        <v>283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36503.980000000003</v>
      </c>
      <c r="Y234">
        <v>113964.36</v>
      </c>
      <c r="Z234">
        <v>13055.66</v>
      </c>
      <c r="AA234">
        <v>19193.82</v>
      </c>
      <c r="AB234">
        <v>85774.409999999989</v>
      </c>
      <c r="AC234">
        <v>32788.149999999987</v>
      </c>
      <c r="AD234">
        <v>38781.850000000013</v>
      </c>
      <c r="AE234">
        <v>29193.21</v>
      </c>
      <c r="AF234">
        <v>33599.019999999997</v>
      </c>
      <c r="AG234">
        <v>51268.81</v>
      </c>
      <c r="AH234">
        <v>14823.88</v>
      </c>
      <c r="AI234">
        <v>48177.47</v>
      </c>
      <c r="AJ234">
        <v>74342.16</v>
      </c>
      <c r="AK234">
        <v>166878.63</v>
      </c>
      <c r="AL234">
        <v>48720.17</v>
      </c>
      <c r="AM234">
        <v>18346.5</v>
      </c>
      <c r="AN234">
        <v>25628.97</v>
      </c>
      <c r="AO234">
        <v>2648.47</v>
      </c>
      <c r="AP234">
        <v>69652.310000000012</v>
      </c>
      <c r="AQ234">
        <v>42965.079999999987</v>
      </c>
      <c r="AR234">
        <v>45223.149999999987</v>
      </c>
      <c r="AS234">
        <v>26631.67</v>
      </c>
      <c r="AT234">
        <v>83581.170000000013</v>
      </c>
      <c r="AU234">
        <v>90628.45</v>
      </c>
      <c r="AV234">
        <v>92775.090000000011</v>
      </c>
      <c r="AW234">
        <v>95331.45</v>
      </c>
      <c r="AX234">
        <v>91276.830000000016</v>
      </c>
      <c r="AY234">
        <v>0</v>
      </c>
      <c r="AZ234">
        <f t="shared" si="26"/>
        <v>0.57701436394672156</v>
      </c>
      <c r="BA234" t="str">
        <f t="shared" si="27"/>
        <v>正利润</v>
      </c>
      <c r="BB234">
        <f t="shared" si="28"/>
        <v>0.57701436394672156</v>
      </c>
      <c r="BF234">
        <f t="shared" si="29"/>
        <v>638065.19999999995</v>
      </c>
      <c r="BG234">
        <f t="shared" si="25"/>
        <v>450835.05999999994</v>
      </c>
      <c r="BH234">
        <f t="shared" si="32"/>
        <v>0.41529631701669345</v>
      </c>
      <c r="BI234">
        <f t="shared" si="30"/>
        <v>0.41529631701669345</v>
      </c>
      <c r="BJ234">
        <f t="shared" si="31"/>
        <v>0.41529631701669345</v>
      </c>
    </row>
    <row r="235" spans="1:62" x14ac:dyDescent="0.15">
      <c r="A235" t="s">
        <v>284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-311.32</v>
      </c>
      <c r="Q235">
        <v>0</v>
      </c>
      <c r="R235">
        <v>0</v>
      </c>
      <c r="S235">
        <v>38834.959999999999</v>
      </c>
      <c r="T235">
        <v>16061.69</v>
      </c>
      <c r="U235">
        <v>38834.959999999999</v>
      </c>
      <c r="V235">
        <v>0</v>
      </c>
      <c r="W235">
        <v>0</v>
      </c>
      <c r="X235">
        <v>38834.959999999999</v>
      </c>
      <c r="Y235">
        <v>38834.959999999999</v>
      </c>
      <c r="Z235">
        <v>38834.959999999999</v>
      </c>
      <c r="AA235">
        <v>0</v>
      </c>
      <c r="AB235">
        <v>24031.35</v>
      </c>
      <c r="AC235">
        <v>0</v>
      </c>
      <c r="AD235">
        <v>0</v>
      </c>
      <c r="AE235">
        <v>0</v>
      </c>
      <c r="AF235">
        <v>-14150.94</v>
      </c>
      <c r="AG235">
        <v>0</v>
      </c>
      <c r="AH235">
        <v>38834.959999999999</v>
      </c>
      <c r="AI235">
        <v>38834.959999999999</v>
      </c>
      <c r="AJ235">
        <v>38834.959999999999</v>
      </c>
      <c r="AK235">
        <v>48543.7</v>
      </c>
      <c r="AL235">
        <v>24065.25</v>
      </c>
      <c r="AM235">
        <v>38570.81</v>
      </c>
      <c r="AN235">
        <v>37164.080000000002</v>
      </c>
      <c r="AO235">
        <v>38813.79</v>
      </c>
      <c r="AP235">
        <v>19417.48</v>
      </c>
      <c r="AQ235">
        <v>58252.44</v>
      </c>
      <c r="AR235">
        <v>82821.5</v>
      </c>
      <c r="AS235">
        <v>97179.109999999986</v>
      </c>
      <c r="AT235">
        <v>95378.66</v>
      </c>
      <c r="AU235">
        <v>96699.06</v>
      </c>
      <c r="AV235">
        <v>93745.72</v>
      </c>
      <c r="AW235">
        <v>104382</v>
      </c>
      <c r="AX235">
        <v>96334.959999999992</v>
      </c>
      <c r="AY235">
        <v>0</v>
      </c>
      <c r="AZ235">
        <f t="shared" si="26"/>
        <v>2.3974832988087118</v>
      </c>
      <c r="BA235" t="str">
        <f t="shared" si="27"/>
        <v>正利润</v>
      </c>
      <c r="BB235">
        <f t="shared" si="28"/>
        <v>2.3974832988087118</v>
      </c>
      <c r="BF235">
        <f t="shared" si="29"/>
        <v>744210.92999999993</v>
      </c>
      <c r="BG235">
        <f t="shared" si="25"/>
        <v>303662.51</v>
      </c>
      <c r="BH235">
        <f t="shared" si="32"/>
        <v>1.4507830420027812</v>
      </c>
      <c r="BI235">
        <f t="shared" si="30"/>
        <v>1.4507830420027812</v>
      </c>
      <c r="BJ235">
        <f t="shared" si="31"/>
        <v>1.4507830420027812</v>
      </c>
    </row>
    <row r="236" spans="1:62" x14ac:dyDescent="0.15">
      <c r="A236" t="s">
        <v>285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25710.52</v>
      </c>
      <c r="W236">
        <v>37768.160000000003</v>
      </c>
      <c r="X236">
        <v>93860.420000000013</v>
      </c>
      <c r="Y236">
        <v>65902.25</v>
      </c>
      <c r="Z236">
        <v>59126.209999999992</v>
      </c>
      <c r="AA236">
        <v>20354.36</v>
      </c>
      <c r="AB236">
        <v>55766.649999999987</v>
      </c>
      <c r="AC236">
        <v>58313.38</v>
      </c>
      <c r="AD236">
        <v>95747.89</v>
      </c>
      <c r="AE236">
        <v>17711.669999999991</v>
      </c>
      <c r="AF236">
        <v>106060.71</v>
      </c>
      <c r="AG236">
        <v>0</v>
      </c>
      <c r="AH236">
        <v>48543.69</v>
      </c>
      <c r="AI236">
        <v>17411.64</v>
      </c>
      <c r="AJ236">
        <v>20700.96</v>
      </c>
      <c r="AK236">
        <v>10679.61</v>
      </c>
      <c r="AL236">
        <v>158333.99</v>
      </c>
      <c r="AM236">
        <v>71349.509999999995</v>
      </c>
      <c r="AN236">
        <v>50588.33</v>
      </c>
      <c r="AO236">
        <v>57567.97</v>
      </c>
      <c r="AP236">
        <v>39613.600000000013</v>
      </c>
      <c r="AQ236">
        <v>64464.98</v>
      </c>
      <c r="AR236">
        <v>55074.33</v>
      </c>
      <c r="AS236">
        <v>95587</v>
      </c>
      <c r="AT236">
        <v>0</v>
      </c>
      <c r="AU236">
        <v>95325.790000000008</v>
      </c>
      <c r="AV236">
        <v>0</v>
      </c>
      <c r="AW236">
        <v>86640.78</v>
      </c>
      <c r="AX236">
        <v>95524.28</v>
      </c>
      <c r="AY236">
        <v>0</v>
      </c>
      <c r="AZ236">
        <f t="shared" si="26"/>
        <v>8.4223665802523967E-2</v>
      </c>
      <c r="BA236" t="str">
        <f t="shared" si="27"/>
        <v>正利润</v>
      </c>
      <c r="BB236">
        <f t="shared" si="28"/>
        <v>8.4223665802523967E-2</v>
      </c>
      <c r="BF236">
        <f t="shared" si="29"/>
        <v>532230.76000000013</v>
      </c>
      <c r="BG236">
        <f t="shared" si="25"/>
        <v>435175.70000000007</v>
      </c>
      <c r="BH236">
        <f t="shared" si="32"/>
        <v>0.22302499886827332</v>
      </c>
      <c r="BI236">
        <f t="shared" si="30"/>
        <v>0.22302499886827332</v>
      </c>
      <c r="BJ236">
        <f t="shared" si="31"/>
        <v>8.4223665802523967E-2</v>
      </c>
    </row>
    <row r="237" spans="1:62" x14ac:dyDescent="0.15">
      <c r="A237" t="s">
        <v>286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88163.22</v>
      </c>
      <c r="AB237">
        <v>30413.599999999999</v>
      </c>
      <c r="AC237">
        <v>36817.040000000001</v>
      </c>
      <c r="AD237">
        <v>31210.53</v>
      </c>
      <c r="AE237">
        <v>19755.259999999998</v>
      </c>
      <c r="AF237">
        <v>16063.1</v>
      </c>
      <c r="AG237">
        <v>60555.34</v>
      </c>
      <c r="AH237">
        <v>48563.11</v>
      </c>
      <c r="AI237">
        <v>88048.549999999988</v>
      </c>
      <c r="AJ237">
        <v>7888.35</v>
      </c>
      <c r="AK237">
        <v>116701.95</v>
      </c>
      <c r="AL237">
        <v>25939.81</v>
      </c>
      <c r="AM237">
        <v>2854.37</v>
      </c>
      <c r="AN237">
        <v>66121.350000000006</v>
      </c>
      <c r="AO237">
        <v>17684.47</v>
      </c>
      <c r="AP237">
        <v>73530.090000000011</v>
      </c>
      <c r="AQ237">
        <v>39165.449999999997</v>
      </c>
      <c r="AR237">
        <v>62228.150000000009</v>
      </c>
      <c r="AS237">
        <v>78898.040000000008</v>
      </c>
      <c r="AT237">
        <v>58733.02</v>
      </c>
      <c r="AU237">
        <v>89986.390000000029</v>
      </c>
      <c r="AV237">
        <v>89330.08</v>
      </c>
      <c r="AW237">
        <v>23915.55</v>
      </c>
      <c r="AX237">
        <v>17669.900000000001</v>
      </c>
      <c r="AY237">
        <v>0</v>
      </c>
      <c r="AZ237">
        <f t="shared" si="26"/>
        <v>2.0940136744105535</v>
      </c>
      <c r="BA237" t="str">
        <f t="shared" si="27"/>
        <v>正利润</v>
      </c>
      <c r="BB237">
        <f t="shared" si="28"/>
        <v>2.0940136744105535</v>
      </c>
      <c r="BF237">
        <f t="shared" si="29"/>
        <v>533456.67000000004</v>
      </c>
      <c r="BG237">
        <f t="shared" si="25"/>
        <v>434357.29999999993</v>
      </c>
      <c r="BH237">
        <f t="shared" si="32"/>
        <v>0.22815173130508026</v>
      </c>
      <c r="BI237">
        <f t="shared" si="30"/>
        <v>0.22815173130508026</v>
      </c>
      <c r="BJ237">
        <f t="shared" si="31"/>
        <v>0.22815173130508026</v>
      </c>
    </row>
    <row r="238" spans="1:62" x14ac:dyDescent="0.15">
      <c r="A238" t="s">
        <v>287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297087.39</v>
      </c>
      <c r="X238">
        <v>1333980.6200000001</v>
      </c>
      <c r="Y238">
        <v>345631.07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489613.56000000011</v>
      </c>
      <c r="AL238">
        <v>0</v>
      </c>
      <c r="AM238">
        <v>0</v>
      </c>
      <c r="AN238">
        <v>0</v>
      </c>
      <c r="AO238">
        <v>-264.14999999999998</v>
      </c>
      <c r="AP238">
        <v>0</v>
      </c>
      <c r="AQ238">
        <v>0</v>
      </c>
      <c r="AR238">
        <v>143533.98000000001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f t="shared" si="26"/>
        <v>-0.67982815573526745</v>
      </c>
      <c r="BA238" t="str">
        <f t="shared" si="27"/>
        <v>正利润</v>
      </c>
      <c r="BB238">
        <f t="shared" si="28"/>
        <v>-0.67982815573526745</v>
      </c>
      <c r="BF238">
        <f t="shared" si="29"/>
        <v>143533.98000000001</v>
      </c>
      <c r="BG238">
        <f t="shared" si="25"/>
        <v>489349.41000000009</v>
      </c>
      <c r="BH238">
        <f t="shared" si="32"/>
        <v>-0.70668406446019838</v>
      </c>
      <c r="BI238">
        <f t="shared" si="30"/>
        <v>-0.70668406446019838</v>
      </c>
      <c r="BJ238">
        <f t="shared" si="31"/>
        <v>-0.67982815573526745</v>
      </c>
    </row>
    <row r="239" spans="1:62" x14ac:dyDescent="0.15">
      <c r="A239" t="s">
        <v>288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80271.199999999997</v>
      </c>
      <c r="T239">
        <v>359029.13</v>
      </c>
      <c r="U239">
        <v>683760.71999999986</v>
      </c>
      <c r="V239">
        <v>-431188.47</v>
      </c>
      <c r="W239">
        <v>-150112.62</v>
      </c>
      <c r="X239">
        <v>309056.59999999998</v>
      </c>
      <c r="Y239">
        <v>-137927.22999999989</v>
      </c>
      <c r="Z239">
        <v>225660.36</v>
      </c>
      <c r="AA239">
        <v>-249089.06</v>
      </c>
      <c r="AB239">
        <v>-229355.37999999989</v>
      </c>
      <c r="AC239">
        <v>269859.84000000003</v>
      </c>
      <c r="AD239">
        <v>-278022.37999999989</v>
      </c>
      <c r="AE239">
        <v>0</v>
      </c>
      <c r="AF239">
        <v>2051.2799999999988</v>
      </c>
      <c r="AG239">
        <v>-2064.1200000000031</v>
      </c>
      <c r="AH239">
        <v>2244</v>
      </c>
      <c r="AI239">
        <v>78781.13</v>
      </c>
      <c r="AJ239">
        <v>0</v>
      </c>
      <c r="AK239">
        <v>100530.98</v>
      </c>
      <c r="AL239">
        <v>-42958.840000000011</v>
      </c>
      <c r="AM239">
        <v>-155121.37</v>
      </c>
      <c r="AN239">
        <v>33018.870000000003</v>
      </c>
      <c r="AO239">
        <v>0</v>
      </c>
      <c r="AP239">
        <v>-26165.05</v>
      </c>
      <c r="AQ239">
        <v>32745.930000000011</v>
      </c>
      <c r="AR239">
        <v>0</v>
      </c>
      <c r="AS239">
        <v>-19677.759999999998</v>
      </c>
      <c r="AT239">
        <v>30594.34</v>
      </c>
      <c r="AU239">
        <v>1181320.72</v>
      </c>
      <c r="AV239">
        <v>70754.7</v>
      </c>
      <c r="AW239">
        <v>-57003.699999999983</v>
      </c>
      <c r="AX239">
        <v>-28498.790000000012</v>
      </c>
      <c r="AY239">
        <v>0</v>
      </c>
      <c r="AZ239">
        <f t="shared" si="26"/>
        <v>-0.90922819773970787</v>
      </c>
      <c r="BA239" t="str">
        <f t="shared" si="27"/>
        <v>正利润</v>
      </c>
      <c r="BB239">
        <f t="shared" si="28"/>
        <v>-0.90922819773970787</v>
      </c>
      <c r="BF239">
        <f t="shared" si="29"/>
        <v>1184070.3899999999</v>
      </c>
      <c r="BG239">
        <f t="shared" si="25"/>
        <v>14430.649999999972</v>
      </c>
      <c r="BH239">
        <f t="shared" si="32"/>
        <v>81.052464026222111</v>
      </c>
      <c r="BI239">
        <f t="shared" si="30"/>
        <v>81.052464026222111</v>
      </c>
      <c r="BJ239">
        <f t="shared" si="31"/>
        <v>-0.90922819773970787</v>
      </c>
    </row>
    <row r="240" spans="1:62" x14ac:dyDescent="0.15">
      <c r="A240" t="s">
        <v>289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1903666.0699999989</v>
      </c>
      <c r="O240">
        <v>-9708.7399999999907</v>
      </c>
      <c r="P240">
        <v>-8615.3799999999992</v>
      </c>
      <c r="Q240">
        <v>0</v>
      </c>
      <c r="R240">
        <v>0</v>
      </c>
      <c r="S240">
        <v>378817.49</v>
      </c>
      <c r="T240">
        <v>-152177.22</v>
      </c>
      <c r="U240">
        <v>-10882.33</v>
      </c>
      <c r="V240">
        <v>-484.46</v>
      </c>
      <c r="W240">
        <v>0</v>
      </c>
      <c r="X240">
        <v>-2639.59</v>
      </c>
      <c r="Y240">
        <v>242545.19</v>
      </c>
      <c r="Z240">
        <v>183606.17</v>
      </c>
      <c r="AA240">
        <v>140341.07</v>
      </c>
      <c r="AB240">
        <v>-90277.56</v>
      </c>
      <c r="AC240">
        <v>-905.83</v>
      </c>
      <c r="AD240">
        <v>297715.53999999998</v>
      </c>
      <c r="AE240">
        <v>-14444.13</v>
      </c>
      <c r="AF240">
        <v>-543.69000000000005</v>
      </c>
      <c r="AG240">
        <v>34190.29</v>
      </c>
      <c r="AH240">
        <v>48514.559999999998</v>
      </c>
      <c r="AI240">
        <v>11842.93</v>
      </c>
      <c r="AJ240">
        <v>-13056.31</v>
      </c>
      <c r="AK240">
        <v>446102.95</v>
      </c>
      <c r="AL240">
        <v>-1048.54</v>
      </c>
      <c r="AM240">
        <v>-502.91</v>
      </c>
      <c r="AN240">
        <v>-35094.33</v>
      </c>
      <c r="AO240">
        <v>-531.06000000000006</v>
      </c>
      <c r="AP240">
        <v>-1674.76</v>
      </c>
      <c r="AQ240">
        <v>-1564.08</v>
      </c>
      <c r="AR240">
        <v>-1197.0899999999999</v>
      </c>
      <c r="AS240">
        <v>-1518.46</v>
      </c>
      <c r="AT240">
        <v>130243.11</v>
      </c>
      <c r="AU240">
        <v>65323.829999999987</v>
      </c>
      <c r="AV240">
        <v>-1595.15</v>
      </c>
      <c r="AW240">
        <v>14951.45</v>
      </c>
      <c r="AX240">
        <v>246362.71</v>
      </c>
      <c r="AY240">
        <v>0</v>
      </c>
      <c r="AZ240">
        <f t="shared" si="26"/>
        <v>-0.34886638634298794</v>
      </c>
      <c r="BA240" t="str">
        <f t="shared" si="27"/>
        <v>正利润</v>
      </c>
      <c r="BB240">
        <f t="shared" si="28"/>
        <v>-0.34886638634298794</v>
      </c>
      <c r="BF240">
        <f t="shared" si="29"/>
        <v>449331.56</v>
      </c>
      <c r="BG240">
        <f t="shared" si="25"/>
        <v>490417.57999999996</v>
      </c>
      <c r="BH240">
        <f t="shared" si="32"/>
        <v>-8.3777624774380999E-2</v>
      </c>
      <c r="BI240">
        <f t="shared" si="30"/>
        <v>-8.3777624774380999E-2</v>
      </c>
      <c r="BJ240">
        <f t="shared" si="31"/>
        <v>-8.3777624774380999E-2</v>
      </c>
    </row>
    <row r="241" spans="1:62" x14ac:dyDescent="0.15">
      <c r="A241" t="s">
        <v>290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-3127.54</v>
      </c>
      <c r="U241">
        <v>-29509.7</v>
      </c>
      <c r="V241">
        <v>-67.959999999999994</v>
      </c>
      <c r="W241">
        <v>-275.73</v>
      </c>
      <c r="X241">
        <v>57555.34</v>
      </c>
      <c r="Y241">
        <v>-3673.66</v>
      </c>
      <c r="Z241">
        <v>-29606.47</v>
      </c>
      <c r="AA241">
        <v>0</v>
      </c>
      <c r="AB241">
        <v>29750.92</v>
      </c>
      <c r="AC241">
        <v>0</v>
      </c>
      <c r="AD241">
        <v>-23.93</v>
      </c>
      <c r="AE241">
        <v>-117.18</v>
      </c>
      <c r="AF241">
        <v>-287.2</v>
      </c>
      <c r="AG241">
        <v>0</v>
      </c>
      <c r="AH241">
        <v>35666.019999999997</v>
      </c>
      <c r="AI241">
        <v>0</v>
      </c>
      <c r="AJ241">
        <v>-11045.54</v>
      </c>
      <c r="AK241">
        <v>-48272.74</v>
      </c>
      <c r="AL241">
        <v>-990.78</v>
      </c>
      <c r="AM241">
        <v>0</v>
      </c>
      <c r="AN241">
        <v>-2467.96</v>
      </c>
      <c r="AO241">
        <v>25249.35</v>
      </c>
      <c r="AP241">
        <v>139973.29999999999</v>
      </c>
      <c r="AQ241">
        <v>97857.87000000001</v>
      </c>
      <c r="AR241">
        <v>-7140.7899999999991</v>
      </c>
      <c r="AS241">
        <v>157546.75</v>
      </c>
      <c r="AT241">
        <v>118031.26</v>
      </c>
      <c r="AU241">
        <v>95574.74</v>
      </c>
      <c r="AV241">
        <v>-38.58</v>
      </c>
      <c r="AW241">
        <v>159582.51</v>
      </c>
      <c r="AX241">
        <v>91067.959999999992</v>
      </c>
      <c r="AY241">
        <v>0</v>
      </c>
      <c r="AZ241">
        <f t="shared" si="26"/>
        <v>15.27225753576734</v>
      </c>
      <c r="BA241" t="str">
        <f t="shared" si="27"/>
        <v>正利润</v>
      </c>
      <c r="BB241">
        <f t="shared" si="28"/>
        <v>15.27225753576734</v>
      </c>
      <c r="BF241">
        <f t="shared" si="29"/>
        <v>852455.02</v>
      </c>
      <c r="BG241">
        <f t="shared" si="25"/>
        <v>-1861.6500000000015</v>
      </c>
      <c r="BH241">
        <f t="shared" si="32"/>
        <v>-458.90294631106781</v>
      </c>
      <c r="BI241">
        <f t="shared" si="30"/>
        <v>-458.90294631106781</v>
      </c>
      <c r="BJ241">
        <f t="shared" si="31"/>
        <v>15.27225753576734</v>
      </c>
    </row>
    <row r="242" spans="1:62" x14ac:dyDescent="0.15">
      <c r="A242" t="s">
        <v>291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28280.900000000009</v>
      </c>
      <c r="O242">
        <v>16561.84</v>
      </c>
      <c r="P242">
        <v>30370.17</v>
      </c>
      <c r="Q242">
        <v>-2830.19</v>
      </c>
      <c r="R242">
        <v>54981.759999999987</v>
      </c>
      <c r="S242">
        <v>144.1700000000001</v>
      </c>
      <c r="T242">
        <v>62462.95</v>
      </c>
      <c r="U242">
        <v>-43885.81</v>
      </c>
      <c r="V242">
        <v>112629.9</v>
      </c>
      <c r="W242">
        <v>32515.910000000011</v>
      </c>
      <c r="X242">
        <v>176083.21999999991</v>
      </c>
      <c r="Y242">
        <v>173460.40999999989</v>
      </c>
      <c r="Z242">
        <v>101940.03</v>
      </c>
      <c r="AA242">
        <v>-7796.8700000000008</v>
      </c>
      <c r="AB242">
        <v>12908.51</v>
      </c>
      <c r="AC242">
        <v>53614.239999999998</v>
      </c>
      <c r="AD242">
        <v>29632.720000000001</v>
      </c>
      <c r="AE242">
        <v>40024.120000000003</v>
      </c>
      <c r="AF242">
        <v>74761.560000000012</v>
      </c>
      <c r="AG242">
        <v>90.0300000000002</v>
      </c>
      <c r="AH242">
        <v>73583.12</v>
      </c>
      <c r="AI242">
        <v>-409.69000000000051</v>
      </c>
      <c r="AJ242">
        <v>72325.859999999986</v>
      </c>
      <c r="AK242">
        <v>112065.9</v>
      </c>
      <c r="AL242">
        <v>52268.11</v>
      </c>
      <c r="AM242">
        <v>11215.14</v>
      </c>
      <c r="AN242">
        <v>31579.28999999999</v>
      </c>
      <c r="AO242">
        <v>26504.27</v>
      </c>
      <c r="AP242">
        <v>-2868.53</v>
      </c>
      <c r="AQ242">
        <v>49356.649999999987</v>
      </c>
      <c r="AR242">
        <v>28747.510000000009</v>
      </c>
      <c r="AS242">
        <v>9586.9500000000007</v>
      </c>
      <c r="AT242">
        <v>-14361.32</v>
      </c>
      <c r="AU242">
        <v>-5906.5499999999884</v>
      </c>
      <c r="AV242">
        <v>56481.61</v>
      </c>
      <c r="AW242">
        <v>137699.03000000009</v>
      </c>
      <c r="AX242">
        <v>12796.33</v>
      </c>
      <c r="AY242">
        <v>-950</v>
      </c>
      <c r="AZ242">
        <f t="shared" si="26"/>
        <v>-0.38609338045530922</v>
      </c>
      <c r="BA242" t="str">
        <f t="shared" si="27"/>
        <v>正利润</v>
      </c>
      <c r="BB242">
        <f t="shared" si="28"/>
        <v>-0.38609338045530922</v>
      </c>
      <c r="BF242">
        <f t="shared" si="29"/>
        <v>271531.68000000011</v>
      </c>
      <c r="BG242">
        <f t="shared" si="25"/>
        <v>379222.02999999997</v>
      </c>
      <c r="BH242">
        <f t="shared" si="32"/>
        <v>-0.28397704110175215</v>
      </c>
      <c r="BI242">
        <f t="shared" si="30"/>
        <v>-0.28397704110175215</v>
      </c>
      <c r="BJ242">
        <f t="shared" si="31"/>
        <v>-0.28397704110175215</v>
      </c>
    </row>
    <row r="243" spans="1:62" x14ac:dyDescent="0.15">
      <c r="A243" t="s">
        <v>292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-56114.49</v>
      </c>
      <c r="O243">
        <v>75119</v>
      </c>
      <c r="P243">
        <v>1698.11</v>
      </c>
      <c r="Q243">
        <v>0</v>
      </c>
      <c r="R243">
        <v>3600</v>
      </c>
      <c r="S243">
        <v>-5188.68</v>
      </c>
      <c r="T243">
        <v>2642.45</v>
      </c>
      <c r="U243">
        <v>63799.48</v>
      </c>
      <c r="V243">
        <v>9668.9499999999989</v>
      </c>
      <c r="W243">
        <v>2396.23</v>
      </c>
      <c r="X243">
        <v>63858.74</v>
      </c>
      <c r="Y243">
        <v>93377.89</v>
      </c>
      <c r="Z243">
        <v>0</v>
      </c>
      <c r="AA243">
        <v>0</v>
      </c>
      <c r="AB243">
        <v>23268.670000000009</v>
      </c>
      <c r="AC243">
        <v>8490.57</v>
      </c>
      <c r="AD243">
        <v>23018.35</v>
      </c>
      <c r="AE243">
        <v>41354.370000000003</v>
      </c>
      <c r="AF243">
        <v>-19492.439999999999</v>
      </c>
      <c r="AG243">
        <v>-283.02</v>
      </c>
      <c r="AH243">
        <v>183566.05</v>
      </c>
      <c r="AI243">
        <v>-3107.67</v>
      </c>
      <c r="AJ243">
        <v>-300</v>
      </c>
      <c r="AK243">
        <v>188716.7</v>
      </c>
      <c r="AL243">
        <v>146880.37</v>
      </c>
      <c r="AM243">
        <v>-300</v>
      </c>
      <c r="AN243">
        <v>84692.19</v>
      </c>
      <c r="AO243">
        <v>7041.86</v>
      </c>
      <c r="AP243">
        <v>45765.08</v>
      </c>
      <c r="AQ243">
        <v>-4442.1900000000014</v>
      </c>
      <c r="AR243">
        <v>1767.0799999999981</v>
      </c>
      <c r="AS243">
        <v>-11168.15</v>
      </c>
      <c r="AT243">
        <v>-9566.99</v>
      </c>
      <c r="AU243">
        <v>76892.44</v>
      </c>
      <c r="AV243">
        <v>244058.15000000011</v>
      </c>
      <c r="AW243">
        <v>270743.25</v>
      </c>
      <c r="AX243">
        <v>53342.11</v>
      </c>
      <c r="AY243">
        <v>-361.94</v>
      </c>
      <c r="AZ243">
        <f t="shared" si="26"/>
        <v>1.0624608684919499</v>
      </c>
      <c r="BA243" t="str">
        <f t="shared" si="27"/>
        <v>正利润</v>
      </c>
      <c r="BB243">
        <f t="shared" si="28"/>
        <v>1.0624608684919499</v>
      </c>
      <c r="BF243">
        <f t="shared" si="29"/>
        <v>667390.78000000014</v>
      </c>
      <c r="BG243">
        <f t="shared" si="25"/>
        <v>606906.48</v>
      </c>
      <c r="BH243">
        <f t="shared" si="32"/>
        <v>9.9660000334812926E-2</v>
      </c>
      <c r="BI243">
        <f t="shared" si="30"/>
        <v>9.9660000334812926E-2</v>
      </c>
      <c r="BJ243">
        <f t="shared" si="31"/>
        <v>9.9660000334812926E-2</v>
      </c>
    </row>
    <row r="244" spans="1:62" x14ac:dyDescent="0.15">
      <c r="A244" t="s">
        <v>293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123809.53</v>
      </c>
      <c r="P244">
        <v>0</v>
      </c>
      <c r="Q244">
        <v>85714.29</v>
      </c>
      <c r="R244">
        <v>0</v>
      </c>
      <c r="S244">
        <v>0</v>
      </c>
      <c r="T244">
        <v>85714.29</v>
      </c>
      <c r="U244">
        <v>0</v>
      </c>
      <c r="V244">
        <v>0</v>
      </c>
      <c r="W244">
        <v>85450.14</v>
      </c>
      <c r="X244">
        <v>0</v>
      </c>
      <c r="Y244">
        <v>0</v>
      </c>
      <c r="Z244">
        <v>123809.53</v>
      </c>
      <c r="AA244">
        <v>0</v>
      </c>
      <c r="AB244">
        <v>-817.58999999999992</v>
      </c>
      <c r="AC244">
        <v>85477.54</v>
      </c>
      <c r="AD244">
        <v>-344.82</v>
      </c>
      <c r="AE244">
        <v>-344.82</v>
      </c>
      <c r="AF244">
        <v>85169.459999999992</v>
      </c>
      <c r="AG244">
        <v>0</v>
      </c>
      <c r="AH244">
        <v>0</v>
      </c>
      <c r="AI244">
        <v>85450.14</v>
      </c>
      <c r="AJ244">
        <v>0</v>
      </c>
      <c r="AK244">
        <v>0</v>
      </c>
      <c r="AL244">
        <v>149523.81</v>
      </c>
      <c r="AM244">
        <v>0</v>
      </c>
      <c r="AN244">
        <v>0</v>
      </c>
      <c r="AO244">
        <v>85714.29</v>
      </c>
      <c r="AP244">
        <v>0</v>
      </c>
      <c r="AQ244">
        <v>-300.14999999999998</v>
      </c>
      <c r="AR244">
        <v>-82034.040000000008</v>
      </c>
      <c r="AS244">
        <v>85714.29</v>
      </c>
      <c r="AT244">
        <v>-26323.810000000009</v>
      </c>
      <c r="AU244">
        <v>37800</v>
      </c>
      <c r="AV244">
        <v>0</v>
      </c>
      <c r="AW244">
        <v>59390.479999999981</v>
      </c>
      <c r="AX244">
        <v>0</v>
      </c>
      <c r="AY244">
        <v>0</v>
      </c>
      <c r="AZ244">
        <f t="shared" si="26"/>
        <v>-0.14358134356647034</v>
      </c>
      <c r="BA244" t="str">
        <f t="shared" si="27"/>
        <v>正利润</v>
      </c>
      <c r="BB244">
        <f t="shared" si="28"/>
        <v>-0.14358134356647034</v>
      </c>
      <c r="BF244">
        <f t="shared" si="29"/>
        <v>74246.76999999996</v>
      </c>
      <c r="BG244">
        <f t="shared" si="25"/>
        <v>320688.24</v>
      </c>
      <c r="BH244">
        <f t="shared" si="32"/>
        <v>-0.76847679228898458</v>
      </c>
      <c r="BI244">
        <f t="shared" si="30"/>
        <v>-0.76847679228898458</v>
      </c>
      <c r="BJ244">
        <f t="shared" si="31"/>
        <v>-0.14358134356647034</v>
      </c>
    </row>
    <row r="245" spans="1:62" x14ac:dyDescent="0.15">
      <c r="A245" t="s">
        <v>294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87067.34</v>
      </c>
      <c r="R245">
        <v>291262.1999999999</v>
      </c>
      <c r="S245">
        <v>194174.8</v>
      </c>
      <c r="T245">
        <v>97087.39</v>
      </c>
      <c r="U245">
        <v>0</v>
      </c>
      <c r="V245">
        <v>58252.44</v>
      </c>
      <c r="W245">
        <v>38834.959999999999</v>
      </c>
      <c r="X245">
        <v>190661.13</v>
      </c>
      <c r="Y245">
        <v>28571.43</v>
      </c>
      <c r="Z245">
        <v>-2912.62</v>
      </c>
      <c r="AA245">
        <v>0</v>
      </c>
      <c r="AB245">
        <v>0</v>
      </c>
      <c r="AC245">
        <v>28571.43</v>
      </c>
      <c r="AD245">
        <v>-1572.82</v>
      </c>
      <c r="AE245">
        <v>85714.29</v>
      </c>
      <c r="AF245">
        <v>-886.69999999999993</v>
      </c>
      <c r="AG245">
        <v>28602.76</v>
      </c>
      <c r="AH245">
        <v>56881.539999999994</v>
      </c>
      <c r="AI245">
        <v>97087.400000000009</v>
      </c>
      <c r="AJ245">
        <v>-109.43</v>
      </c>
      <c r="AK245">
        <v>182923.14</v>
      </c>
      <c r="AL245">
        <v>0</v>
      </c>
      <c r="AM245">
        <v>-194237.83</v>
      </c>
      <c r="AN245">
        <v>76190.48</v>
      </c>
      <c r="AO245">
        <v>85714.29</v>
      </c>
      <c r="AP245">
        <v>0</v>
      </c>
      <c r="AQ245">
        <v>25929.919999999998</v>
      </c>
      <c r="AR245">
        <v>47619.05</v>
      </c>
      <c r="AS245">
        <v>0</v>
      </c>
      <c r="AT245">
        <v>0</v>
      </c>
      <c r="AU245">
        <v>77669.899999999994</v>
      </c>
      <c r="AV245">
        <v>0</v>
      </c>
      <c r="AW245">
        <v>189420.04</v>
      </c>
      <c r="AX245">
        <v>0</v>
      </c>
      <c r="AY245">
        <v>0</v>
      </c>
      <c r="AZ245">
        <f t="shared" si="26"/>
        <v>-4.3816440255394655E-2</v>
      </c>
      <c r="BA245" t="str">
        <f t="shared" si="27"/>
        <v>正利润</v>
      </c>
      <c r="BB245">
        <f t="shared" si="28"/>
        <v>-4.3816440255394655E-2</v>
      </c>
      <c r="BF245">
        <f t="shared" si="29"/>
        <v>340638.91000000003</v>
      </c>
      <c r="BG245">
        <f t="shared" si="25"/>
        <v>333052.35000000003</v>
      </c>
      <c r="BH245">
        <f t="shared" si="32"/>
        <v>2.2778881458125122E-2</v>
      </c>
      <c r="BI245">
        <f t="shared" si="30"/>
        <v>2.2778881458125122E-2</v>
      </c>
      <c r="BJ245">
        <f t="shared" si="31"/>
        <v>2.2778881458125122E-2</v>
      </c>
    </row>
    <row r="246" spans="1:62" x14ac:dyDescent="0.15">
      <c r="A246" t="s">
        <v>295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1842.52</v>
      </c>
      <c r="O246">
        <v>-1965.809999999999</v>
      </c>
      <c r="P246">
        <v>3808.81</v>
      </c>
      <c r="Q246">
        <v>5583.3500000000058</v>
      </c>
      <c r="R246">
        <v>2136.75</v>
      </c>
      <c r="S246">
        <v>94606.82</v>
      </c>
      <c r="T246">
        <v>0</v>
      </c>
      <c r="U246">
        <v>2136.75</v>
      </c>
      <c r="V246">
        <v>2735.04</v>
      </c>
      <c r="W246">
        <v>-169.81</v>
      </c>
      <c r="X246">
        <v>-11794.88</v>
      </c>
      <c r="Y246">
        <v>46905.66</v>
      </c>
      <c r="Z246">
        <v>0</v>
      </c>
      <c r="AA246">
        <v>0</v>
      </c>
      <c r="AB246">
        <v>2051.2800000000002</v>
      </c>
      <c r="AC246">
        <v>-3883.5</v>
      </c>
      <c r="AD246">
        <v>-420.39</v>
      </c>
      <c r="AE246">
        <v>0</v>
      </c>
      <c r="AF246">
        <v>0</v>
      </c>
      <c r="AG246">
        <v>0</v>
      </c>
      <c r="AH246">
        <v>19827.59</v>
      </c>
      <c r="AI246">
        <v>0</v>
      </c>
      <c r="AJ246">
        <v>-4553.6900000000014</v>
      </c>
      <c r="AK246">
        <v>87803.049999999988</v>
      </c>
      <c r="AL246">
        <v>-2003.53</v>
      </c>
      <c r="AM246">
        <v>-4588.6299999999992</v>
      </c>
      <c r="AN246">
        <v>413324.4</v>
      </c>
      <c r="AO246">
        <v>-140559.85999999999</v>
      </c>
      <c r="AP246">
        <v>-4175.54</v>
      </c>
      <c r="AQ246">
        <v>0</v>
      </c>
      <c r="AR246">
        <v>0</v>
      </c>
      <c r="AS246">
        <v>7403.2399999999989</v>
      </c>
      <c r="AT246">
        <v>0</v>
      </c>
      <c r="AU246">
        <v>0</v>
      </c>
      <c r="AV246">
        <v>0</v>
      </c>
      <c r="AW246">
        <v>-561.5</v>
      </c>
      <c r="AX246">
        <v>0</v>
      </c>
      <c r="AY246">
        <v>0</v>
      </c>
      <c r="AZ246">
        <f t="shared" si="26"/>
        <v>8.9168142299751203</v>
      </c>
      <c r="BA246" t="str">
        <f t="shared" si="27"/>
        <v>正利润</v>
      </c>
      <c r="BB246">
        <f t="shared" si="28"/>
        <v>8.9168142299751203</v>
      </c>
      <c r="BF246">
        <f t="shared" si="29"/>
        <v>2666.1999999999989</v>
      </c>
      <c r="BG246">
        <f t="shared" si="25"/>
        <v>369249.33</v>
      </c>
      <c r="BH246">
        <f t="shared" si="32"/>
        <v>-0.99277940463696979</v>
      </c>
      <c r="BI246">
        <f t="shared" si="30"/>
        <v>-0.99277940463696979</v>
      </c>
      <c r="BJ246">
        <f t="shared" si="31"/>
        <v>-0.99277940463696979</v>
      </c>
    </row>
    <row r="247" spans="1:62" x14ac:dyDescent="0.15">
      <c r="A247" t="s">
        <v>296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22399.41</v>
      </c>
      <c r="O247">
        <v>-6529.91</v>
      </c>
      <c r="P247">
        <v>8096.8600000000079</v>
      </c>
      <c r="Q247">
        <v>5183.7700000000004</v>
      </c>
      <c r="R247">
        <v>2742.0499999999988</v>
      </c>
      <c r="S247">
        <v>100285.86</v>
      </c>
      <c r="T247">
        <v>85999.969999999987</v>
      </c>
      <c r="U247">
        <v>-40.57</v>
      </c>
      <c r="V247">
        <v>14367.150000000011</v>
      </c>
      <c r="W247">
        <v>-61152.729999999981</v>
      </c>
      <c r="X247">
        <v>82466.309999999983</v>
      </c>
      <c r="Y247">
        <v>24951.830000000009</v>
      </c>
      <c r="Z247">
        <v>15619.42</v>
      </c>
      <c r="AA247">
        <v>19327.400000000001</v>
      </c>
      <c r="AB247">
        <v>16710.46</v>
      </c>
      <c r="AC247">
        <v>-863.25</v>
      </c>
      <c r="AD247">
        <v>29271.75</v>
      </c>
      <c r="AE247">
        <v>2861.03</v>
      </c>
      <c r="AF247">
        <v>20602.18</v>
      </c>
      <c r="AG247">
        <v>15136.88</v>
      </c>
      <c r="AH247">
        <v>41844.019999999997</v>
      </c>
      <c r="AI247">
        <v>6759.4400000000023</v>
      </c>
      <c r="AJ247">
        <v>15832.86</v>
      </c>
      <c r="AK247">
        <v>64662.760000000009</v>
      </c>
      <c r="AL247">
        <v>6742.4399999999987</v>
      </c>
      <c r="AM247">
        <v>0</v>
      </c>
      <c r="AN247">
        <v>38819.08</v>
      </c>
      <c r="AO247">
        <v>19407.740000000002</v>
      </c>
      <c r="AP247">
        <v>-176.99</v>
      </c>
      <c r="AQ247">
        <v>51124.59</v>
      </c>
      <c r="AR247">
        <v>4720.3600000000006</v>
      </c>
      <c r="AS247">
        <v>8877.3099999999977</v>
      </c>
      <c r="AT247">
        <v>23390.73</v>
      </c>
      <c r="AU247">
        <v>80034.159999999989</v>
      </c>
      <c r="AV247">
        <v>-924.67000000000007</v>
      </c>
      <c r="AW247">
        <v>13241.14</v>
      </c>
      <c r="AX247">
        <v>8042.82</v>
      </c>
      <c r="AY247">
        <v>0</v>
      </c>
      <c r="AZ247">
        <f t="shared" si="26"/>
        <v>0.66797986460963144</v>
      </c>
      <c r="BA247" t="str">
        <f t="shared" si="27"/>
        <v>正利润</v>
      </c>
      <c r="BB247">
        <f t="shared" si="28"/>
        <v>0.66797986460963144</v>
      </c>
      <c r="BF247">
        <f t="shared" si="29"/>
        <v>188329.44999999995</v>
      </c>
      <c r="BG247">
        <f t="shared" si="25"/>
        <v>209205.22000000003</v>
      </c>
      <c r="BH247">
        <f t="shared" si="32"/>
        <v>-9.9786085643561284E-2</v>
      </c>
      <c r="BI247">
        <f t="shared" si="30"/>
        <v>-9.9786085643561284E-2</v>
      </c>
      <c r="BJ247">
        <f t="shared" si="31"/>
        <v>-9.9786085643561284E-2</v>
      </c>
    </row>
    <row r="248" spans="1:62" x14ac:dyDescent="0.15">
      <c r="A248" t="s">
        <v>297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73888.330000000016</v>
      </c>
      <c r="X248">
        <v>101815.23</v>
      </c>
      <c r="Y248">
        <v>124076.78</v>
      </c>
      <c r="Z248">
        <v>84698.09</v>
      </c>
      <c r="AA248">
        <v>5476.7</v>
      </c>
      <c r="AB248">
        <v>50981.55</v>
      </c>
      <c r="AC248">
        <v>30250.71999999999</v>
      </c>
      <c r="AD248">
        <v>184354.34</v>
      </c>
      <c r="AE248">
        <v>234513.65999999989</v>
      </c>
      <c r="AF248">
        <v>124505.8</v>
      </c>
      <c r="AG248">
        <v>1951.46</v>
      </c>
      <c r="AH248">
        <v>43280.590000000011</v>
      </c>
      <c r="AI248">
        <v>34517.480000000003</v>
      </c>
      <c r="AJ248">
        <v>95962.430000000022</v>
      </c>
      <c r="AK248">
        <v>142209.87999999989</v>
      </c>
      <c r="AL248">
        <v>52357.27</v>
      </c>
      <c r="AM248">
        <v>5270.87</v>
      </c>
      <c r="AN248">
        <v>0</v>
      </c>
      <c r="AO248">
        <v>13770.88</v>
      </c>
      <c r="AP248">
        <v>52316.12</v>
      </c>
      <c r="AQ248">
        <v>27473.79</v>
      </c>
      <c r="AR248">
        <v>28000.41</v>
      </c>
      <c r="AS248">
        <v>12660.19</v>
      </c>
      <c r="AT248">
        <v>33596.100000000013</v>
      </c>
      <c r="AU248">
        <v>108687.36</v>
      </c>
      <c r="AV248">
        <v>129643.68</v>
      </c>
      <c r="AW248">
        <v>108787.57</v>
      </c>
      <c r="AX248">
        <v>62370.87</v>
      </c>
      <c r="AY248">
        <v>52932.04</v>
      </c>
      <c r="AZ248">
        <f t="shared" si="26"/>
        <v>-0.49754497806539422</v>
      </c>
      <c r="BA248" t="str">
        <f t="shared" si="27"/>
        <v>正利润</v>
      </c>
      <c r="BB248">
        <f t="shared" si="28"/>
        <v>-0.49754497806539422</v>
      </c>
      <c r="BF248">
        <f t="shared" si="29"/>
        <v>563536.09000000008</v>
      </c>
      <c r="BG248">
        <f t="shared" si="25"/>
        <v>389320.85999999993</v>
      </c>
      <c r="BH248">
        <f t="shared" si="32"/>
        <v>0.44748496137607474</v>
      </c>
      <c r="BI248">
        <f t="shared" si="30"/>
        <v>0.44748496137607474</v>
      </c>
      <c r="BJ248">
        <f t="shared" si="31"/>
        <v>0.44748496137607474</v>
      </c>
    </row>
    <row r="249" spans="1:62" x14ac:dyDescent="0.15">
      <c r="A249" t="s">
        <v>298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289717.67</v>
      </c>
      <c r="U249">
        <v>0</v>
      </c>
      <c r="V249">
        <v>958.38000000000011</v>
      </c>
      <c r="W249">
        <v>5025.74</v>
      </c>
      <c r="X249">
        <v>5109.83</v>
      </c>
      <c r="Y249">
        <v>8955.07</v>
      </c>
      <c r="Z249">
        <v>71239.75</v>
      </c>
      <c r="AA249">
        <v>23076.92</v>
      </c>
      <c r="AB249">
        <v>666.67</v>
      </c>
      <c r="AC249">
        <v>0</v>
      </c>
      <c r="AD249">
        <v>0</v>
      </c>
      <c r="AE249">
        <v>0</v>
      </c>
      <c r="AF249">
        <v>0</v>
      </c>
      <c r="AG249">
        <v>159456.31</v>
      </c>
      <c r="AH249">
        <v>37169.9</v>
      </c>
      <c r="AI249">
        <v>16990.29</v>
      </c>
      <c r="AJ249">
        <v>-17125.099999999999</v>
      </c>
      <c r="AK249">
        <v>-10028.77</v>
      </c>
      <c r="AL249">
        <v>-3752.89</v>
      </c>
      <c r="AM249">
        <v>90214.56</v>
      </c>
      <c r="AN249">
        <v>95767.97</v>
      </c>
      <c r="AO249">
        <v>77778.2</v>
      </c>
      <c r="AP249">
        <v>87032.56</v>
      </c>
      <c r="AQ249">
        <v>93805.23000000001</v>
      </c>
      <c r="AR249">
        <v>0</v>
      </c>
      <c r="AS249">
        <v>-240.78</v>
      </c>
      <c r="AT249">
        <v>-18326.509999999998</v>
      </c>
      <c r="AU249">
        <v>35034.949999999997</v>
      </c>
      <c r="AV249">
        <v>0</v>
      </c>
      <c r="AW249">
        <v>3798.2999999999988</v>
      </c>
      <c r="AX249">
        <v>-1252.23</v>
      </c>
      <c r="AY249">
        <v>0</v>
      </c>
      <c r="AZ249">
        <f t="shared" si="26"/>
        <v>4.4512267678416748</v>
      </c>
      <c r="BA249" t="str">
        <f t="shared" si="27"/>
        <v>正利润</v>
      </c>
      <c r="BB249">
        <f t="shared" si="28"/>
        <v>4.4512267678416748</v>
      </c>
      <c r="BF249">
        <f t="shared" si="29"/>
        <v>199851.51999999999</v>
      </c>
      <c r="BG249">
        <f t="shared" si="25"/>
        <v>446470.47000000003</v>
      </c>
      <c r="BH249">
        <f t="shared" si="32"/>
        <v>-0.55237460609656908</v>
      </c>
      <c r="BI249">
        <f t="shared" si="30"/>
        <v>-0.55237460609656908</v>
      </c>
      <c r="BJ249">
        <f t="shared" si="31"/>
        <v>-0.55237460609656908</v>
      </c>
    </row>
    <row r="250" spans="1:62" x14ac:dyDescent="0.15">
      <c r="A250" t="s">
        <v>299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88832.650000000009</v>
      </c>
      <c r="O250">
        <v>85698.729999999981</v>
      </c>
      <c r="P250">
        <v>73853.030000000028</v>
      </c>
      <c r="Q250">
        <v>54490.98000000001</v>
      </c>
      <c r="R250">
        <v>67186.840000000011</v>
      </c>
      <c r="S250">
        <v>34919.680000000008</v>
      </c>
      <c r="T250">
        <v>7649.7999999999993</v>
      </c>
      <c r="U250">
        <v>54333.19</v>
      </c>
      <c r="V250">
        <v>31907.459999999981</v>
      </c>
      <c r="W250">
        <v>-14424.93</v>
      </c>
      <c r="X250">
        <v>43523.16</v>
      </c>
      <c r="Y250">
        <v>49477.66</v>
      </c>
      <c r="Z250">
        <v>32032.79</v>
      </c>
      <c r="AA250">
        <v>60717.960000000021</v>
      </c>
      <c r="AB250">
        <v>-4442.7299999999996</v>
      </c>
      <c r="AC250">
        <v>15147.62</v>
      </c>
      <c r="AD250">
        <v>3204.9500000000012</v>
      </c>
      <c r="AE250">
        <v>34466.769999999997</v>
      </c>
      <c r="AF250">
        <v>47347.689999999988</v>
      </c>
      <c r="AG250">
        <v>48186.77</v>
      </c>
      <c r="AH250">
        <v>40587.089999999997</v>
      </c>
      <c r="AI250">
        <v>24717.06</v>
      </c>
      <c r="AJ250">
        <v>35385.46</v>
      </c>
      <c r="AK250">
        <v>47938.710000000006</v>
      </c>
      <c r="AL250">
        <v>42914.47</v>
      </c>
      <c r="AM250">
        <v>3362.7400000000011</v>
      </c>
      <c r="AN250">
        <v>41894.31</v>
      </c>
      <c r="AO250">
        <v>56071.44</v>
      </c>
      <c r="AP250">
        <v>31878.400000000001</v>
      </c>
      <c r="AQ250">
        <v>20138.09</v>
      </c>
      <c r="AR250">
        <v>51756.36</v>
      </c>
      <c r="AS250">
        <v>4684.1599999999889</v>
      </c>
      <c r="AT250">
        <v>26340.78</v>
      </c>
      <c r="AU250">
        <v>79666.86</v>
      </c>
      <c r="AV250">
        <v>65432.929999999978</v>
      </c>
      <c r="AW250">
        <v>83401.459999999992</v>
      </c>
      <c r="AX250">
        <v>46944.08</v>
      </c>
      <c r="AY250">
        <v>-725.67000000000007</v>
      </c>
      <c r="AZ250">
        <f t="shared" si="26"/>
        <v>0.27236275281842959</v>
      </c>
      <c r="BA250" t="str">
        <f t="shared" si="27"/>
        <v>正利润</v>
      </c>
      <c r="BB250">
        <f t="shared" si="28"/>
        <v>0.27236275281842959</v>
      </c>
      <c r="BF250">
        <f t="shared" si="29"/>
        <v>410243.11999999994</v>
      </c>
      <c r="BG250">
        <f t="shared" si="25"/>
        <v>341058.05</v>
      </c>
      <c r="BH250">
        <f t="shared" si="32"/>
        <v>0.20285423551797099</v>
      </c>
      <c r="BI250">
        <f t="shared" si="30"/>
        <v>0.20285423551797099</v>
      </c>
      <c r="BJ250">
        <f t="shared" si="31"/>
        <v>0.20285423551797099</v>
      </c>
    </row>
    <row r="251" spans="1:62" x14ac:dyDescent="0.15">
      <c r="A251" t="s">
        <v>300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-33843.68</v>
      </c>
      <c r="O251">
        <v>-1347</v>
      </c>
      <c r="P251">
        <v>578.21</v>
      </c>
      <c r="Q251">
        <v>-99117.88</v>
      </c>
      <c r="R251">
        <v>-152214.20000000001</v>
      </c>
      <c r="S251">
        <v>-98010.06</v>
      </c>
      <c r="T251">
        <v>-6380.5099999999984</v>
      </c>
      <c r="U251">
        <v>-241753.87</v>
      </c>
      <c r="V251">
        <v>-3011.059999999999</v>
      </c>
      <c r="W251">
        <v>-308574.24999999988</v>
      </c>
      <c r="X251">
        <v>-540023.11</v>
      </c>
      <c r="Y251">
        <v>-553804.19999999995</v>
      </c>
      <c r="Z251">
        <v>-371095.72</v>
      </c>
      <c r="AA251">
        <v>-391752.96000000002</v>
      </c>
      <c r="AB251">
        <v>-425839.1100000001</v>
      </c>
      <c r="AC251">
        <v>-1381644.8</v>
      </c>
      <c r="AD251">
        <v>-745151.12000000011</v>
      </c>
      <c r="AE251">
        <v>-969624.51999999979</v>
      </c>
      <c r="AF251">
        <v>-1453624.47</v>
      </c>
      <c r="AG251">
        <v>-1369137.31</v>
      </c>
      <c r="AH251">
        <v>-743248.94</v>
      </c>
      <c r="AI251">
        <v>-287663.72000000009</v>
      </c>
      <c r="AJ251">
        <v>-293583.86999999988</v>
      </c>
      <c r="AK251">
        <v>-1016081.72</v>
      </c>
      <c r="AL251">
        <v>-112242.15</v>
      </c>
      <c r="AM251">
        <v>-1078717.8400000001</v>
      </c>
      <c r="AN251">
        <v>-1233025.8</v>
      </c>
      <c r="AO251">
        <v>-1211118.68</v>
      </c>
      <c r="AP251">
        <v>-586894.17000000004</v>
      </c>
      <c r="AQ251">
        <v>-886918.98</v>
      </c>
      <c r="AR251">
        <v>-639959.72</v>
      </c>
      <c r="AS251">
        <v>-692672.29</v>
      </c>
      <c r="AT251">
        <v>-342348.86999999988</v>
      </c>
      <c r="AU251">
        <v>-333383.88</v>
      </c>
      <c r="AV251">
        <v>149980.9199999999</v>
      </c>
      <c r="AW251">
        <v>7872.97</v>
      </c>
      <c r="AX251">
        <v>0</v>
      </c>
      <c r="AY251">
        <v>0</v>
      </c>
      <c r="AZ251">
        <f t="shared" si="26"/>
        <v>0.37441155489153138</v>
      </c>
      <c r="BA251" t="str">
        <f t="shared" si="27"/>
        <v>负利润</v>
      </c>
      <c r="BB251">
        <f t="shared" si="28"/>
        <v>-0.37441155489153138</v>
      </c>
      <c r="BF251">
        <f t="shared" si="29"/>
        <v>-3324324.02</v>
      </c>
      <c r="BG251">
        <f t="shared" si="25"/>
        <v>-7344820.0299999993</v>
      </c>
      <c r="BH251">
        <f t="shared" si="32"/>
        <v>-0.54739203868552777</v>
      </c>
      <c r="BI251">
        <f t="shared" si="30"/>
        <v>0.54739203868552777</v>
      </c>
      <c r="BJ251">
        <f t="shared" si="31"/>
        <v>-0.37441155489153138</v>
      </c>
    </row>
    <row r="252" spans="1:62" x14ac:dyDescent="0.15">
      <c r="A252" t="s">
        <v>301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61043.199999999997</v>
      </c>
      <c r="AB252">
        <v>0</v>
      </c>
      <c r="AC252">
        <v>55684.46</v>
      </c>
      <c r="AD252">
        <v>53680.59</v>
      </c>
      <c r="AE252">
        <v>52622.33</v>
      </c>
      <c r="AF252">
        <v>35981.54</v>
      </c>
      <c r="AG252">
        <v>175185.91</v>
      </c>
      <c r="AH252">
        <v>249852.4200000001</v>
      </c>
      <c r="AI252">
        <v>138176.66</v>
      </c>
      <c r="AJ252">
        <v>33726.22</v>
      </c>
      <c r="AK252">
        <v>58811.650000000009</v>
      </c>
      <c r="AL252">
        <v>49373.06</v>
      </c>
      <c r="AM252">
        <v>17233.009999999998</v>
      </c>
      <c r="AN252">
        <v>9145.82</v>
      </c>
      <c r="AO252">
        <v>32598.07</v>
      </c>
      <c r="AP252">
        <v>22835.41</v>
      </c>
      <c r="AQ252">
        <v>23913.84</v>
      </c>
      <c r="AR252">
        <v>10636.03</v>
      </c>
      <c r="AS252">
        <v>10104.08</v>
      </c>
      <c r="AT252">
        <v>28213.47</v>
      </c>
      <c r="AU252">
        <v>-34544.660000000003</v>
      </c>
      <c r="AV252">
        <v>20428.64</v>
      </c>
      <c r="AW252">
        <v>68639.929999999993</v>
      </c>
      <c r="AX252">
        <v>47875.249999999993</v>
      </c>
      <c r="AY252">
        <v>0</v>
      </c>
      <c r="AZ252">
        <f t="shared" si="26"/>
        <v>2.2106303751345688</v>
      </c>
      <c r="BA252" t="str">
        <f t="shared" si="27"/>
        <v>正利润</v>
      </c>
      <c r="BB252">
        <f t="shared" si="28"/>
        <v>2.2106303751345688</v>
      </c>
      <c r="BF252">
        <f t="shared" si="29"/>
        <v>198101.99</v>
      </c>
      <c r="BG252">
        <f t="shared" si="25"/>
        <v>764102.82000000007</v>
      </c>
      <c r="BH252">
        <f t="shared" si="32"/>
        <v>-0.74073909320214271</v>
      </c>
      <c r="BI252">
        <f t="shared" si="30"/>
        <v>-0.74073909320214271</v>
      </c>
      <c r="BJ252">
        <f t="shared" si="31"/>
        <v>-0.74073909320214271</v>
      </c>
    </row>
    <row r="253" spans="1:62" x14ac:dyDescent="0.15">
      <c r="A253" t="s">
        <v>302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15679.62</v>
      </c>
      <c r="U253">
        <v>9796.11</v>
      </c>
      <c r="V253">
        <v>15032.03</v>
      </c>
      <c r="W253">
        <v>28199.040000000001</v>
      </c>
      <c r="X253">
        <v>73388.350000000006</v>
      </c>
      <c r="Y253">
        <v>67936.889999999985</v>
      </c>
      <c r="Z253">
        <v>35954.370000000003</v>
      </c>
      <c r="AA253">
        <v>13360.59</v>
      </c>
      <c r="AB253">
        <v>26625.72</v>
      </c>
      <c r="AC253">
        <v>41763.079999999987</v>
      </c>
      <c r="AD253">
        <v>41747.56</v>
      </c>
      <c r="AE253">
        <v>46507.710000000006</v>
      </c>
      <c r="AF253">
        <v>7248.55</v>
      </c>
      <c r="AG253">
        <v>42912.62</v>
      </c>
      <c r="AH253">
        <v>20723.29</v>
      </c>
      <c r="AI253">
        <v>17490.28</v>
      </c>
      <c r="AJ253">
        <v>28135.919999999998</v>
      </c>
      <c r="AK253">
        <v>30972.81</v>
      </c>
      <c r="AL253">
        <v>43368.69</v>
      </c>
      <c r="AM253">
        <v>22355.94</v>
      </c>
      <c r="AN253">
        <v>27539.79</v>
      </c>
      <c r="AO253">
        <v>26287.38</v>
      </c>
      <c r="AP253">
        <v>54424.19</v>
      </c>
      <c r="AQ253">
        <v>12300.48</v>
      </c>
      <c r="AR253">
        <v>112275.74</v>
      </c>
      <c r="AS253">
        <v>25214.57</v>
      </c>
      <c r="AT253">
        <v>14269.9</v>
      </c>
      <c r="AU253">
        <v>22010.67</v>
      </c>
      <c r="AV253">
        <v>27298.06</v>
      </c>
      <c r="AW253">
        <v>25052.42</v>
      </c>
      <c r="AX253">
        <v>9564.0500000000011</v>
      </c>
      <c r="AY253">
        <v>0</v>
      </c>
      <c r="AZ253">
        <f t="shared" si="26"/>
        <v>0.13848684856217508</v>
      </c>
      <c r="BA253" t="str">
        <f t="shared" si="27"/>
        <v>正利润</v>
      </c>
      <c r="BB253">
        <f t="shared" si="28"/>
        <v>0.13848684856217508</v>
      </c>
      <c r="BF253">
        <f t="shared" si="29"/>
        <v>302410.07999999996</v>
      </c>
      <c r="BG253">
        <f t="shared" si="25"/>
        <v>259786.72000000003</v>
      </c>
      <c r="BH253">
        <f t="shared" si="32"/>
        <v>0.16407058836571764</v>
      </c>
      <c r="BI253">
        <f t="shared" si="30"/>
        <v>0.16407058836571764</v>
      </c>
      <c r="BJ253">
        <f t="shared" si="31"/>
        <v>0.13848684856217508</v>
      </c>
    </row>
    <row r="254" spans="1:62" x14ac:dyDescent="0.15">
      <c r="A254" t="s">
        <v>303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6786.41</v>
      </c>
      <c r="AA254">
        <v>0</v>
      </c>
      <c r="AB254">
        <v>17854.37</v>
      </c>
      <c r="AC254">
        <v>32912.620000000003</v>
      </c>
      <c r="AD254">
        <v>-264.14999999999998</v>
      </c>
      <c r="AE254">
        <v>0</v>
      </c>
      <c r="AF254">
        <v>0</v>
      </c>
      <c r="AG254">
        <v>0</v>
      </c>
      <c r="AH254">
        <v>17247.580000000002</v>
      </c>
      <c r="AI254">
        <v>14800</v>
      </c>
      <c r="AJ254">
        <v>0</v>
      </c>
      <c r="AK254">
        <v>2199.9</v>
      </c>
      <c r="AL254">
        <v>200970.92</v>
      </c>
      <c r="AM254">
        <v>0</v>
      </c>
      <c r="AN254">
        <v>21116.5</v>
      </c>
      <c r="AO254">
        <v>0</v>
      </c>
      <c r="AP254">
        <v>1436.89</v>
      </c>
      <c r="AQ254">
        <v>0</v>
      </c>
      <c r="AR254">
        <v>-264.14999999999998</v>
      </c>
      <c r="AS254">
        <v>170116.51</v>
      </c>
      <c r="AT254">
        <v>0</v>
      </c>
      <c r="AU254">
        <v>39595.629999999997</v>
      </c>
      <c r="AV254">
        <v>0</v>
      </c>
      <c r="AW254">
        <v>35606.69</v>
      </c>
      <c r="AX254">
        <v>0</v>
      </c>
      <c r="AY254">
        <v>0</v>
      </c>
      <c r="AZ254">
        <f t="shared" si="26"/>
        <v>6.4643000213827202</v>
      </c>
      <c r="BA254" t="str">
        <f t="shared" si="27"/>
        <v>正利润</v>
      </c>
      <c r="BB254">
        <f t="shared" si="28"/>
        <v>6.4643000213827202</v>
      </c>
      <c r="BF254">
        <f t="shared" si="29"/>
        <v>246491.57</v>
      </c>
      <c r="BG254">
        <f t="shared" si="25"/>
        <v>256334.90000000002</v>
      </c>
      <c r="BH254">
        <f t="shared" si="32"/>
        <v>-3.8400272456072138E-2</v>
      </c>
      <c r="BI254">
        <f t="shared" si="30"/>
        <v>-3.8400272456072138E-2</v>
      </c>
      <c r="BJ254">
        <f t="shared" si="31"/>
        <v>-3.8400272456072138E-2</v>
      </c>
    </row>
    <row r="255" spans="1:62" x14ac:dyDescent="0.15">
      <c r="A255" t="s">
        <v>304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1827.18</v>
      </c>
      <c r="T255">
        <v>10126.209999999999</v>
      </c>
      <c r="U255">
        <v>21092.240000000002</v>
      </c>
      <c r="V255">
        <v>-4422.34</v>
      </c>
      <c r="W255">
        <v>7574.75</v>
      </c>
      <c r="X255">
        <v>65708.73</v>
      </c>
      <c r="Y255">
        <v>9720.39</v>
      </c>
      <c r="Z255">
        <v>19235.509999999998</v>
      </c>
      <c r="AA255">
        <v>284.31999999999971</v>
      </c>
      <c r="AB255">
        <v>-705.47</v>
      </c>
      <c r="AC255">
        <v>2213.4499999999998</v>
      </c>
      <c r="AD255">
        <v>48518.079999999987</v>
      </c>
      <c r="AE255">
        <v>-3608.9</v>
      </c>
      <c r="AF255">
        <v>22738.86</v>
      </c>
      <c r="AG255">
        <v>-1253.3499999999999</v>
      </c>
      <c r="AH255">
        <v>27618.68</v>
      </c>
      <c r="AI255">
        <v>8869.4599999999991</v>
      </c>
      <c r="AJ255">
        <v>3967.580000000009</v>
      </c>
      <c r="AK255">
        <v>22168.78</v>
      </c>
      <c r="AL255">
        <v>96856.069999999978</v>
      </c>
      <c r="AM255">
        <v>-1227.1400000000001</v>
      </c>
      <c r="AN255">
        <v>764.52</v>
      </c>
      <c r="AO255">
        <v>3206.59</v>
      </c>
      <c r="AP255">
        <v>91247.52</v>
      </c>
      <c r="AQ255">
        <v>-1488.3</v>
      </c>
      <c r="AR255">
        <v>15303.15</v>
      </c>
      <c r="AS255">
        <v>15543.4</v>
      </c>
      <c r="AT255">
        <v>-442.48</v>
      </c>
      <c r="AU255">
        <v>97417.7</v>
      </c>
      <c r="AV255">
        <v>-353.98</v>
      </c>
      <c r="AW255">
        <v>-40394.910000000003</v>
      </c>
      <c r="AX255">
        <v>-4238.4799999999996</v>
      </c>
      <c r="AY255">
        <v>-265.49</v>
      </c>
      <c r="AZ255">
        <f t="shared" si="26"/>
        <v>0.49496962085721241</v>
      </c>
      <c r="BA255" t="str">
        <f t="shared" si="27"/>
        <v>正利润</v>
      </c>
      <c r="BB255">
        <f t="shared" si="28"/>
        <v>0.49496962085721241</v>
      </c>
      <c r="BF255">
        <f t="shared" si="29"/>
        <v>172593.61999999997</v>
      </c>
      <c r="BG255">
        <f t="shared" si="25"/>
        <v>160971.18999999994</v>
      </c>
      <c r="BH255">
        <f t="shared" si="32"/>
        <v>7.2201926319859E-2</v>
      </c>
      <c r="BI255">
        <f t="shared" si="30"/>
        <v>7.2201926319859E-2</v>
      </c>
      <c r="BJ255">
        <f t="shared" si="31"/>
        <v>7.2201926319859E-2</v>
      </c>
    </row>
    <row r="256" spans="1:62" x14ac:dyDescent="0.15">
      <c r="A256" t="s">
        <v>305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533.98</v>
      </c>
      <c r="P256">
        <v>0</v>
      </c>
      <c r="Q256">
        <v>1655.34</v>
      </c>
      <c r="R256">
        <v>0</v>
      </c>
      <c r="S256">
        <v>3075.73</v>
      </c>
      <c r="T256">
        <v>-135.91999999999999</v>
      </c>
      <c r="U256">
        <v>-10268.93</v>
      </c>
      <c r="V256">
        <v>-11650.49</v>
      </c>
      <c r="W256">
        <v>0</v>
      </c>
      <c r="X256">
        <v>3161.07</v>
      </c>
      <c r="Y256">
        <v>-256.41000000000003</v>
      </c>
      <c r="Z256">
        <v>2891.91</v>
      </c>
      <c r="AA256">
        <v>1002.27</v>
      </c>
      <c r="AB256">
        <v>-12671.3</v>
      </c>
      <c r="AC256">
        <v>-41852.220000000023</v>
      </c>
      <c r="AD256">
        <v>-2221.5300000000011</v>
      </c>
      <c r="AE256">
        <v>-21232.83</v>
      </c>
      <c r="AF256">
        <v>-8017.6999999999989</v>
      </c>
      <c r="AG256">
        <v>-6845.8899999999994</v>
      </c>
      <c r="AH256">
        <v>-1805.37</v>
      </c>
      <c r="AI256">
        <v>4980.5400000000018</v>
      </c>
      <c r="AJ256">
        <v>-4696.04</v>
      </c>
      <c r="AK256">
        <v>2052.8599999999992</v>
      </c>
      <c r="AL256">
        <v>-5673.42</v>
      </c>
      <c r="AM256">
        <v>-6215.9899999999989</v>
      </c>
      <c r="AN256">
        <v>7858.8000000000029</v>
      </c>
      <c r="AO256">
        <v>-38903.61</v>
      </c>
      <c r="AP256">
        <v>-122650.38</v>
      </c>
      <c r="AQ256">
        <v>-16473.139999999989</v>
      </c>
      <c r="AR256">
        <v>-46178.30000000001</v>
      </c>
      <c r="AS256">
        <v>-83918.840000000026</v>
      </c>
      <c r="AT256">
        <v>61916.19</v>
      </c>
      <c r="AU256">
        <v>-50643.219999999987</v>
      </c>
      <c r="AV256">
        <v>74476.720000000016</v>
      </c>
      <c r="AW256">
        <v>144610.6699999999</v>
      </c>
      <c r="AX256">
        <v>-110786.44</v>
      </c>
      <c r="AY256">
        <v>-5843.2700000000013</v>
      </c>
      <c r="AZ256">
        <f t="shared" si="26"/>
        <v>2.1495339617327236</v>
      </c>
      <c r="BA256" t="str">
        <f t="shared" si="27"/>
        <v>负利润</v>
      </c>
      <c r="BB256">
        <f t="shared" si="28"/>
        <v>-2.1495339617327236</v>
      </c>
      <c r="BF256">
        <f t="shared" si="29"/>
        <v>-149646.74000000008</v>
      </c>
      <c r="BG256">
        <f t="shared" si="25"/>
        <v>-49248.119999999995</v>
      </c>
      <c r="BH256">
        <f t="shared" si="32"/>
        <v>2.0386284796252139</v>
      </c>
      <c r="BI256">
        <f t="shared" si="30"/>
        <v>-2.0386284796252139</v>
      </c>
      <c r="BJ256">
        <f t="shared" si="31"/>
        <v>-2.0386284796252139</v>
      </c>
    </row>
    <row r="257" spans="1:62" x14ac:dyDescent="0.15">
      <c r="A257" t="s">
        <v>306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23080.799999999999</v>
      </c>
      <c r="O257">
        <v>10498.70999999999</v>
      </c>
      <c r="P257">
        <v>11654.19</v>
      </c>
      <c r="Q257">
        <v>13046.23000000004</v>
      </c>
      <c r="R257">
        <v>67497.770000000033</v>
      </c>
      <c r="S257">
        <v>24327.84</v>
      </c>
      <c r="T257">
        <v>89259.34</v>
      </c>
      <c r="U257">
        <v>-6937.1799999999994</v>
      </c>
      <c r="V257">
        <v>73789.5</v>
      </c>
      <c r="W257">
        <v>-28033.18</v>
      </c>
      <c r="X257">
        <v>71821.140000000014</v>
      </c>
      <c r="Y257">
        <v>116896.97</v>
      </c>
      <c r="Z257">
        <v>16298.31</v>
      </c>
      <c r="AA257">
        <v>81834.52</v>
      </c>
      <c r="AB257">
        <v>44431.569999999992</v>
      </c>
      <c r="AC257">
        <v>-25903.83</v>
      </c>
      <c r="AD257">
        <v>121203.26</v>
      </c>
      <c r="AE257">
        <v>-16640.87000000001</v>
      </c>
      <c r="AF257">
        <v>23229.759999999998</v>
      </c>
      <c r="AG257">
        <v>-2342.2800000000002</v>
      </c>
      <c r="AH257">
        <v>12802.579999999991</v>
      </c>
      <c r="AI257">
        <v>37344.53</v>
      </c>
      <c r="AJ257">
        <v>21199.200000000001</v>
      </c>
      <c r="AK257">
        <v>11091.83</v>
      </c>
      <c r="AL257">
        <v>69597.62</v>
      </c>
      <c r="AM257">
        <v>-2287.11</v>
      </c>
      <c r="AN257">
        <v>-505.29000000000087</v>
      </c>
      <c r="AO257">
        <v>17544.400000000001</v>
      </c>
      <c r="AP257">
        <v>-740.40000000000146</v>
      </c>
      <c r="AQ257">
        <v>12922.64</v>
      </c>
      <c r="AR257">
        <v>7732.7099999999991</v>
      </c>
      <c r="AS257">
        <v>-21919.7</v>
      </c>
      <c r="AT257">
        <v>60149.94</v>
      </c>
      <c r="AU257">
        <v>-3705.569999999992</v>
      </c>
      <c r="AV257">
        <v>26370.6</v>
      </c>
      <c r="AW257">
        <v>-22673.42</v>
      </c>
      <c r="AX257">
        <v>32689.43</v>
      </c>
      <c r="AY257">
        <v>-679.49</v>
      </c>
      <c r="AZ257">
        <f t="shared" si="26"/>
        <v>-0.65583859758714802</v>
      </c>
      <c r="BA257" t="str">
        <f t="shared" si="27"/>
        <v>正利润</v>
      </c>
      <c r="BB257">
        <f t="shared" si="28"/>
        <v>-0.65583859758714802</v>
      </c>
      <c r="BF257">
        <f t="shared" si="29"/>
        <v>90826.23000000001</v>
      </c>
      <c r="BG257">
        <f t="shared" si="25"/>
        <v>164445.47999999998</v>
      </c>
      <c r="BH257">
        <f t="shared" si="32"/>
        <v>-0.44768180919293121</v>
      </c>
      <c r="BI257">
        <f t="shared" si="30"/>
        <v>-0.44768180919293121</v>
      </c>
      <c r="BJ257">
        <f t="shared" si="31"/>
        <v>-0.44768180919293121</v>
      </c>
    </row>
    <row r="258" spans="1:62" x14ac:dyDescent="0.15">
      <c r="A258" t="s">
        <v>307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318327.05</v>
      </c>
      <c r="O258">
        <v>0</v>
      </c>
      <c r="P258">
        <v>0</v>
      </c>
      <c r="Q258">
        <v>0</v>
      </c>
      <c r="R258">
        <v>8504.84</v>
      </c>
      <c r="S258">
        <v>0</v>
      </c>
      <c r="T258">
        <v>0</v>
      </c>
      <c r="U258">
        <v>0</v>
      </c>
      <c r="V258">
        <v>69920.279999999984</v>
      </c>
      <c r="W258">
        <v>0</v>
      </c>
      <c r="X258">
        <v>0</v>
      </c>
      <c r="Y258">
        <v>-264.14999999999998</v>
      </c>
      <c r="Z258">
        <v>4214</v>
      </c>
      <c r="AA258">
        <v>31944.05</v>
      </c>
      <c r="AB258">
        <v>0</v>
      </c>
      <c r="AC258">
        <v>0</v>
      </c>
      <c r="AD258">
        <v>0</v>
      </c>
      <c r="AE258">
        <v>11626.24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1262.25</v>
      </c>
      <c r="AM258">
        <v>173658.69</v>
      </c>
      <c r="AN258">
        <v>0</v>
      </c>
      <c r="AO258">
        <v>0</v>
      </c>
      <c r="AP258">
        <v>-264.14999999999998</v>
      </c>
      <c r="AQ258">
        <v>97660</v>
      </c>
      <c r="AR258">
        <v>0</v>
      </c>
      <c r="AS258">
        <v>48546</v>
      </c>
      <c r="AT258">
        <v>66730.59</v>
      </c>
      <c r="AU258">
        <v>47507.55</v>
      </c>
      <c r="AV258">
        <v>79320.55</v>
      </c>
      <c r="AW258">
        <v>29126.28</v>
      </c>
      <c r="AX258">
        <v>238242.7399999999</v>
      </c>
      <c r="AY258">
        <v>0</v>
      </c>
      <c r="AZ258">
        <f t="shared" si="26"/>
        <v>1.7321325145124655</v>
      </c>
      <c r="BA258" t="str">
        <f t="shared" si="27"/>
        <v>正利润</v>
      </c>
      <c r="BB258">
        <f t="shared" si="28"/>
        <v>1.7321325145124655</v>
      </c>
      <c r="BF258">
        <f t="shared" si="29"/>
        <v>606869.55999999982</v>
      </c>
      <c r="BG258">
        <f t="shared" ref="BG258:BG303" si="33">SUM(AG258:AO258)</f>
        <v>174920.94</v>
      </c>
      <c r="BH258">
        <f t="shared" si="32"/>
        <v>2.4693934299689895</v>
      </c>
      <c r="BI258">
        <f t="shared" si="30"/>
        <v>2.4693934299689895</v>
      </c>
      <c r="BJ258">
        <f t="shared" si="31"/>
        <v>1.7321325145124655</v>
      </c>
    </row>
    <row r="259" spans="1:62" x14ac:dyDescent="0.15">
      <c r="A259" t="s">
        <v>308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-6618680.0900000017</v>
      </c>
      <c r="N259">
        <v>-2309357.13</v>
      </c>
      <c r="O259">
        <v>-5012476.4099999992</v>
      </c>
      <c r="P259">
        <v>-9025778.4699999969</v>
      </c>
      <c r="Q259">
        <v>-6212084.7200000007</v>
      </c>
      <c r="R259">
        <v>-5338429.84</v>
      </c>
      <c r="S259">
        <v>-6097671.0399999991</v>
      </c>
      <c r="T259">
        <v>-6190481.5599999959</v>
      </c>
      <c r="U259">
        <v>-1115054.26</v>
      </c>
      <c r="V259">
        <v>-1079655.8400000001</v>
      </c>
      <c r="W259">
        <v>-4296850.3899999997</v>
      </c>
      <c r="X259">
        <v>-739018.08000000007</v>
      </c>
      <c r="Y259">
        <v>-1036431.58</v>
      </c>
      <c r="Z259">
        <v>-1092491.1399999999</v>
      </c>
      <c r="AA259">
        <v>-84570.86</v>
      </c>
      <c r="AB259">
        <v>-1191007.58</v>
      </c>
      <c r="AC259">
        <v>-1322618.2</v>
      </c>
      <c r="AD259">
        <v>-1260126.5999999989</v>
      </c>
      <c r="AE259">
        <v>-1013192.98</v>
      </c>
      <c r="AF259">
        <v>-956599.69</v>
      </c>
      <c r="AG259">
        <v>-1126718.3799999999</v>
      </c>
      <c r="AH259">
        <v>-51755.63</v>
      </c>
      <c r="AI259">
        <v>-1526195.1</v>
      </c>
      <c r="AJ259">
        <v>-1230341.3600000001</v>
      </c>
      <c r="AK259">
        <v>-1927746.25</v>
      </c>
      <c r="AL259">
        <v>-1390552.42</v>
      </c>
      <c r="AM259">
        <v>-15342.54</v>
      </c>
      <c r="AN259">
        <v>-1646448.27</v>
      </c>
      <c r="AO259">
        <v>-892755.18</v>
      </c>
      <c r="AP259">
        <v>-2476531.2700000009</v>
      </c>
      <c r="AQ259">
        <v>-802527.7</v>
      </c>
      <c r="AR259">
        <v>-96159.039999999863</v>
      </c>
      <c r="AS259">
        <v>-491976.18</v>
      </c>
      <c r="AT259">
        <v>-1056770.96</v>
      </c>
      <c r="AU259">
        <v>-1597527.59</v>
      </c>
      <c r="AV259">
        <v>-616348.36999999988</v>
      </c>
      <c r="AW259">
        <v>-4270255.01</v>
      </c>
      <c r="AX259">
        <v>0</v>
      </c>
      <c r="AY259">
        <v>0</v>
      </c>
      <c r="AZ259">
        <f t="shared" ref="AZ259:AZ303" si="34">(SUM(AG259:AS259)-SUM(U259:AF259))/SUM(U259:AF259)</f>
        <v>-9.9592178291141087E-2</v>
      </c>
      <c r="BA259" t="str">
        <f t="shared" ref="BA259:BA303" si="35">IF(SUM(U259:AF259) &lt; 0,"负利润","正利润")</f>
        <v>负利润</v>
      </c>
      <c r="BB259">
        <f t="shared" ref="BB259:BB303" si="36">IF(BA259="负利润",-AZ259,AZ259)</f>
        <v>9.9592178291141087E-2</v>
      </c>
      <c r="BF259">
        <f t="shared" ref="BF259:BF303" si="37">SUM(AP259:AX259)</f>
        <v>-11408096.120000001</v>
      </c>
      <c r="BG259">
        <f t="shared" si="33"/>
        <v>-9807855.129999999</v>
      </c>
      <c r="BH259">
        <f t="shared" si="32"/>
        <v>0.16315911774687919</v>
      </c>
      <c r="BI259">
        <f t="shared" ref="BI259:BI303" si="38">IF(BA259="负利润",-BH259,BH259)</f>
        <v>-0.16315911774687919</v>
      </c>
      <c r="BJ259">
        <f t="shared" ref="BJ259:BJ303" si="39">IF(ABS(BB259) &gt; ABS(BI259),BI259,BB259)</f>
        <v>9.9592178291141087E-2</v>
      </c>
    </row>
    <row r="260" spans="1:62" x14ac:dyDescent="0.15">
      <c r="A260" t="s">
        <v>309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-435.09</v>
      </c>
      <c r="Y260">
        <v>18252.43</v>
      </c>
      <c r="Z260">
        <v>0</v>
      </c>
      <c r="AA260">
        <v>0</v>
      </c>
      <c r="AB260">
        <v>4854.37</v>
      </c>
      <c r="AC260">
        <v>0</v>
      </c>
      <c r="AD260">
        <v>0</v>
      </c>
      <c r="AE260">
        <v>8252.42</v>
      </c>
      <c r="AF260">
        <v>0</v>
      </c>
      <c r="AG260">
        <v>16621.37</v>
      </c>
      <c r="AH260">
        <v>45922.34</v>
      </c>
      <c r="AI260">
        <v>34466.019999999997</v>
      </c>
      <c r="AJ260">
        <v>5561.09</v>
      </c>
      <c r="AK260">
        <v>56213.57</v>
      </c>
      <c r="AL260">
        <v>29611.65</v>
      </c>
      <c r="AM260">
        <v>38764.089999999997</v>
      </c>
      <c r="AN260">
        <v>38893.21</v>
      </c>
      <c r="AO260">
        <v>15048.54</v>
      </c>
      <c r="AP260">
        <v>39660.19</v>
      </c>
      <c r="AQ260">
        <v>34951.440000000002</v>
      </c>
      <c r="AR260">
        <v>36601.94</v>
      </c>
      <c r="AS260">
        <v>23504.85</v>
      </c>
      <c r="AT260">
        <v>23708.75</v>
      </c>
      <c r="AU260">
        <v>0</v>
      </c>
      <c r="AV260">
        <v>10679.61</v>
      </c>
      <c r="AW260">
        <v>26213.599999999999</v>
      </c>
      <c r="AX260">
        <v>8407.77</v>
      </c>
      <c r="AY260">
        <v>0</v>
      </c>
      <c r="AZ260">
        <f t="shared" si="34"/>
        <v>12.446467208616701</v>
      </c>
      <c r="BA260" t="str">
        <f t="shared" si="35"/>
        <v>正利润</v>
      </c>
      <c r="BB260">
        <f t="shared" si="36"/>
        <v>12.446467208616701</v>
      </c>
      <c r="BF260">
        <f t="shared" si="37"/>
        <v>203728.15000000002</v>
      </c>
      <c r="BG260">
        <f t="shared" si="33"/>
        <v>281101.87999999995</v>
      </c>
      <c r="BH260">
        <f t="shared" si="32"/>
        <v>-0.27525155648194144</v>
      </c>
      <c r="BI260">
        <f t="shared" si="38"/>
        <v>-0.27525155648194144</v>
      </c>
      <c r="BJ260">
        <f t="shared" si="39"/>
        <v>-0.27525155648194144</v>
      </c>
    </row>
    <row r="261" spans="1:62" x14ac:dyDescent="0.15">
      <c r="A261" t="s">
        <v>310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-11481.14</v>
      </c>
      <c r="W261">
        <v>0</v>
      </c>
      <c r="X261">
        <v>-1119.44</v>
      </c>
      <c r="Y261">
        <v>0</v>
      </c>
      <c r="Z261">
        <v>125147.44</v>
      </c>
      <c r="AA261">
        <v>6762.14</v>
      </c>
      <c r="AB261">
        <v>15122.33</v>
      </c>
      <c r="AC261">
        <v>61165.04</v>
      </c>
      <c r="AD261">
        <v>21712.62</v>
      </c>
      <c r="AE261">
        <v>57281.55</v>
      </c>
      <c r="AF261">
        <v>776.7</v>
      </c>
      <c r="AG261">
        <v>51890.31</v>
      </c>
      <c r="AH261">
        <v>102524.27</v>
      </c>
      <c r="AI261">
        <v>149126.19</v>
      </c>
      <c r="AJ261">
        <v>41165.050000000003</v>
      </c>
      <c r="AK261">
        <v>154941.69</v>
      </c>
      <c r="AL261">
        <v>22331.07</v>
      </c>
      <c r="AM261">
        <v>-264.14999999999998</v>
      </c>
      <c r="AN261">
        <v>0</v>
      </c>
      <c r="AO261">
        <v>0</v>
      </c>
      <c r="AP261">
        <v>0</v>
      </c>
      <c r="AQ261">
        <v>0</v>
      </c>
      <c r="AR261">
        <v>-212009.7</v>
      </c>
      <c r="AS261">
        <v>194.17</v>
      </c>
      <c r="AT261">
        <v>48.54</v>
      </c>
      <c r="AU261">
        <v>0</v>
      </c>
      <c r="AV261">
        <v>0</v>
      </c>
      <c r="AW261">
        <v>0</v>
      </c>
      <c r="AX261">
        <v>-264.14999999999998</v>
      </c>
      <c r="AY261">
        <v>0</v>
      </c>
      <c r="AZ261">
        <f t="shared" si="34"/>
        <v>0.12540220833821764</v>
      </c>
      <c r="BA261" t="str">
        <f t="shared" si="35"/>
        <v>正利润</v>
      </c>
      <c r="BB261">
        <f t="shared" si="36"/>
        <v>0.12540220833821764</v>
      </c>
      <c r="BF261">
        <f t="shared" si="37"/>
        <v>-212031.13999999998</v>
      </c>
      <c r="BG261">
        <f t="shared" si="33"/>
        <v>521714.43</v>
      </c>
      <c r="BH261">
        <f t="shared" si="32"/>
        <v>-1.4064122589057004</v>
      </c>
      <c r="BI261">
        <f t="shared" si="38"/>
        <v>-1.4064122589057004</v>
      </c>
      <c r="BJ261">
        <f t="shared" si="39"/>
        <v>0.12540220833821764</v>
      </c>
    </row>
    <row r="262" spans="1:62" x14ac:dyDescent="0.15">
      <c r="A262" t="s">
        <v>311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-59160.94</v>
      </c>
      <c r="O262">
        <v>-30198.97</v>
      </c>
      <c r="P262">
        <v>0</v>
      </c>
      <c r="Q262">
        <v>-41325.550000000003</v>
      </c>
      <c r="R262">
        <v>-126755.37</v>
      </c>
      <c r="S262">
        <v>-19105.990000000002</v>
      </c>
      <c r="T262">
        <v>-123477.15</v>
      </c>
      <c r="U262">
        <v>-25205.119999999999</v>
      </c>
      <c r="V262">
        <v>-7766.67</v>
      </c>
      <c r="W262">
        <v>-213598.26</v>
      </c>
      <c r="X262">
        <v>-39225.639999999992</v>
      </c>
      <c r="Y262">
        <v>-49520.62</v>
      </c>
      <c r="Z262">
        <v>-91020.169999999984</v>
      </c>
      <c r="AA262">
        <v>-80804.610000000015</v>
      </c>
      <c r="AB262">
        <v>-46074.87999999999</v>
      </c>
      <c r="AC262">
        <v>-183409.52</v>
      </c>
      <c r="AD262">
        <v>-19220.580000000002</v>
      </c>
      <c r="AE262">
        <v>-15977.48000000001</v>
      </c>
      <c r="AF262">
        <v>-44832.790000000008</v>
      </c>
      <c r="AG262">
        <v>306803.11</v>
      </c>
      <c r="AH262">
        <v>414611.05</v>
      </c>
      <c r="AI262">
        <v>243648.74999999991</v>
      </c>
      <c r="AJ262">
        <v>-183887.53</v>
      </c>
      <c r="AK262">
        <v>-265523.92</v>
      </c>
      <c r="AL262">
        <v>-14884.01</v>
      </c>
      <c r="AM262">
        <v>-14479.31</v>
      </c>
      <c r="AN262">
        <v>-113485.86</v>
      </c>
      <c r="AO262">
        <v>-32267.38</v>
      </c>
      <c r="AP262">
        <v>-170484.91</v>
      </c>
      <c r="AQ262">
        <v>-40582.550000000003</v>
      </c>
      <c r="AR262">
        <v>-29525.79</v>
      </c>
      <c r="AS262">
        <v>-13375.31</v>
      </c>
      <c r="AT262">
        <v>-135097.38</v>
      </c>
      <c r="AU262">
        <v>473000.91</v>
      </c>
      <c r="AV262">
        <v>260635.04</v>
      </c>
      <c r="AW262">
        <v>-1414.95</v>
      </c>
      <c r="AX262">
        <v>0</v>
      </c>
      <c r="AY262">
        <v>0</v>
      </c>
      <c r="AZ262">
        <f t="shared" si="34"/>
        <v>-1.1060009403710742</v>
      </c>
      <c r="BA262" t="str">
        <f t="shared" si="35"/>
        <v>负利润</v>
      </c>
      <c r="BB262">
        <f t="shared" si="36"/>
        <v>1.1060009403710742</v>
      </c>
      <c r="BF262">
        <f t="shared" si="37"/>
        <v>343155.05999999988</v>
      </c>
      <c r="BG262">
        <f t="shared" si="33"/>
        <v>340534.89999999979</v>
      </c>
      <c r="BH262">
        <f t="shared" si="32"/>
        <v>7.694248078537802E-3</v>
      </c>
      <c r="BI262">
        <f t="shared" si="38"/>
        <v>-7.694248078537802E-3</v>
      </c>
      <c r="BJ262">
        <f t="shared" si="39"/>
        <v>-7.694248078537802E-3</v>
      </c>
    </row>
    <row r="263" spans="1:62" x14ac:dyDescent="0.15">
      <c r="A263" t="s">
        <v>312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-2830.19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-582.52</v>
      </c>
      <c r="X263">
        <v>0</v>
      </c>
      <c r="Y263">
        <v>10244.52</v>
      </c>
      <c r="Z263">
        <v>56908.74</v>
      </c>
      <c r="AA263">
        <v>0</v>
      </c>
      <c r="AB263">
        <v>0</v>
      </c>
      <c r="AC263">
        <v>21940.1</v>
      </c>
      <c r="AD263">
        <v>0</v>
      </c>
      <c r="AE263">
        <v>0</v>
      </c>
      <c r="AF263">
        <v>0</v>
      </c>
      <c r="AG263">
        <v>-621.89</v>
      </c>
      <c r="AH263">
        <v>21844.66</v>
      </c>
      <c r="AI263">
        <v>141458.82999999999</v>
      </c>
      <c r="AJ263">
        <v>0</v>
      </c>
      <c r="AK263">
        <v>16240.7</v>
      </c>
      <c r="AL263">
        <v>34476.9</v>
      </c>
      <c r="AM263">
        <v>0</v>
      </c>
      <c r="AN263">
        <v>-431</v>
      </c>
      <c r="AO263">
        <v>-2833.03</v>
      </c>
      <c r="AP263">
        <v>-665.07</v>
      </c>
      <c r="AQ263">
        <v>94725.42</v>
      </c>
      <c r="AR263">
        <v>69301.600000000006</v>
      </c>
      <c r="AS263">
        <v>-398.23</v>
      </c>
      <c r="AT263">
        <v>-424.78</v>
      </c>
      <c r="AU263">
        <v>-176.99</v>
      </c>
      <c r="AV263">
        <v>0</v>
      </c>
      <c r="AW263">
        <v>0</v>
      </c>
      <c r="AX263">
        <v>0</v>
      </c>
      <c r="AY263">
        <v>0</v>
      </c>
      <c r="AZ263">
        <f t="shared" si="34"/>
        <v>3.2152903531364077</v>
      </c>
      <c r="BA263" t="str">
        <f t="shared" si="35"/>
        <v>正利润</v>
      </c>
      <c r="BB263">
        <f t="shared" si="36"/>
        <v>3.2152903531364077</v>
      </c>
      <c r="BF263">
        <f t="shared" si="37"/>
        <v>162361.95000000001</v>
      </c>
      <c r="BG263">
        <f t="shared" si="33"/>
        <v>210135.16999999998</v>
      </c>
      <c r="BH263">
        <f t="shared" si="32"/>
        <v>-0.2273451892893511</v>
      </c>
      <c r="BI263">
        <f t="shared" si="38"/>
        <v>-0.2273451892893511</v>
      </c>
      <c r="BJ263">
        <f t="shared" si="39"/>
        <v>-0.2273451892893511</v>
      </c>
    </row>
    <row r="264" spans="1:62" x14ac:dyDescent="0.15">
      <c r="A264" t="s">
        <v>313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242718.45</v>
      </c>
      <c r="O264">
        <v>194174.76</v>
      </c>
      <c r="P264">
        <v>194174.76</v>
      </c>
      <c r="Q264">
        <v>203883.5</v>
      </c>
      <c r="R264">
        <v>203883.5</v>
      </c>
      <c r="S264">
        <v>631067.97000000009</v>
      </c>
      <c r="T264">
        <v>581350.82000000007</v>
      </c>
      <c r="U264">
        <v>386725.17</v>
      </c>
      <c r="V264">
        <v>-12491.07</v>
      </c>
      <c r="W264">
        <v>-206667.65</v>
      </c>
      <c r="X264">
        <v>-14093.54</v>
      </c>
      <c r="Y264">
        <v>755651.23</v>
      </c>
      <c r="Z264">
        <v>-16632.759999999998</v>
      </c>
      <c r="AA264">
        <v>567627.02</v>
      </c>
      <c r="AB264">
        <v>-14988.27</v>
      </c>
      <c r="AC264">
        <v>-21460.32</v>
      </c>
      <c r="AD264">
        <v>-8603.8799999999992</v>
      </c>
      <c r="AE264">
        <v>-4712.3000000000011</v>
      </c>
      <c r="AF264">
        <v>-18834.04</v>
      </c>
      <c r="AG264">
        <v>-17389.650000000001</v>
      </c>
      <c r="AH264">
        <v>-1513.62</v>
      </c>
      <c r="AI264">
        <v>-709.06000000000006</v>
      </c>
      <c r="AJ264">
        <v>-58.490000000000009</v>
      </c>
      <c r="AK264">
        <v>0</v>
      </c>
      <c r="AL264">
        <v>145631.07</v>
      </c>
      <c r="AM264">
        <v>-172.41</v>
      </c>
      <c r="AN264">
        <v>194000.23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-27.35</v>
      </c>
      <c r="AV264">
        <v>0</v>
      </c>
      <c r="AW264">
        <v>0</v>
      </c>
      <c r="AX264">
        <v>0</v>
      </c>
      <c r="AY264">
        <v>0</v>
      </c>
      <c r="AZ264">
        <f t="shared" si="34"/>
        <v>-0.77018787784367437</v>
      </c>
      <c r="BA264" t="str">
        <f t="shared" si="35"/>
        <v>正利润</v>
      </c>
      <c r="BB264">
        <f t="shared" si="36"/>
        <v>-0.77018787784367437</v>
      </c>
      <c r="BF264">
        <f t="shared" si="37"/>
        <v>-27.35</v>
      </c>
      <c r="BG264">
        <f t="shared" si="33"/>
        <v>319788.07</v>
      </c>
      <c r="BH264">
        <f t="shared" si="32"/>
        <v>-1.0000855253918635</v>
      </c>
      <c r="BI264">
        <f t="shared" si="38"/>
        <v>-1.0000855253918635</v>
      </c>
      <c r="BJ264">
        <f t="shared" si="39"/>
        <v>-0.77018787784367437</v>
      </c>
    </row>
    <row r="265" spans="1:62" x14ac:dyDescent="0.15">
      <c r="A265" t="s">
        <v>314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28396.1</v>
      </c>
      <c r="U265">
        <v>29126.22</v>
      </c>
      <c r="V265">
        <v>29126.22</v>
      </c>
      <c r="W265">
        <v>29126.22</v>
      </c>
      <c r="X265">
        <v>29126.22</v>
      </c>
      <c r="Y265">
        <v>29126.22</v>
      </c>
      <c r="Z265">
        <v>29126.22</v>
      </c>
      <c r="AA265">
        <v>29126.22</v>
      </c>
      <c r="AB265">
        <v>29126.22</v>
      </c>
      <c r="AC265">
        <v>29126.22</v>
      </c>
      <c r="AD265">
        <v>29126.22</v>
      </c>
      <c r="AE265">
        <v>29126.22</v>
      </c>
      <c r="AF265">
        <v>28862.07</v>
      </c>
      <c r="AG265">
        <v>29126.22</v>
      </c>
      <c r="AH265">
        <v>29126.22</v>
      </c>
      <c r="AI265">
        <v>29126.22</v>
      </c>
      <c r="AJ265">
        <v>29126.22</v>
      </c>
      <c r="AK265">
        <v>29126.22</v>
      </c>
      <c r="AL265">
        <v>29126.22</v>
      </c>
      <c r="AM265">
        <v>29126.22</v>
      </c>
      <c r="AN265">
        <v>29126.22</v>
      </c>
      <c r="AO265">
        <v>38834.959999999999</v>
      </c>
      <c r="AP265">
        <v>29126.22</v>
      </c>
      <c r="AQ265">
        <v>29126.22</v>
      </c>
      <c r="AR265">
        <v>28764.98</v>
      </c>
      <c r="AS265">
        <v>0</v>
      </c>
      <c r="AT265">
        <v>29127.19</v>
      </c>
      <c r="AU265">
        <v>29126.22</v>
      </c>
      <c r="AV265">
        <v>29126.22</v>
      </c>
      <c r="AW265">
        <v>0</v>
      </c>
      <c r="AX265">
        <v>0</v>
      </c>
      <c r="AY265">
        <v>0</v>
      </c>
      <c r="AZ265">
        <f t="shared" si="34"/>
        <v>2.7520791738903396E-2</v>
      </c>
      <c r="BA265" t="str">
        <f t="shared" si="35"/>
        <v>正利润</v>
      </c>
      <c r="BB265">
        <f t="shared" si="36"/>
        <v>2.7520791738903396E-2</v>
      </c>
      <c r="BF265">
        <f t="shared" si="37"/>
        <v>174397.05000000002</v>
      </c>
      <c r="BG265">
        <f t="shared" si="33"/>
        <v>271844.72000000003</v>
      </c>
      <c r="BH265">
        <f t="shared" si="32"/>
        <v>-0.35846813577986725</v>
      </c>
      <c r="BI265">
        <f t="shared" si="38"/>
        <v>-0.35846813577986725</v>
      </c>
      <c r="BJ265">
        <f t="shared" si="39"/>
        <v>2.7520791738903396E-2</v>
      </c>
    </row>
    <row r="266" spans="1:62" x14ac:dyDescent="0.15">
      <c r="A266" t="s">
        <v>315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44223.3</v>
      </c>
      <c r="O266">
        <v>21805.83</v>
      </c>
      <c r="P266">
        <v>20999.99</v>
      </c>
      <c r="Q266">
        <v>64271.86</v>
      </c>
      <c r="R266">
        <v>21524.28</v>
      </c>
      <c r="S266">
        <v>1262.1300000000001</v>
      </c>
      <c r="T266">
        <v>55621.37</v>
      </c>
      <c r="U266">
        <v>14873.78</v>
      </c>
      <c r="V266">
        <v>10873.78</v>
      </c>
      <c r="W266">
        <v>38524.269999999997</v>
      </c>
      <c r="X266">
        <v>17930.03</v>
      </c>
      <c r="Y266">
        <v>30533.98</v>
      </c>
      <c r="Z266">
        <v>36596.03</v>
      </c>
      <c r="AA266">
        <v>-521.37</v>
      </c>
      <c r="AB266">
        <v>23554</v>
      </c>
      <c r="AC266">
        <v>9066.33</v>
      </c>
      <c r="AD266">
        <v>56009.319999999992</v>
      </c>
      <c r="AE266">
        <v>11754.24</v>
      </c>
      <c r="AF266">
        <v>19071.27</v>
      </c>
      <c r="AG266">
        <v>41472.620000000003</v>
      </c>
      <c r="AH266">
        <v>4423.4300000000021</v>
      </c>
      <c r="AI266">
        <v>11878.49</v>
      </c>
      <c r="AJ266">
        <v>58662.759999999987</v>
      </c>
      <c r="AK266">
        <v>-90.890000000000327</v>
      </c>
      <c r="AL266">
        <v>29067.15</v>
      </c>
      <c r="AM266">
        <v>-1710.24</v>
      </c>
      <c r="AN266">
        <v>22568.71</v>
      </c>
      <c r="AO266">
        <v>29799.06</v>
      </c>
      <c r="AP266">
        <v>12530.05</v>
      </c>
      <c r="AQ266">
        <v>22010.89</v>
      </c>
      <c r="AR266">
        <v>20908.03</v>
      </c>
      <c r="AS266">
        <v>44280.15</v>
      </c>
      <c r="AT266">
        <v>33643.379999999997</v>
      </c>
      <c r="AU266">
        <v>8129.2000000000007</v>
      </c>
      <c r="AV266">
        <v>81331.7</v>
      </c>
      <c r="AW266">
        <v>11790.06</v>
      </c>
      <c r="AX266">
        <v>9702.85</v>
      </c>
      <c r="AY266">
        <v>0</v>
      </c>
      <c r="AZ266">
        <f t="shared" si="34"/>
        <v>0.10263911527103391</v>
      </c>
      <c r="BA266" t="str">
        <f t="shared" si="35"/>
        <v>正利润</v>
      </c>
      <c r="BB266">
        <f t="shared" si="36"/>
        <v>0.10263911527103391</v>
      </c>
      <c r="BF266">
        <f t="shared" si="37"/>
        <v>244326.31000000003</v>
      </c>
      <c r="BG266">
        <f t="shared" si="33"/>
        <v>196071.09</v>
      </c>
      <c r="BH266">
        <f t="shared" si="32"/>
        <v>0.24611083663583466</v>
      </c>
      <c r="BI266">
        <f t="shared" si="38"/>
        <v>0.24611083663583466</v>
      </c>
      <c r="BJ266">
        <f t="shared" si="39"/>
        <v>0.10263911527103391</v>
      </c>
    </row>
    <row r="267" spans="1:62" x14ac:dyDescent="0.15">
      <c r="A267" t="s">
        <v>316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79563.44</v>
      </c>
      <c r="AH267">
        <v>0</v>
      </c>
      <c r="AI267">
        <v>79924.28</v>
      </c>
      <c r="AJ267">
        <v>0</v>
      </c>
      <c r="AK267">
        <v>0</v>
      </c>
      <c r="AL267">
        <v>79545.64</v>
      </c>
      <c r="AM267">
        <v>0</v>
      </c>
      <c r="AN267">
        <v>17486.41</v>
      </c>
      <c r="AO267">
        <v>39772.82</v>
      </c>
      <c r="AP267">
        <v>0</v>
      </c>
      <c r="AQ267">
        <v>39772.81</v>
      </c>
      <c r="AR267">
        <v>0</v>
      </c>
      <c r="AS267">
        <v>19886.400000000001</v>
      </c>
      <c r="AT267">
        <v>39772.800000000003</v>
      </c>
      <c r="AU267">
        <v>3398.06</v>
      </c>
      <c r="AV267">
        <v>19886.400000000001</v>
      </c>
      <c r="AW267">
        <v>39772.800000000003</v>
      </c>
      <c r="AX267">
        <v>0</v>
      </c>
      <c r="AY267">
        <v>0</v>
      </c>
      <c r="AZ267" t="e">
        <f t="shared" si="34"/>
        <v>#DIV/0!</v>
      </c>
      <c r="BA267" t="str">
        <f t="shared" si="35"/>
        <v>正利润</v>
      </c>
      <c r="BB267" t="e">
        <f t="shared" si="36"/>
        <v>#DIV/0!</v>
      </c>
      <c r="BF267">
        <f t="shared" si="37"/>
        <v>162489.27000000002</v>
      </c>
      <c r="BG267">
        <f t="shared" si="33"/>
        <v>296292.58999999997</v>
      </c>
      <c r="BH267">
        <f>BF267/BG267-1</f>
        <v>-0.45159185384960177</v>
      </c>
      <c r="BI267">
        <f t="shared" si="38"/>
        <v>-0.45159185384960177</v>
      </c>
      <c r="BJ267">
        <v>-0.45159185384960177</v>
      </c>
    </row>
    <row r="268" spans="1:62" x14ac:dyDescent="0.15">
      <c r="A268" t="s">
        <v>317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-2199.0300000000002</v>
      </c>
      <c r="W268">
        <v>0</v>
      </c>
      <c r="X268">
        <v>0</v>
      </c>
      <c r="Y268">
        <v>161137.29999999999</v>
      </c>
      <c r="Z268">
        <v>92469.19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227067.56</v>
      </c>
      <c r="AG268">
        <v>0</v>
      </c>
      <c r="AH268">
        <v>0</v>
      </c>
      <c r="AI268">
        <v>81289.06</v>
      </c>
      <c r="AJ268">
        <v>-2285.12</v>
      </c>
      <c r="AK268">
        <v>-260.56</v>
      </c>
      <c r="AL268">
        <v>0</v>
      </c>
      <c r="AM268">
        <v>-264.14999999999998</v>
      </c>
      <c r="AN268">
        <v>0</v>
      </c>
      <c r="AO268">
        <v>0</v>
      </c>
      <c r="AP268">
        <v>231392.49</v>
      </c>
      <c r="AQ268">
        <v>0</v>
      </c>
      <c r="AR268">
        <v>-97.09</v>
      </c>
      <c r="AS268">
        <v>0</v>
      </c>
      <c r="AT268">
        <v>-231.07</v>
      </c>
      <c r="AU268">
        <v>0</v>
      </c>
      <c r="AV268">
        <v>-528.16</v>
      </c>
      <c r="AW268">
        <v>-292.61</v>
      </c>
      <c r="AX268">
        <v>0</v>
      </c>
      <c r="AY268">
        <v>0</v>
      </c>
      <c r="AZ268">
        <f t="shared" si="34"/>
        <v>-0.35257930497604673</v>
      </c>
      <c r="BA268" t="str">
        <f t="shared" si="35"/>
        <v>正利润</v>
      </c>
      <c r="BB268">
        <f t="shared" si="36"/>
        <v>-0.35257930497604673</v>
      </c>
      <c r="BF268">
        <f t="shared" si="37"/>
        <v>230243.56</v>
      </c>
      <c r="BG268">
        <f t="shared" si="33"/>
        <v>78479.23000000001</v>
      </c>
      <c r="BH268">
        <f t="shared" ref="BH268:BH303" si="40">BF268/BG268-1</f>
        <v>1.9338152272900735</v>
      </c>
      <c r="BI268">
        <f t="shared" si="38"/>
        <v>1.9338152272900735</v>
      </c>
      <c r="BJ268">
        <f t="shared" si="39"/>
        <v>-0.35257930497604673</v>
      </c>
    </row>
    <row r="269" spans="1:62" x14ac:dyDescent="0.15">
      <c r="A269" t="s">
        <v>318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44047.96</v>
      </c>
      <c r="O269">
        <v>18320.39</v>
      </c>
      <c r="P269">
        <v>30283.5</v>
      </c>
      <c r="Q269">
        <v>16990.29</v>
      </c>
      <c r="R269">
        <v>28795.05</v>
      </c>
      <c r="S269">
        <v>45032.069999999992</v>
      </c>
      <c r="T269">
        <v>71922.670000000013</v>
      </c>
      <c r="U269">
        <v>49751.11</v>
      </c>
      <c r="V269">
        <v>83471.520000000004</v>
      </c>
      <c r="W269">
        <v>47551.56</v>
      </c>
      <c r="X269">
        <v>27814.54</v>
      </c>
      <c r="Y269">
        <v>57985.61</v>
      </c>
      <c r="Z269">
        <v>30467.98</v>
      </c>
      <c r="AA269">
        <v>24976.720000000001</v>
      </c>
      <c r="AB269">
        <v>39107.769999999997</v>
      </c>
      <c r="AC269">
        <v>27237.88</v>
      </c>
      <c r="AD269">
        <v>49614.100000000013</v>
      </c>
      <c r="AE269">
        <v>33848.47</v>
      </c>
      <c r="AF269">
        <v>57715.51</v>
      </c>
      <c r="AG269">
        <v>21160.2</v>
      </c>
      <c r="AH269">
        <v>21985.439999999999</v>
      </c>
      <c r="AI269">
        <v>43741.73</v>
      </c>
      <c r="AJ269">
        <v>21661.16</v>
      </c>
      <c r="AK269">
        <v>34687.33</v>
      </c>
      <c r="AL269">
        <v>33218.89</v>
      </c>
      <c r="AM269">
        <v>9706.7999999999993</v>
      </c>
      <c r="AN269">
        <v>13157.28</v>
      </c>
      <c r="AO269">
        <v>11672.82</v>
      </c>
      <c r="AP269">
        <v>10590.08</v>
      </c>
      <c r="AQ269">
        <v>86079.48000000001</v>
      </c>
      <c r="AR269">
        <v>1665.05</v>
      </c>
      <c r="AS269">
        <v>25960.2</v>
      </c>
      <c r="AT269">
        <v>19072.810000000001</v>
      </c>
      <c r="AU269">
        <v>2391.2600000000002</v>
      </c>
      <c r="AV269">
        <v>66445.049999999988</v>
      </c>
      <c r="AW269">
        <v>21277.66</v>
      </c>
      <c r="AX269">
        <v>6598.06</v>
      </c>
      <c r="AY269">
        <v>76905.38</v>
      </c>
      <c r="AZ269">
        <f t="shared" si="34"/>
        <v>-0.36683780990910353</v>
      </c>
      <c r="BA269" t="str">
        <f t="shared" si="35"/>
        <v>正利润</v>
      </c>
      <c r="BB269">
        <f t="shared" si="36"/>
        <v>-0.36683780990910353</v>
      </c>
      <c r="BF269">
        <f t="shared" si="37"/>
        <v>240079.65000000002</v>
      </c>
      <c r="BG269">
        <f t="shared" si="33"/>
        <v>210991.65</v>
      </c>
      <c r="BH269">
        <f t="shared" si="40"/>
        <v>0.13786327563199796</v>
      </c>
      <c r="BI269">
        <f t="shared" si="38"/>
        <v>0.13786327563199796</v>
      </c>
      <c r="BJ269">
        <f t="shared" si="39"/>
        <v>0.13786327563199796</v>
      </c>
    </row>
    <row r="270" spans="1:62" x14ac:dyDescent="0.15">
      <c r="A270" t="s">
        <v>319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8970.8599999999988</v>
      </c>
      <c r="Q270">
        <v>8330.1</v>
      </c>
      <c r="R270">
        <v>10388.34</v>
      </c>
      <c r="S270">
        <v>14373.59</v>
      </c>
      <c r="T270">
        <v>18252.43</v>
      </c>
      <c r="U270">
        <v>88737.929999999964</v>
      </c>
      <c r="V270">
        <v>59029.179999999978</v>
      </c>
      <c r="W270">
        <v>56998.499999999993</v>
      </c>
      <c r="X270">
        <v>102829.01</v>
      </c>
      <c r="Y270">
        <v>37104.35</v>
      </c>
      <c r="Z270">
        <v>12848.65</v>
      </c>
      <c r="AA270">
        <v>781.9</v>
      </c>
      <c r="AB270">
        <v>5286.87</v>
      </c>
      <c r="AC270">
        <v>2873.7</v>
      </c>
      <c r="AD270">
        <v>-327.55</v>
      </c>
      <c r="AE270">
        <v>69652.76999999999</v>
      </c>
      <c r="AF270">
        <v>4405.6499999999996</v>
      </c>
      <c r="AG270">
        <v>1947.2400000000021</v>
      </c>
      <c r="AH270">
        <v>6919.6599999999989</v>
      </c>
      <c r="AI270">
        <v>2361.17</v>
      </c>
      <c r="AJ270">
        <v>2571.2800000000002</v>
      </c>
      <c r="AK270">
        <v>-11380.4</v>
      </c>
      <c r="AL270">
        <v>9699.19</v>
      </c>
      <c r="AM270">
        <v>3217.01</v>
      </c>
      <c r="AN270">
        <v>15287.74</v>
      </c>
      <c r="AO270">
        <v>16564.45</v>
      </c>
      <c r="AP270">
        <v>114372.71</v>
      </c>
      <c r="AQ270">
        <v>16725.060000000001</v>
      </c>
      <c r="AR270">
        <v>74250.039999999994</v>
      </c>
      <c r="AS270">
        <v>29563.68</v>
      </c>
      <c r="AT270">
        <v>-579.86</v>
      </c>
      <c r="AU270">
        <v>1674.4600000000009</v>
      </c>
      <c r="AV270">
        <v>-3193.66</v>
      </c>
      <c r="AW270">
        <v>52572.77</v>
      </c>
      <c r="AX270">
        <v>88546.89</v>
      </c>
      <c r="AY270">
        <v>-633.24</v>
      </c>
      <c r="AZ270">
        <f t="shared" si="34"/>
        <v>-0.359188099539831</v>
      </c>
      <c r="BA270" t="str">
        <f t="shared" si="35"/>
        <v>正利润</v>
      </c>
      <c r="BB270">
        <f t="shared" si="36"/>
        <v>-0.359188099539831</v>
      </c>
      <c r="BF270">
        <f t="shared" si="37"/>
        <v>373932.09</v>
      </c>
      <c r="BG270">
        <f t="shared" si="33"/>
        <v>47187.340000000004</v>
      </c>
      <c r="BH270">
        <f t="shared" si="40"/>
        <v>6.9244155317930618</v>
      </c>
      <c r="BI270">
        <f t="shared" si="38"/>
        <v>6.9244155317930618</v>
      </c>
      <c r="BJ270">
        <f t="shared" si="39"/>
        <v>-0.359188099539831</v>
      </c>
    </row>
    <row r="271" spans="1:62" x14ac:dyDescent="0.15">
      <c r="A271" t="s">
        <v>320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14945.64</v>
      </c>
      <c r="P271">
        <v>23997.07</v>
      </c>
      <c r="Q271">
        <v>28751.45</v>
      </c>
      <c r="R271">
        <v>23772.84</v>
      </c>
      <c r="S271">
        <v>20159.560000000001</v>
      </c>
      <c r="T271">
        <v>24629.119999999999</v>
      </c>
      <c r="U271">
        <v>28536.89</v>
      </c>
      <c r="V271">
        <v>26339.83</v>
      </c>
      <c r="W271">
        <v>27300</v>
      </c>
      <c r="X271">
        <v>13766.99</v>
      </c>
      <c r="Y271">
        <v>40273.78</v>
      </c>
      <c r="Z271">
        <v>37657.390000000007</v>
      </c>
      <c r="AA271">
        <v>25740.76999999999</v>
      </c>
      <c r="AB271">
        <v>21838.830000000009</v>
      </c>
      <c r="AC271">
        <v>16996.11</v>
      </c>
      <c r="AD271">
        <v>40199.039999999994</v>
      </c>
      <c r="AE271">
        <v>13321.97</v>
      </c>
      <c r="AF271">
        <v>8012.3799999999992</v>
      </c>
      <c r="AG271">
        <v>-14251.18</v>
      </c>
      <c r="AH271">
        <v>-7594.1000000000022</v>
      </c>
      <c r="AI271">
        <v>12089.33</v>
      </c>
      <c r="AJ271">
        <v>-911.85000000000218</v>
      </c>
      <c r="AK271">
        <v>22814.880000000001</v>
      </c>
      <c r="AL271">
        <v>5825.1800000000039</v>
      </c>
      <c r="AM271">
        <v>4003.0499999999961</v>
      </c>
      <c r="AN271">
        <v>31634</v>
      </c>
      <c r="AO271">
        <v>-42302.12999999999</v>
      </c>
      <c r="AP271">
        <v>5807.2599999999984</v>
      </c>
      <c r="AQ271">
        <v>23445.65</v>
      </c>
      <c r="AR271">
        <v>-12692.69999999999</v>
      </c>
      <c r="AS271">
        <v>21412.639999999999</v>
      </c>
      <c r="AT271">
        <v>5005.3300000000017</v>
      </c>
      <c r="AU271">
        <v>-24484.67</v>
      </c>
      <c r="AV271">
        <v>6464.2400000000016</v>
      </c>
      <c r="AW271">
        <v>31097.08</v>
      </c>
      <c r="AX271">
        <v>16518.439999999999</v>
      </c>
      <c r="AY271">
        <v>0</v>
      </c>
      <c r="AZ271">
        <f t="shared" si="34"/>
        <v>-0.83572446101955167</v>
      </c>
      <c r="BA271" t="str">
        <f t="shared" si="35"/>
        <v>正利润</v>
      </c>
      <c r="BB271">
        <f t="shared" si="36"/>
        <v>-0.83572446101955167</v>
      </c>
      <c r="BF271">
        <f t="shared" si="37"/>
        <v>72573.270000000019</v>
      </c>
      <c r="BG271">
        <f t="shared" si="33"/>
        <v>11307.180000000008</v>
      </c>
      <c r="BH271">
        <f t="shared" si="40"/>
        <v>5.4183350755891366</v>
      </c>
      <c r="BI271">
        <f t="shared" si="38"/>
        <v>5.4183350755891366</v>
      </c>
      <c r="BJ271">
        <f t="shared" si="39"/>
        <v>-0.83572446101955167</v>
      </c>
    </row>
    <row r="272" spans="1:62" x14ac:dyDescent="0.15">
      <c r="A272" t="s">
        <v>321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-42678</v>
      </c>
      <c r="O272">
        <v>0</v>
      </c>
      <c r="P272">
        <v>-42678</v>
      </c>
      <c r="Q272">
        <v>0</v>
      </c>
      <c r="R272">
        <v>-42678</v>
      </c>
      <c r="S272">
        <v>-7882.2</v>
      </c>
      <c r="T272">
        <v>-1167</v>
      </c>
      <c r="U272">
        <v>-4452.0700000000006</v>
      </c>
      <c r="V272">
        <v>-53610.959999999992</v>
      </c>
      <c r="W272">
        <v>-4132.3900000000003</v>
      </c>
      <c r="X272">
        <v>-1895.4599999999989</v>
      </c>
      <c r="Y272">
        <v>-61175.359999999993</v>
      </c>
      <c r="Z272">
        <v>34627.149999999987</v>
      </c>
      <c r="AA272">
        <v>-6784.0099999999993</v>
      </c>
      <c r="AB272">
        <v>-54850.6</v>
      </c>
      <c r="AC272">
        <v>-2881.9699999999989</v>
      </c>
      <c r="AD272">
        <v>-48885.53</v>
      </c>
      <c r="AE272">
        <v>72302.63</v>
      </c>
      <c r="AF272">
        <v>-21082.570000000011</v>
      </c>
      <c r="AG272">
        <v>-21899.05</v>
      </c>
      <c r="AH272">
        <v>-90380.24000000002</v>
      </c>
      <c r="AI272">
        <v>-3051.93</v>
      </c>
      <c r="AJ272">
        <v>-1294.75</v>
      </c>
      <c r="AK272">
        <v>-14622.23</v>
      </c>
      <c r="AL272">
        <v>-7881.3000000000011</v>
      </c>
      <c r="AM272">
        <v>-38623.639999999992</v>
      </c>
      <c r="AN272">
        <v>-9288.5199999999986</v>
      </c>
      <c r="AO272">
        <v>159742.48000000001</v>
      </c>
      <c r="AP272">
        <v>-6486.9700000000012</v>
      </c>
      <c r="AQ272">
        <v>-3750.58</v>
      </c>
      <c r="AR272">
        <v>-3077.83</v>
      </c>
      <c r="AS272">
        <v>67690.87999999999</v>
      </c>
      <c r="AT272">
        <v>-4891.3600000000006</v>
      </c>
      <c r="AU272">
        <v>46328.32</v>
      </c>
      <c r="AV272">
        <v>260042.14</v>
      </c>
      <c r="AW272">
        <v>284058.68</v>
      </c>
      <c r="AX272">
        <v>-2234.13</v>
      </c>
      <c r="AY272">
        <v>0</v>
      </c>
      <c r="AZ272">
        <f t="shared" si="34"/>
        <v>-1.1771765346077123</v>
      </c>
      <c r="BA272" t="str">
        <f t="shared" si="35"/>
        <v>负利润</v>
      </c>
      <c r="BB272">
        <f t="shared" si="36"/>
        <v>1.1771765346077123</v>
      </c>
      <c r="BF272">
        <f t="shared" si="37"/>
        <v>637679.15</v>
      </c>
      <c r="BG272">
        <f t="shared" si="33"/>
        <v>-27299.179999999964</v>
      </c>
      <c r="BH272">
        <f t="shared" si="40"/>
        <v>-24.358912245715835</v>
      </c>
      <c r="BI272">
        <f t="shared" si="38"/>
        <v>24.358912245715835</v>
      </c>
      <c r="BJ272">
        <f t="shared" si="39"/>
        <v>1.1771765346077123</v>
      </c>
    </row>
    <row r="273" spans="1:62" x14ac:dyDescent="0.15">
      <c r="A273" t="s">
        <v>322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361910.21</v>
      </c>
      <c r="R273">
        <v>89130.22</v>
      </c>
      <c r="S273">
        <v>5102.58</v>
      </c>
      <c r="T273">
        <v>135985.79999999999</v>
      </c>
      <c r="U273">
        <v>161894.64000000001</v>
      </c>
      <c r="V273">
        <v>24942.09</v>
      </c>
      <c r="W273">
        <v>116622.83</v>
      </c>
      <c r="X273">
        <v>52324.39</v>
      </c>
      <c r="Y273">
        <v>78263.020000000019</v>
      </c>
      <c r="Z273">
        <v>21431.15</v>
      </c>
      <c r="AA273">
        <v>-947.77</v>
      </c>
      <c r="AB273">
        <v>134944.07999999999</v>
      </c>
      <c r="AC273">
        <v>213090.24</v>
      </c>
      <c r="AD273">
        <v>4212.99</v>
      </c>
      <c r="AE273">
        <v>3611.73</v>
      </c>
      <c r="AF273">
        <v>56923.97</v>
      </c>
      <c r="AG273">
        <v>5595.59</v>
      </c>
      <c r="AH273">
        <v>-799.44</v>
      </c>
      <c r="AI273">
        <v>27955.119999999999</v>
      </c>
      <c r="AJ273">
        <v>22200.74</v>
      </c>
      <c r="AK273">
        <v>32132.399999999991</v>
      </c>
      <c r="AL273">
        <v>23580.080000000002</v>
      </c>
      <c r="AM273">
        <v>8448.2800000000007</v>
      </c>
      <c r="AN273">
        <v>8031.23</v>
      </c>
      <c r="AO273">
        <v>0</v>
      </c>
      <c r="AP273">
        <v>26384.92</v>
      </c>
      <c r="AQ273">
        <v>2635.71</v>
      </c>
      <c r="AR273">
        <v>8384.06</v>
      </c>
      <c r="AS273">
        <v>8107.41</v>
      </c>
      <c r="AT273">
        <v>17662.330000000002</v>
      </c>
      <c r="AU273">
        <v>19469.03</v>
      </c>
      <c r="AV273">
        <v>-36.79</v>
      </c>
      <c r="AW273">
        <v>-264.14999999999998</v>
      </c>
      <c r="AX273">
        <v>0</v>
      </c>
      <c r="AY273">
        <v>0</v>
      </c>
      <c r="AZ273">
        <f t="shared" si="34"/>
        <v>-0.8009299660736231</v>
      </c>
      <c r="BA273" t="str">
        <f t="shared" si="35"/>
        <v>正利润</v>
      </c>
      <c r="BB273">
        <f t="shared" si="36"/>
        <v>-0.8009299660736231</v>
      </c>
      <c r="BF273">
        <f t="shared" si="37"/>
        <v>82342.52</v>
      </c>
      <c r="BG273">
        <f t="shared" si="33"/>
        <v>127143.99999999999</v>
      </c>
      <c r="BH273">
        <f t="shared" si="40"/>
        <v>-0.35236802365821418</v>
      </c>
      <c r="BI273">
        <f t="shared" si="38"/>
        <v>-0.35236802365821418</v>
      </c>
      <c r="BJ273">
        <f t="shared" si="39"/>
        <v>-0.35236802365821418</v>
      </c>
    </row>
    <row r="274" spans="1:62" x14ac:dyDescent="0.15">
      <c r="A274" t="s">
        <v>323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-311.32</v>
      </c>
      <c r="P274">
        <v>0</v>
      </c>
      <c r="Q274">
        <v>0</v>
      </c>
      <c r="R274">
        <v>64615.96</v>
      </c>
      <c r="S274">
        <v>45995.29</v>
      </c>
      <c r="T274">
        <v>-10117.040000000001</v>
      </c>
      <c r="U274">
        <v>50066.98</v>
      </c>
      <c r="V274">
        <v>-25337.46</v>
      </c>
      <c r="W274">
        <v>0</v>
      </c>
      <c r="X274">
        <v>-18834.96</v>
      </c>
      <c r="Y274">
        <v>27655.95</v>
      </c>
      <c r="Z274">
        <v>-517.09</v>
      </c>
      <c r="AA274">
        <v>4367.8100000000004</v>
      </c>
      <c r="AB274">
        <v>-40809</v>
      </c>
      <c r="AC274">
        <v>-11020.66</v>
      </c>
      <c r="AD274">
        <v>-1688.879999999999</v>
      </c>
      <c r="AE274">
        <v>-17009.830000000002</v>
      </c>
      <c r="AF274">
        <v>-3137.610000000001</v>
      </c>
      <c r="AG274">
        <v>-7177.24</v>
      </c>
      <c r="AH274">
        <v>13703.26</v>
      </c>
      <c r="AI274">
        <v>190908.74</v>
      </c>
      <c r="AJ274">
        <v>-16605.240000000002</v>
      </c>
      <c r="AK274">
        <v>-23794.06</v>
      </c>
      <c r="AL274">
        <v>-5374.94</v>
      </c>
      <c r="AM274">
        <v>-2070.2800000000002</v>
      </c>
      <c r="AN274">
        <v>-9046.8700000000008</v>
      </c>
      <c r="AO274">
        <v>-1244.69</v>
      </c>
      <c r="AP274">
        <v>-4272.6500000000005</v>
      </c>
      <c r="AQ274">
        <v>-1078.98</v>
      </c>
      <c r="AR274">
        <v>-2809.66</v>
      </c>
      <c r="AS274">
        <v>-393.2</v>
      </c>
      <c r="AT274">
        <v>10910.259999999989</v>
      </c>
      <c r="AU274">
        <v>-35603.89</v>
      </c>
      <c r="AV274">
        <v>-2042.79</v>
      </c>
      <c r="AW274">
        <v>5759.8100000000013</v>
      </c>
      <c r="AX274">
        <v>-4221.9799999999996</v>
      </c>
      <c r="AY274">
        <v>0</v>
      </c>
      <c r="AZ274">
        <f t="shared" si="34"/>
        <v>-4.6052693042141479</v>
      </c>
      <c r="BA274" t="str">
        <f t="shared" si="35"/>
        <v>负利润</v>
      </c>
      <c r="BB274">
        <f t="shared" si="36"/>
        <v>4.6052693042141479</v>
      </c>
      <c r="BF274">
        <f t="shared" si="37"/>
        <v>-33753.080000000009</v>
      </c>
      <c r="BG274">
        <f t="shared" si="33"/>
        <v>139298.68</v>
      </c>
      <c r="BH274">
        <f t="shared" si="40"/>
        <v>-1.2423072494297864</v>
      </c>
      <c r="BI274">
        <f t="shared" si="38"/>
        <v>1.2423072494297864</v>
      </c>
      <c r="BJ274">
        <f t="shared" si="39"/>
        <v>1.2423072494297864</v>
      </c>
    </row>
    <row r="275" spans="1:62" x14ac:dyDescent="0.15">
      <c r="A275" t="s">
        <v>324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111387.28</v>
      </c>
      <c r="W275">
        <v>69469.900000000009</v>
      </c>
      <c r="X275">
        <v>33059.219999999987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-1698.12</v>
      </c>
      <c r="AG275">
        <v>622.45999999999958</v>
      </c>
      <c r="AH275">
        <v>35576.800000000003</v>
      </c>
      <c r="AI275">
        <v>64556.12</v>
      </c>
      <c r="AJ275">
        <v>45740.72</v>
      </c>
      <c r="AK275">
        <v>-326732.40999999997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36066.69</v>
      </c>
      <c r="AT275">
        <v>73001.889999999985</v>
      </c>
      <c r="AU275">
        <v>83173.100000000006</v>
      </c>
      <c r="AV275">
        <v>29269.91</v>
      </c>
      <c r="AW275">
        <v>11838.76</v>
      </c>
      <c r="AX275">
        <v>1048.54</v>
      </c>
      <c r="AY275">
        <v>0</v>
      </c>
      <c r="AZ275">
        <f t="shared" si="34"/>
        <v>-1.6793459074307828</v>
      </c>
      <c r="BA275" t="str">
        <f t="shared" si="35"/>
        <v>正利润</v>
      </c>
      <c r="BB275">
        <f t="shared" si="36"/>
        <v>-1.6793459074307828</v>
      </c>
      <c r="BF275">
        <f t="shared" si="37"/>
        <v>234398.89</v>
      </c>
      <c r="BG275">
        <f t="shared" si="33"/>
        <v>-180236.30999999997</v>
      </c>
      <c r="BH275">
        <f t="shared" si="40"/>
        <v>-2.3005087043781582</v>
      </c>
      <c r="BI275">
        <f t="shared" si="38"/>
        <v>-2.3005087043781582</v>
      </c>
      <c r="BJ275">
        <f t="shared" si="39"/>
        <v>-1.6793459074307828</v>
      </c>
    </row>
    <row r="276" spans="1:62" x14ac:dyDescent="0.15">
      <c r="A276" t="s">
        <v>325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4466.0200000000004</v>
      </c>
      <c r="S276">
        <v>4854.37</v>
      </c>
      <c r="T276">
        <v>-5425.1</v>
      </c>
      <c r="U276">
        <v>-784.27</v>
      </c>
      <c r="V276">
        <v>-2912.89</v>
      </c>
      <c r="W276">
        <v>-1531.46</v>
      </c>
      <c r="X276">
        <v>-1599.610000000001</v>
      </c>
      <c r="Y276">
        <v>124681.73</v>
      </c>
      <c r="Z276">
        <v>-572.62</v>
      </c>
      <c r="AA276">
        <v>2676.89</v>
      </c>
      <c r="AB276">
        <v>2279.81</v>
      </c>
      <c r="AC276">
        <v>-462.91</v>
      </c>
      <c r="AD276">
        <v>-475.73</v>
      </c>
      <c r="AE276">
        <v>1841.940000000001</v>
      </c>
      <c r="AF276">
        <v>9482.09</v>
      </c>
      <c r="AG276">
        <v>-838.21</v>
      </c>
      <c r="AH276">
        <v>-2652.23</v>
      </c>
      <c r="AI276">
        <v>-768.78</v>
      </c>
      <c r="AJ276">
        <v>17327.14</v>
      </c>
      <c r="AK276">
        <v>210638.09999999989</v>
      </c>
      <c r="AL276">
        <v>2622.19</v>
      </c>
      <c r="AM276">
        <v>-593.01</v>
      </c>
      <c r="AN276">
        <v>-431.84</v>
      </c>
      <c r="AO276">
        <v>-454.17</v>
      </c>
      <c r="AP276">
        <v>1099.23</v>
      </c>
      <c r="AQ276">
        <v>293.39999999999998</v>
      </c>
      <c r="AR276">
        <v>-192.60000000000039</v>
      </c>
      <c r="AS276">
        <v>696.31000000000006</v>
      </c>
      <c r="AT276">
        <v>-9599.0999999999985</v>
      </c>
      <c r="AU276">
        <v>53338.849999999991</v>
      </c>
      <c r="AV276">
        <v>76054.39</v>
      </c>
      <c r="AW276">
        <v>57712.63</v>
      </c>
      <c r="AX276">
        <v>372.81000000000012</v>
      </c>
      <c r="AY276">
        <v>0</v>
      </c>
      <c r="AZ276">
        <f t="shared" si="34"/>
        <v>0.70970028796670648</v>
      </c>
      <c r="BA276" t="str">
        <f t="shared" si="35"/>
        <v>正利润</v>
      </c>
      <c r="BB276">
        <f t="shared" si="36"/>
        <v>0.70970028796670648</v>
      </c>
      <c r="BF276">
        <f t="shared" si="37"/>
        <v>179775.91999999998</v>
      </c>
      <c r="BG276">
        <f t="shared" si="33"/>
        <v>224849.18999999989</v>
      </c>
      <c r="BH276">
        <f t="shared" si="40"/>
        <v>-0.20046000610453574</v>
      </c>
      <c r="BI276">
        <f t="shared" si="38"/>
        <v>-0.20046000610453574</v>
      </c>
      <c r="BJ276">
        <f t="shared" si="39"/>
        <v>-0.20046000610453574</v>
      </c>
    </row>
    <row r="277" spans="1:62" x14ac:dyDescent="0.15">
      <c r="A277" t="s">
        <v>326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-222.22</v>
      </c>
      <c r="Z277">
        <v>86039.06</v>
      </c>
      <c r="AA277">
        <v>-1071.1099999999999</v>
      </c>
      <c r="AB277">
        <v>-5264.62</v>
      </c>
      <c r="AC277">
        <v>86762.559999999983</v>
      </c>
      <c r="AD277">
        <v>-405.18</v>
      </c>
      <c r="AE277">
        <v>-528.55000000000007</v>
      </c>
      <c r="AF277">
        <v>-198.28</v>
      </c>
      <c r="AG277">
        <v>21207.18</v>
      </c>
      <c r="AH277">
        <v>-742.24</v>
      </c>
      <c r="AI277">
        <v>-241.38</v>
      </c>
      <c r="AJ277">
        <v>54131.97</v>
      </c>
      <c r="AK277">
        <v>-431.04</v>
      </c>
      <c r="AL277">
        <v>19616.75</v>
      </c>
      <c r="AM277">
        <v>-242.24</v>
      </c>
      <c r="AN277">
        <v>-448.28</v>
      </c>
      <c r="AO277">
        <v>-588.75</v>
      </c>
      <c r="AP277">
        <v>170666.8</v>
      </c>
      <c r="AQ277">
        <v>-389.38</v>
      </c>
      <c r="AR277">
        <v>-627.43000000000006</v>
      </c>
      <c r="AS277">
        <v>-2688.5</v>
      </c>
      <c r="AT277">
        <v>-221.24</v>
      </c>
      <c r="AU277">
        <v>-451.33</v>
      </c>
      <c r="AV277">
        <v>-212.39</v>
      </c>
      <c r="AW277">
        <v>-230.09</v>
      </c>
      <c r="AX277">
        <v>776.7</v>
      </c>
      <c r="AY277">
        <v>0</v>
      </c>
      <c r="AZ277">
        <f t="shared" si="34"/>
        <v>0.5699888184759333</v>
      </c>
      <c r="BA277" t="str">
        <f t="shared" si="35"/>
        <v>正利润</v>
      </c>
      <c r="BB277">
        <f t="shared" si="36"/>
        <v>0.5699888184759333</v>
      </c>
      <c r="BF277">
        <f t="shared" si="37"/>
        <v>166623.14000000001</v>
      </c>
      <c r="BG277">
        <f t="shared" si="33"/>
        <v>92261.97</v>
      </c>
      <c r="BH277">
        <f t="shared" si="40"/>
        <v>0.805978562998384</v>
      </c>
      <c r="BI277">
        <f t="shared" si="38"/>
        <v>0.805978562998384</v>
      </c>
      <c r="BJ277">
        <f t="shared" si="39"/>
        <v>0.5699888184759333</v>
      </c>
    </row>
    <row r="278" spans="1:62" x14ac:dyDescent="0.15">
      <c r="A278" t="s">
        <v>327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86143.86</v>
      </c>
      <c r="O278">
        <v>0</v>
      </c>
      <c r="P278">
        <v>0</v>
      </c>
      <c r="Q278">
        <v>-311.32</v>
      </c>
      <c r="R278">
        <v>0</v>
      </c>
      <c r="S278">
        <v>75162.599999999991</v>
      </c>
      <c r="T278">
        <v>19344.650000000001</v>
      </c>
      <c r="U278">
        <v>0</v>
      </c>
      <c r="V278">
        <v>65570.39</v>
      </c>
      <c r="W278">
        <v>44563.11</v>
      </c>
      <c r="X278">
        <v>42037.68</v>
      </c>
      <c r="Y278">
        <v>0</v>
      </c>
      <c r="Z278">
        <v>49012.65</v>
      </c>
      <c r="AA278">
        <v>0</v>
      </c>
      <c r="AB278">
        <v>33973.699999999997</v>
      </c>
      <c r="AC278">
        <v>26535.45</v>
      </c>
      <c r="AD278">
        <v>37864.089999999997</v>
      </c>
      <c r="AE278">
        <v>19018.150000000001</v>
      </c>
      <c r="AF278">
        <v>18757.28</v>
      </c>
      <c r="AG278">
        <v>57388.350000000013</v>
      </c>
      <c r="AH278">
        <v>0</v>
      </c>
      <c r="AI278">
        <v>50842.720000000001</v>
      </c>
      <c r="AJ278">
        <v>9733.01</v>
      </c>
      <c r="AK278">
        <v>24739.33</v>
      </c>
      <c r="AL278">
        <v>7487.38</v>
      </c>
      <c r="AM278">
        <v>0</v>
      </c>
      <c r="AN278">
        <v>77878.140000000014</v>
      </c>
      <c r="AO278">
        <v>-30236.47</v>
      </c>
      <c r="AP278">
        <v>-2121.73</v>
      </c>
      <c r="AQ278">
        <v>-4424.78</v>
      </c>
      <c r="AR278">
        <v>-4424.78</v>
      </c>
      <c r="AS278">
        <v>-2654.87</v>
      </c>
      <c r="AT278">
        <v>48379.06</v>
      </c>
      <c r="AU278">
        <v>0</v>
      </c>
      <c r="AV278">
        <v>0</v>
      </c>
      <c r="AW278">
        <v>2228.89</v>
      </c>
      <c r="AX278">
        <v>-292.04000000000002</v>
      </c>
      <c r="AY278">
        <v>0</v>
      </c>
      <c r="AZ278">
        <f t="shared" si="34"/>
        <v>-0.45393254429976354</v>
      </c>
      <c r="BA278" t="str">
        <f t="shared" si="35"/>
        <v>正利润</v>
      </c>
      <c r="BB278">
        <f t="shared" si="36"/>
        <v>-0.45393254429976354</v>
      </c>
      <c r="BF278">
        <f t="shared" si="37"/>
        <v>36689.749999999993</v>
      </c>
      <c r="BG278">
        <f t="shared" si="33"/>
        <v>197832.46000000002</v>
      </c>
      <c r="BH278">
        <f t="shared" si="40"/>
        <v>-0.81454130429354221</v>
      </c>
      <c r="BI278">
        <f t="shared" si="38"/>
        <v>-0.81454130429354221</v>
      </c>
      <c r="BJ278">
        <f t="shared" si="39"/>
        <v>-0.45393254429976354</v>
      </c>
    </row>
    <row r="279" spans="1:62" x14ac:dyDescent="0.15">
      <c r="A279" t="s">
        <v>328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4119.66</v>
      </c>
      <c r="U279">
        <v>0</v>
      </c>
      <c r="V279">
        <v>-283.02</v>
      </c>
      <c r="W279">
        <v>3320.82</v>
      </c>
      <c r="X279">
        <v>-264.14999999999998</v>
      </c>
      <c r="Y279">
        <v>0</v>
      </c>
      <c r="Z279">
        <v>-3181.1299999999992</v>
      </c>
      <c r="AA279">
        <v>3538.46</v>
      </c>
      <c r="AB279">
        <v>15026.5</v>
      </c>
      <c r="AC279">
        <v>0</v>
      </c>
      <c r="AD279">
        <v>5468.68</v>
      </c>
      <c r="AE279">
        <v>14670.54</v>
      </c>
      <c r="AF279">
        <v>36586.22</v>
      </c>
      <c r="AG279">
        <v>7046.81</v>
      </c>
      <c r="AH279">
        <v>0</v>
      </c>
      <c r="AI279">
        <v>23287.7</v>
      </c>
      <c r="AJ279">
        <v>19.470000000000031</v>
      </c>
      <c r="AK279">
        <v>-45572.219999999987</v>
      </c>
      <c r="AL279">
        <v>9294.1299999999974</v>
      </c>
      <c r="AM279">
        <v>-289.66000000000003</v>
      </c>
      <c r="AN279">
        <v>-2143.69</v>
      </c>
      <c r="AO279">
        <v>5274.02</v>
      </c>
      <c r="AP279">
        <v>-7011.5</v>
      </c>
      <c r="AQ279">
        <v>-3378.76</v>
      </c>
      <c r="AR279">
        <v>0</v>
      </c>
      <c r="AS279">
        <v>-11718.45</v>
      </c>
      <c r="AT279">
        <v>99068.139999999985</v>
      </c>
      <c r="AU279">
        <v>-5993.7600000000011</v>
      </c>
      <c r="AV279">
        <v>0</v>
      </c>
      <c r="AW279">
        <v>2164.16</v>
      </c>
      <c r="AX279">
        <v>-374.76</v>
      </c>
      <c r="AY279">
        <v>0</v>
      </c>
      <c r="AZ279">
        <f t="shared" si="34"/>
        <v>-1.3364205081746274</v>
      </c>
      <c r="BA279" t="str">
        <f t="shared" si="35"/>
        <v>正利润</v>
      </c>
      <c r="BB279">
        <f t="shared" si="36"/>
        <v>-1.3364205081746274</v>
      </c>
      <c r="BF279">
        <f t="shared" si="37"/>
        <v>72755.070000000007</v>
      </c>
      <c r="BG279">
        <f t="shared" si="33"/>
        <v>-3083.439999999986</v>
      </c>
      <c r="BH279">
        <f t="shared" si="40"/>
        <v>-24.595422644838344</v>
      </c>
      <c r="BI279">
        <f t="shared" si="38"/>
        <v>-24.595422644838344</v>
      </c>
      <c r="BJ279">
        <f t="shared" si="39"/>
        <v>-1.3364205081746274</v>
      </c>
    </row>
    <row r="280" spans="1:62" x14ac:dyDescent="0.15">
      <c r="A280" t="s">
        <v>329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9444.4599999999919</v>
      </c>
      <c r="P280">
        <v>0</v>
      </c>
      <c r="Q280">
        <v>1666.66</v>
      </c>
      <c r="R280">
        <v>1794.8900000000031</v>
      </c>
      <c r="S280">
        <v>0</v>
      </c>
      <c r="T280">
        <v>0</v>
      </c>
      <c r="U280">
        <v>1538.450000000001</v>
      </c>
      <c r="V280">
        <v>0</v>
      </c>
      <c r="W280">
        <v>0</v>
      </c>
      <c r="X280">
        <v>-30732.89</v>
      </c>
      <c r="Y280">
        <v>35683.769999999997</v>
      </c>
      <c r="Z280">
        <v>5128.2000000000044</v>
      </c>
      <c r="AA280">
        <v>0</v>
      </c>
      <c r="AB280">
        <v>589.42000000000007</v>
      </c>
      <c r="AC280">
        <v>512.82000000000062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-47068.95</v>
      </c>
      <c r="AJ280">
        <v>47603.07</v>
      </c>
      <c r="AK280">
        <v>10611.14</v>
      </c>
      <c r="AL280">
        <v>0</v>
      </c>
      <c r="AM280">
        <v>0</v>
      </c>
      <c r="AN280">
        <v>20350.52</v>
      </c>
      <c r="AO280">
        <v>0</v>
      </c>
      <c r="AP280">
        <v>0</v>
      </c>
      <c r="AQ280">
        <v>0</v>
      </c>
      <c r="AR280">
        <v>-94.34</v>
      </c>
      <c r="AS280">
        <v>0</v>
      </c>
      <c r="AT280">
        <v>0</v>
      </c>
      <c r="AU280">
        <v>0</v>
      </c>
      <c r="AV280">
        <v>-94.34</v>
      </c>
      <c r="AW280">
        <v>0</v>
      </c>
      <c r="AX280">
        <v>0</v>
      </c>
      <c r="AY280">
        <v>0</v>
      </c>
      <c r="AZ280">
        <f t="shared" si="34"/>
        <v>1.4687113053144822</v>
      </c>
      <c r="BA280" t="str">
        <f t="shared" si="35"/>
        <v>正利润</v>
      </c>
      <c r="BB280">
        <f t="shared" si="36"/>
        <v>1.4687113053144822</v>
      </c>
      <c r="BF280">
        <f t="shared" si="37"/>
        <v>-188.68</v>
      </c>
      <c r="BG280">
        <f t="shared" si="33"/>
        <v>31495.780000000002</v>
      </c>
      <c r="BH280">
        <f t="shared" si="40"/>
        <v>-1.0059906438259347</v>
      </c>
      <c r="BI280">
        <f t="shared" si="38"/>
        <v>-1.0059906438259347</v>
      </c>
      <c r="BJ280">
        <f t="shared" si="39"/>
        <v>-1.0059906438259347</v>
      </c>
    </row>
    <row r="281" spans="1:62" x14ac:dyDescent="0.15">
      <c r="A281" t="s">
        <v>330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12350</v>
      </c>
      <c r="O281">
        <v>0</v>
      </c>
      <c r="P281">
        <v>34741</v>
      </c>
      <c r="Q281">
        <v>12350</v>
      </c>
      <c r="R281">
        <v>3760.26</v>
      </c>
      <c r="S281">
        <v>12350</v>
      </c>
      <c r="T281">
        <v>7391.4499999999989</v>
      </c>
      <c r="U281">
        <v>85860.61</v>
      </c>
      <c r="V281">
        <v>26828.23</v>
      </c>
      <c r="W281">
        <v>95116.09</v>
      </c>
      <c r="X281">
        <v>150637.64000000001</v>
      </c>
      <c r="Y281">
        <v>115039.55</v>
      </c>
      <c r="Z281">
        <v>52688.91</v>
      </c>
      <c r="AA281">
        <v>12350</v>
      </c>
      <c r="AB281">
        <v>11740.57</v>
      </c>
      <c r="AC281">
        <v>11493.69</v>
      </c>
      <c r="AD281">
        <v>12350</v>
      </c>
      <c r="AE281">
        <v>163983.01</v>
      </c>
      <c r="AF281">
        <v>14230.59</v>
      </c>
      <c r="AG281">
        <v>32005.34</v>
      </c>
      <c r="AH281">
        <v>41773.300000000003</v>
      </c>
      <c r="AI281">
        <v>7173.83</v>
      </c>
      <c r="AJ281">
        <v>21892.720000000001</v>
      </c>
      <c r="AK281">
        <v>13585.85</v>
      </c>
      <c r="AL281">
        <v>6320.4100000000008</v>
      </c>
      <c r="AM281">
        <v>9767.4599999999991</v>
      </c>
      <c r="AN281">
        <v>14569.43</v>
      </c>
      <c r="AO281">
        <v>12059.1</v>
      </c>
      <c r="AP281">
        <v>13479.5</v>
      </c>
      <c r="AQ281">
        <v>10561.61</v>
      </c>
      <c r="AR281">
        <v>11664.94</v>
      </c>
      <c r="AS281">
        <v>12643.95</v>
      </c>
      <c r="AT281">
        <v>11491</v>
      </c>
      <c r="AU281">
        <v>10343.200000000001</v>
      </c>
      <c r="AV281">
        <v>12179.33</v>
      </c>
      <c r="AW281">
        <v>12593.45</v>
      </c>
      <c r="AX281">
        <v>4003.66</v>
      </c>
      <c r="AY281">
        <v>13751.86</v>
      </c>
      <c r="AZ281">
        <f t="shared" si="34"/>
        <v>-0.72418951224260764</v>
      </c>
      <c r="BA281" t="str">
        <f t="shared" si="35"/>
        <v>正利润</v>
      </c>
      <c r="BB281">
        <f t="shared" si="36"/>
        <v>-0.72418951224260764</v>
      </c>
      <c r="BF281">
        <f t="shared" si="37"/>
        <v>98960.639999999999</v>
      </c>
      <c r="BG281">
        <f t="shared" si="33"/>
        <v>159147.44</v>
      </c>
      <c r="BH281">
        <f t="shared" si="40"/>
        <v>-0.37818264623043896</v>
      </c>
      <c r="BI281">
        <f t="shared" si="38"/>
        <v>-0.37818264623043896</v>
      </c>
      <c r="BJ281">
        <f t="shared" si="39"/>
        <v>-0.37818264623043896</v>
      </c>
    </row>
    <row r="282" spans="1:62" x14ac:dyDescent="0.15">
      <c r="A282" t="s">
        <v>331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417833.22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9009.01</v>
      </c>
      <c r="X282">
        <v>0</v>
      </c>
      <c r="Y282">
        <v>0</v>
      </c>
      <c r="Z282">
        <v>0</v>
      </c>
      <c r="AA282">
        <v>0</v>
      </c>
      <c r="AB282">
        <v>-258119.66</v>
      </c>
      <c r="AC282">
        <v>0</v>
      </c>
      <c r="AD282">
        <v>-11680.24</v>
      </c>
      <c r="AE282">
        <v>0</v>
      </c>
      <c r="AF282">
        <v>-13119.12</v>
      </c>
      <c r="AG282">
        <v>0</v>
      </c>
      <c r="AH282">
        <v>-13793.11</v>
      </c>
      <c r="AI282">
        <v>-8620.69</v>
      </c>
      <c r="AJ282">
        <v>-282.08</v>
      </c>
      <c r="AK282">
        <v>141487.46</v>
      </c>
      <c r="AL282">
        <v>0</v>
      </c>
      <c r="AM282">
        <v>0</v>
      </c>
      <c r="AN282">
        <v>0</v>
      </c>
      <c r="AO282">
        <v>0</v>
      </c>
      <c r="AP282">
        <v>-17699.12</v>
      </c>
      <c r="AQ282">
        <v>0</v>
      </c>
      <c r="AR282">
        <v>-60070.79</v>
      </c>
      <c r="AS282">
        <v>-33628.31</v>
      </c>
      <c r="AT282">
        <v>0</v>
      </c>
      <c r="AU282">
        <v>-39823.01</v>
      </c>
      <c r="AV282">
        <v>-44987.600000000013</v>
      </c>
      <c r="AW282">
        <v>-52561.09</v>
      </c>
      <c r="AX282">
        <v>0</v>
      </c>
      <c r="AY282">
        <v>0</v>
      </c>
      <c r="AZ282">
        <f t="shared" si="34"/>
        <v>-1.0269919306709527</v>
      </c>
      <c r="BA282" t="str">
        <f t="shared" si="35"/>
        <v>负利润</v>
      </c>
      <c r="BB282">
        <f t="shared" si="36"/>
        <v>1.0269919306709527</v>
      </c>
      <c r="BF282">
        <f t="shared" si="37"/>
        <v>-248769.92000000001</v>
      </c>
      <c r="BG282">
        <f t="shared" si="33"/>
        <v>118791.57999999999</v>
      </c>
      <c r="BH282">
        <f t="shared" si="40"/>
        <v>-3.0941713208966499</v>
      </c>
      <c r="BI282">
        <f t="shared" si="38"/>
        <v>3.0941713208966499</v>
      </c>
      <c r="BJ282">
        <f t="shared" si="39"/>
        <v>1.0269919306709527</v>
      </c>
    </row>
    <row r="283" spans="1:62" x14ac:dyDescent="0.15">
      <c r="A283" t="s">
        <v>332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7087.38</v>
      </c>
      <c r="Q283">
        <v>0</v>
      </c>
      <c r="R283">
        <v>0</v>
      </c>
      <c r="S283">
        <v>10990.28</v>
      </c>
      <c r="T283">
        <v>0</v>
      </c>
      <c r="U283">
        <v>0</v>
      </c>
      <c r="V283">
        <v>0</v>
      </c>
      <c r="W283">
        <v>4985.57</v>
      </c>
      <c r="X283">
        <v>-71948.459999999992</v>
      </c>
      <c r="Y283">
        <v>286359.23</v>
      </c>
      <c r="Z283">
        <v>0</v>
      </c>
      <c r="AA283">
        <v>0</v>
      </c>
      <c r="AB283">
        <v>0</v>
      </c>
      <c r="AC283">
        <v>-264.14999999999998</v>
      </c>
      <c r="AD283">
        <v>-2253.89</v>
      </c>
      <c r="AE283">
        <v>18446.599999999999</v>
      </c>
      <c r="AF283">
        <v>61898.06</v>
      </c>
      <c r="AG283">
        <v>0</v>
      </c>
      <c r="AH283">
        <v>24349.51</v>
      </c>
      <c r="AI283">
        <v>0</v>
      </c>
      <c r="AJ283">
        <v>82359.22</v>
      </c>
      <c r="AK283">
        <v>47145.63</v>
      </c>
      <c r="AL283">
        <v>29689.32</v>
      </c>
      <c r="AM283">
        <v>3106.8</v>
      </c>
      <c r="AN283">
        <v>1165.05</v>
      </c>
      <c r="AO283">
        <v>0</v>
      </c>
      <c r="AP283">
        <v>0</v>
      </c>
      <c r="AQ283">
        <v>-185.51</v>
      </c>
      <c r="AR283">
        <v>2330.1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f t="shared" si="34"/>
        <v>-0.36088342569497328</v>
      </c>
      <c r="BA283" t="str">
        <f t="shared" si="35"/>
        <v>正利润</v>
      </c>
      <c r="BB283">
        <f t="shared" si="36"/>
        <v>-0.36088342569497328</v>
      </c>
      <c r="BF283">
        <f t="shared" si="37"/>
        <v>2144.59</v>
      </c>
      <c r="BG283">
        <f t="shared" si="33"/>
        <v>187815.52999999997</v>
      </c>
      <c r="BH283">
        <f t="shared" si="40"/>
        <v>-0.98858140218756141</v>
      </c>
      <c r="BI283">
        <f t="shared" si="38"/>
        <v>-0.98858140218756141</v>
      </c>
      <c r="BJ283">
        <f t="shared" si="39"/>
        <v>-0.36088342569497328</v>
      </c>
    </row>
    <row r="284" spans="1:62" x14ac:dyDescent="0.15">
      <c r="A284" t="s">
        <v>333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52369.89</v>
      </c>
      <c r="U284">
        <v>0</v>
      </c>
      <c r="V284">
        <v>0</v>
      </c>
      <c r="W284">
        <v>17627.12</v>
      </c>
      <c r="X284">
        <v>0</v>
      </c>
      <c r="Y284">
        <v>28482.14</v>
      </c>
      <c r="Z284">
        <v>-7948.75</v>
      </c>
      <c r="AA284">
        <v>34991.730000000003</v>
      </c>
      <c r="AB284">
        <v>81190.3</v>
      </c>
      <c r="AC284">
        <v>-38834.949999999997</v>
      </c>
      <c r="AD284">
        <v>0</v>
      </c>
      <c r="AE284">
        <v>0</v>
      </c>
      <c r="AF284">
        <v>25924.02</v>
      </c>
      <c r="AG284">
        <v>57369.8</v>
      </c>
      <c r="AH284">
        <v>-602.9899999999999</v>
      </c>
      <c r="AI284">
        <v>-1089.32</v>
      </c>
      <c r="AJ284">
        <v>-596.12</v>
      </c>
      <c r="AK284">
        <v>0</v>
      </c>
      <c r="AL284">
        <v>14401.7</v>
      </c>
      <c r="AM284">
        <v>0</v>
      </c>
      <c r="AN284">
        <v>28193.200000000001</v>
      </c>
      <c r="AO284">
        <v>-29126.22</v>
      </c>
      <c r="AP284">
        <v>-1140.77</v>
      </c>
      <c r="AQ284">
        <v>-4149.6000000000004</v>
      </c>
      <c r="AR284">
        <v>98785.75</v>
      </c>
      <c r="AS284">
        <v>-1493.2</v>
      </c>
      <c r="AT284">
        <v>-5716.4999999999991</v>
      </c>
      <c r="AU284">
        <v>-9814.56</v>
      </c>
      <c r="AV284">
        <v>-52167</v>
      </c>
      <c r="AW284">
        <v>-5618.35</v>
      </c>
      <c r="AX284">
        <v>359109.7099999999</v>
      </c>
      <c r="AY284">
        <v>0</v>
      </c>
      <c r="AZ284">
        <f t="shared" si="34"/>
        <v>0.13519339842062178</v>
      </c>
      <c r="BA284" t="str">
        <f t="shared" si="35"/>
        <v>正利润</v>
      </c>
      <c r="BB284">
        <f t="shared" si="36"/>
        <v>0.13519339842062178</v>
      </c>
      <c r="BF284">
        <f t="shared" si="37"/>
        <v>377795.47999999992</v>
      </c>
      <c r="BG284">
        <f t="shared" si="33"/>
        <v>68550.05</v>
      </c>
      <c r="BH284">
        <f t="shared" si="40"/>
        <v>4.5112356592008309</v>
      </c>
      <c r="BI284">
        <f t="shared" si="38"/>
        <v>4.5112356592008309</v>
      </c>
      <c r="BJ284">
        <f t="shared" si="39"/>
        <v>0.13519339842062178</v>
      </c>
    </row>
    <row r="285" spans="1:62" x14ac:dyDescent="0.15">
      <c r="A285" t="s">
        <v>334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-5287.55</v>
      </c>
      <c r="V285">
        <v>0</v>
      </c>
      <c r="W285">
        <v>0</v>
      </c>
      <c r="X285">
        <v>77669.899999999994</v>
      </c>
      <c r="Y285">
        <v>67961.17</v>
      </c>
      <c r="Z285">
        <v>-803.42</v>
      </c>
      <c r="AA285">
        <v>-19061.16</v>
      </c>
      <c r="AB285">
        <v>-752.1400000000001</v>
      </c>
      <c r="AC285">
        <v>70073.849999999991</v>
      </c>
      <c r="AD285">
        <v>-1354.49</v>
      </c>
      <c r="AE285">
        <v>-19588.77</v>
      </c>
      <c r="AF285">
        <v>71434.329999999987</v>
      </c>
      <c r="AG285">
        <v>-765.52</v>
      </c>
      <c r="AH285">
        <v>102260</v>
      </c>
      <c r="AI285">
        <v>11862.74</v>
      </c>
      <c r="AJ285">
        <v>-786.23</v>
      </c>
      <c r="AK285">
        <v>-4664.55</v>
      </c>
      <c r="AL285">
        <v>-1692.6</v>
      </c>
      <c r="AM285">
        <v>43367.98</v>
      </c>
      <c r="AN285">
        <v>-3300.86</v>
      </c>
      <c r="AO285">
        <v>-1750.38</v>
      </c>
      <c r="AP285">
        <v>-1830.57</v>
      </c>
      <c r="AQ285">
        <v>-1989.38</v>
      </c>
      <c r="AR285">
        <v>-1966.81</v>
      </c>
      <c r="AS285">
        <v>48846.94</v>
      </c>
      <c r="AT285">
        <v>46975.38</v>
      </c>
      <c r="AU285">
        <v>231969.13</v>
      </c>
      <c r="AV285">
        <v>283018.53999999998</v>
      </c>
      <c r="AW285">
        <v>132591.38000000009</v>
      </c>
      <c r="AX285">
        <v>338679.81</v>
      </c>
      <c r="AY285">
        <v>-292.92</v>
      </c>
      <c r="AZ285">
        <f t="shared" si="34"/>
        <v>-0.21932074896296871</v>
      </c>
      <c r="BA285" t="str">
        <f t="shared" si="35"/>
        <v>正利润</v>
      </c>
      <c r="BB285">
        <f t="shared" si="36"/>
        <v>-0.21932074896296871</v>
      </c>
      <c r="BF285">
        <f t="shared" si="37"/>
        <v>1076294.4200000002</v>
      </c>
      <c r="BG285">
        <f t="shared" si="33"/>
        <v>144530.58000000002</v>
      </c>
      <c r="BH285">
        <f t="shared" si="40"/>
        <v>6.4468283459458897</v>
      </c>
      <c r="BI285">
        <f t="shared" si="38"/>
        <v>6.4468283459458897</v>
      </c>
      <c r="BJ285">
        <f t="shared" si="39"/>
        <v>-0.21932074896296871</v>
      </c>
    </row>
    <row r="286" spans="1:62" x14ac:dyDescent="0.15">
      <c r="A286" t="s">
        <v>335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71844.66</v>
      </c>
      <c r="Q286">
        <v>0</v>
      </c>
      <c r="R286">
        <v>4368.93</v>
      </c>
      <c r="S286">
        <v>43689.32</v>
      </c>
      <c r="T286">
        <v>44914.18</v>
      </c>
      <c r="U286">
        <v>-4403.1400000000003</v>
      </c>
      <c r="V286">
        <v>30194.17</v>
      </c>
      <c r="W286">
        <v>1552.56</v>
      </c>
      <c r="X286">
        <v>-14360.85</v>
      </c>
      <c r="Y286">
        <v>15470.98</v>
      </c>
      <c r="Z286">
        <v>-642.64</v>
      </c>
      <c r="AA286">
        <v>0</v>
      </c>
      <c r="AB286">
        <v>-3501.76</v>
      </c>
      <c r="AC286">
        <v>12471.84</v>
      </c>
      <c r="AD286">
        <v>28589.91</v>
      </c>
      <c r="AE286">
        <v>26213.59</v>
      </c>
      <c r="AF286">
        <v>-581.81999999999994</v>
      </c>
      <c r="AG286">
        <v>0</v>
      </c>
      <c r="AH286">
        <v>0</v>
      </c>
      <c r="AI286">
        <v>19417.48</v>
      </c>
      <c r="AJ286">
        <v>-9852.07</v>
      </c>
      <c r="AK286">
        <v>0</v>
      </c>
      <c r="AL286">
        <v>62891.11</v>
      </c>
      <c r="AM286">
        <v>0</v>
      </c>
      <c r="AN286">
        <v>-240.52</v>
      </c>
      <c r="AO286">
        <v>0</v>
      </c>
      <c r="AP286">
        <v>58252.42</v>
      </c>
      <c r="AQ286">
        <v>-1096.46</v>
      </c>
      <c r="AR286">
        <v>0</v>
      </c>
      <c r="AS286">
        <v>0</v>
      </c>
      <c r="AT286">
        <v>-72.56</v>
      </c>
      <c r="AU286">
        <v>-5542.45</v>
      </c>
      <c r="AV286">
        <v>57349.7</v>
      </c>
      <c r="AW286">
        <v>26672.36</v>
      </c>
      <c r="AX286">
        <v>-1760.62</v>
      </c>
      <c r="AY286">
        <v>0</v>
      </c>
      <c r="AZ286">
        <f t="shared" si="34"/>
        <v>0.42162552289576893</v>
      </c>
      <c r="BA286" t="str">
        <f t="shared" si="35"/>
        <v>正利润</v>
      </c>
      <c r="BB286">
        <f t="shared" si="36"/>
        <v>0.42162552289576893</v>
      </c>
      <c r="BF286">
        <f t="shared" si="37"/>
        <v>133802.39000000001</v>
      </c>
      <c r="BG286">
        <f t="shared" si="33"/>
        <v>72216</v>
      </c>
      <c r="BH286">
        <f t="shared" si="40"/>
        <v>0.85280810346737579</v>
      </c>
      <c r="BI286">
        <f t="shared" si="38"/>
        <v>0.85280810346737579</v>
      </c>
      <c r="BJ286">
        <f t="shared" si="39"/>
        <v>0.42162552289576893</v>
      </c>
    </row>
    <row r="287" spans="1:62" x14ac:dyDescent="0.15">
      <c r="A287" t="s">
        <v>336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14100.99</v>
      </c>
      <c r="X287">
        <v>2976.41</v>
      </c>
      <c r="Y287">
        <v>-2232.13</v>
      </c>
      <c r="Z287">
        <v>2240.0100000000002</v>
      </c>
      <c r="AA287">
        <v>1998.54</v>
      </c>
      <c r="AB287">
        <v>7003.27</v>
      </c>
      <c r="AC287">
        <v>349.51</v>
      </c>
      <c r="AD287">
        <v>-5374.8499999999995</v>
      </c>
      <c r="AE287">
        <v>1884.4</v>
      </c>
      <c r="AF287">
        <v>1373.79</v>
      </c>
      <c r="AG287">
        <v>8193.98</v>
      </c>
      <c r="AH287">
        <v>7631.07</v>
      </c>
      <c r="AI287">
        <v>5303.8899999999994</v>
      </c>
      <c r="AJ287">
        <v>0</v>
      </c>
      <c r="AK287">
        <v>21144.03</v>
      </c>
      <c r="AL287">
        <v>38225.949999999997</v>
      </c>
      <c r="AM287">
        <v>6531.07</v>
      </c>
      <c r="AN287">
        <v>0</v>
      </c>
      <c r="AO287">
        <v>6974.67</v>
      </c>
      <c r="AP287">
        <v>10243.68</v>
      </c>
      <c r="AQ287">
        <v>6309.8</v>
      </c>
      <c r="AR287">
        <v>1177.0999999999999</v>
      </c>
      <c r="AS287">
        <v>10248.24</v>
      </c>
      <c r="AT287">
        <v>2038.83</v>
      </c>
      <c r="AU287">
        <v>36605.919999999998</v>
      </c>
      <c r="AV287">
        <v>-374.2199999999998</v>
      </c>
      <c r="AW287">
        <v>-16427.79</v>
      </c>
      <c r="AX287">
        <v>1224.57</v>
      </c>
      <c r="AY287">
        <v>0</v>
      </c>
      <c r="AZ287">
        <f t="shared" si="34"/>
        <v>4.0157804665636512</v>
      </c>
      <c r="BA287" t="str">
        <f t="shared" si="35"/>
        <v>正利润</v>
      </c>
      <c r="BB287">
        <f t="shared" si="36"/>
        <v>4.0157804665636512</v>
      </c>
      <c r="BF287">
        <f t="shared" si="37"/>
        <v>51046.130000000005</v>
      </c>
      <c r="BG287">
        <f t="shared" si="33"/>
        <v>94004.659999999989</v>
      </c>
      <c r="BH287">
        <f t="shared" si="40"/>
        <v>-0.45698298360953582</v>
      </c>
      <c r="BI287">
        <f t="shared" si="38"/>
        <v>-0.45698298360953582</v>
      </c>
      <c r="BJ287">
        <f t="shared" si="39"/>
        <v>-0.45698298360953582</v>
      </c>
    </row>
    <row r="288" spans="1:62" x14ac:dyDescent="0.15">
      <c r="A288" t="s">
        <v>337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61800</v>
      </c>
      <c r="T288">
        <v>0</v>
      </c>
      <c r="U288">
        <v>36500</v>
      </c>
      <c r="V288">
        <v>10600</v>
      </c>
      <c r="W288">
        <v>21498.720000000001</v>
      </c>
      <c r="X288">
        <v>0</v>
      </c>
      <c r="Y288">
        <v>2220</v>
      </c>
      <c r="Z288">
        <v>8500</v>
      </c>
      <c r="AA288">
        <v>2708.74</v>
      </c>
      <c r="AB288">
        <v>45189.32</v>
      </c>
      <c r="AC288">
        <v>3000</v>
      </c>
      <c r="AD288">
        <v>8435.85</v>
      </c>
      <c r="AE288">
        <v>21217.48</v>
      </c>
      <c r="AF288">
        <v>0</v>
      </c>
      <c r="AG288">
        <v>-374.04</v>
      </c>
      <c r="AH288">
        <v>0</v>
      </c>
      <c r="AI288">
        <v>2100</v>
      </c>
      <c r="AJ288">
        <v>44398.74</v>
      </c>
      <c r="AK288">
        <v>-8208.74</v>
      </c>
      <c r="AL288">
        <v>8221.59</v>
      </c>
      <c r="AM288">
        <v>-1395.78</v>
      </c>
      <c r="AN288">
        <v>4455.13</v>
      </c>
      <c r="AO288">
        <v>3548.37</v>
      </c>
      <c r="AP288">
        <v>5110.8600000000006</v>
      </c>
      <c r="AQ288">
        <v>1234.96</v>
      </c>
      <c r="AR288">
        <v>10383.75</v>
      </c>
      <c r="AS288">
        <v>11550.4</v>
      </c>
      <c r="AT288">
        <v>15773.66</v>
      </c>
      <c r="AU288">
        <v>2428.13</v>
      </c>
      <c r="AV288">
        <v>6205.48</v>
      </c>
      <c r="AW288">
        <v>59638.28</v>
      </c>
      <c r="AX288">
        <v>3600.37</v>
      </c>
      <c r="AY288">
        <v>-156.12</v>
      </c>
      <c r="AZ288">
        <f t="shared" si="34"/>
        <v>-0.49318080784456841</v>
      </c>
      <c r="BA288" t="str">
        <f t="shared" si="35"/>
        <v>正利润</v>
      </c>
      <c r="BB288">
        <f t="shared" si="36"/>
        <v>-0.49318080784456841</v>
      </c>
      <c r="BF288">
        <f t="shared" si="37"/>
        <v>115925.89</v>
      </c>
      <c r="BG288">
        <f t="shared" si="33"/>
        <v>52745.270000000004</v>
      </c>
      <c r="BH288">
        <f t="shared" si="40"/>
        <v>1.1978442806340737</v>
      </c>
      <c r="BI288">
        <f t="shared" si="38"/>
        <v>1.1978442806340737</v>
      </c>
      <c r="BJ288">
        <f t="shared" si="39"/>
        <v>-0.49318080784456841</v>
      </c>
    </row>
    <row r="289" spans="1:62" x14ac:dyDescent="0.15">
      <c r="A289" t="s">
        <v>338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952.38</v>
      </c>
      <c r="P289">
        <v>0</v>
      </c>
      <c r="Q289">
        <v>6190.48</v>
      </c>
      <c r="R289">
        <v>1190.48</v>
      </c>
      <c r="S289">
        <v>5736.29</v>
      </c>
      <c r="T289">
        <v>1456.31</v>
      </c>
      <c r="U289">
        <v>20679.599999999999</v>
      </c>
      <c r="V289">
        <v>0</v>
      </c>
      <c r="W289">
        <v>0</v>
      </c>
      <c r="X289">
        <v>12059.65</v>
      </c>
      <c r="Y289">
        <v>16262.14</v>
      </c>
      <c r="Z289">
        <v>-9963.73</v>
      </c>
      <c r="AA289">
        <v>2846.87</v>
      </c>
      <c r="AB289">
        <v>-5593.16</v>
      </c>
      <c r="AC289">
        <v>-1083.1199999999999</v>
      </c>
      <c r="AD289">
        <v>9320.5399999999991</v>
      </c>
      <c r="AE289">
        <v>-1991.07</v>
      </c>
      <c r="AF289">
        <v>56405.48</v>
      </c>
      <c r="AG289">
        <v>3263.74</v>
      </c>
      <c r="AH289">
        <v>-1781.85</v>
      </c>
      <c r="AI289">
        <v>1235.72</v>
      </c>
      <c r="AJ289">
        <v>-95238.06</v>
      </c>
      <c r="AK289">
        <v>29839.87</v>
      </c>
      <c r="AL289">
        <v>2660.51</v>
      </c>
      <c r="AM289">
        <v>1469.99</v>
      </c>
      <c r="AN289">
        <v>12079.67</v>
      </c>
      <c r="AO289">
        <v>-3275.7299999999959</v>
      </c>
      <c r="AP289">
        <v>-71809.200000000012</v>
      </c>
      <c r="AQ289">
        <v>-2625.57</v>
      </c>
      <c r="AR289">
        <v>-1736.79</v>
      </c>
      <c r="AS289">
        <v>3307.15</v>
      </c>
      <c r="AT289">
        <v>596.73000000000025</v>
      </c>
      <c r="AU289">
        <v>5786.02</v>
      </c>
      <c r="AV289">
        <v>16990.29</v>
      </c>
      <c r="AW289">
        <v>-334.7</v>
      </c>
      <c r="AX289">
        <v>-345.13</v>
      </c>
      <c r="AY289">
        <v>0</v>
      </c>
      <c r="AZ289">
        <f t="shared" si="34"/>
        <v>-2.2392013801858037</v>
      </c>
      <c r="BA289" t="str">
        <f t="shared" si="35"/>
        <v>正利润</v>
      </c>
      <c r="BB289">
        <f t="shared" si="36"/>
        <v>-2.2392013801858037</v>
      </c>
      <c r="BF289">
        <f t="shared" si="37"/>
        <v>-50171.200000000012</v>
      </c>
      <c r="BG289">
        <f t="shared" si="33"/>
        <v>-49746.14</v>
      </c>
      <c r="BH289">
        <f t="shared" si="40"/>
        <v>8.544582554546265E-3</v>
      </c>
      <c r="BI289">
        <f t="shared" si="38"/>
        <v>8.544582554546265E-3</v>
      </c>
      <c r="BJ289">
        <f t="shared" si="39"/>
        <v>8.544582554546265E-3</v>
      </c>
    </row>
    <row r="290" spans="1:62" x14ac:dyDescent="0.15">
      <c r="A290" t="s">
        <v>339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4009.71</v>
      </c>
      <c r="P290">
        <v>-311.32</v>
      </c>
      <c r="Q290">
        <v>7058.26</v>
      </c>
      <c r="R290">
        <v>330.1</v>
      </c>
      <c r="S290">
        <v>6029.13</v>
      </c>
      <c r="T290">
        <v>4582.5300000000007</v>
      </c>
      <c r="U290">
        <v>29320.400000000001</v>
      </c>
      <c r="V290">
        <v>4786.41</v>
      </c>
      <c r="W290">
        <v>5247.34</v>
      </c>
      <c r="X290">
        <v>1262.1400000000001</v>
      </c>
      <c r="Y290">
        <v>14859.15</v>
      </c>
      <c r="Z290">
        <v>5543.6799999999994</v>
      </c>
      <c r="AA290">
        <v>3904.76</v>
      </c>
      <c r="AB290">
        <v>28268.89</v>
      </c>
      <c r="AC290">
        <v>15125.57</v>
      </c>
      <c r="AD290">
        <v>24219.8</v>
      </c>
      <c r="AE290">
        <v>10282.530000000001</v>
      </c>
      <c r="AF290">
        <v>17532.04</v>
      </c>
      <c r="AG290">
        <v>-5174.75</v>
      </c>
      <c r="AH290">
        <v>36411.19</v>
      </c>
      <c r="AI290">
        <v>9876.3500000000022</v>
      </c>
      <c r="AJ290">
        <v>-3028.4699999999989</v>
      </c>
      <c r="AK290">
        <v>5075.18</v>
      </c>
      <c r="AL290">
        <v>18790.810000000001</v>
      </c>
      <c r="AM290">
        <v>-4364.0599999999986</v>
      </c>
      <c r="AN290">
        <v>-2812.24</v>
      </c>
      <c r="AO290">
        <v>-2699.0899999999988</v>
      </c>
      <c r="AP290">
        <v>10163.06</v>
      </c>
      <c r="AQ290">
        <v>2905.84</v>
      </c>
      <c r="AR290">
        <v>2370.08</v>
      </c>
      <c r="AS290">
        <v>3677.01</v>
      </c>
      <c r="AT290">
        <v>385.91</v>
      </c>
      <c r="AU290">
        <v>627.81000000000006</v>
      </c>
      <c r="AV290">
        <v>0</v>
      </c>
      <c r="AW290">
        <v>-621.23</v>
      </c>
      <c r="AX290">
        <v>1023.02</v>
      </c>
      <c r="AY290">
        <v>0</v>
      </c>
      <c r="AZ290">
        <f t="shared" si="34"/>
        <v>-0.55603550448258698</v>
      </c>
      <c r="BA290" t="str">
        <f t="shared" si="35"/>
        <v>正利润</v>
      </c>
      <c r="BB290">
        <f t="shared" si="36"/>
        <v>-0.55603550448258698</v>
      </c>
      <c r="BF290">
        <f t="shared" si="37"/>
        <v>20531.5</v>
      </c>
      <c r="BG290">
        <f t="shared" si="33"/>
        <v>52074.92000000002</v>
      </c>
      <c r="BH290">
        <f t="shared" si="40"/>
        <v>-0.60573151144543302</v>
      </c>
      <c r="BI290">
        <f t="shared" si="38"/>
        <v>-0.60573151144543302</v>
      </c>
      <c r="BJ290">
        <f t="shared" si="39"/>
        <v>-0.55603550448258698</v>
      </c>
    </row>
    <row r="291" spans="1:62" x14ac:dyDescent="0.15">
      <c r="A291" t="s">
        <v>340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8415.5300000000007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1240.04</v>
      </c>
      <c r="AF291">
        <v>-587.93000000000006</v>
      </c>
      <c r="AG291">
        <v>-262.94</v>
      </c>
      <c r="AH291">
        <v>-257.14999999999998</v>
      </c>
      <c r="AI291">
        <v>-4912.93</v>
      </c>
      <c r="AJ291">
        <v>18891.68</v>
      </c>
      <c r="AK291">
        <v>-1591.25</v>
      </c>
      <c r="AL291">
        <v>-990.1400000000001</v>
      </c>
      <c r="AM291">
        <v>0</v>
      </c>
      <c r="AN291">
        <v>0</v>
      </c>
      <c r="AO291">
        <v>-218.2</v>
      </c>
      <c r="AP291">
        <v>-1939.62</v>
      </c>
      <c r="AQ291">
        <v>48962.18</v>
      </c>
      <c r="AR291">
        <v>-1683.58</v>
      </c>
      <c r="AS291">
        <v>18903.18</v>
      </c>
      <c r="AT291">
        <v>-222.13</v>
      </c>
      <c r="AU291">
        <v>-569.27</v>
      </c>
      <c r="AV291">
        <v>0</v>
      </c>
      <c r="AW291">
        <v>157177.25</v>
      </c>
      <c r="AX291">
        <v>22160.44</v>
      </c>
      <c r="AY291">
        <v>0</v>
      </c>
      <c r="AZ291">
        <f t="shared" si="34"/>
        <v>113.85980892794164</v>
      </c>
      <c r="BA291" t="str">
        <f t="shared" si="35"/>
        <v>正利润</v>
      </c>
      <c r="BB291">
        <f t="shared" si="36"/>
        <v>113.85980892794164</v>
      </c>
      <c r="BF291">
        <f t="shared" si="37"/>
        <v>242788.45</v>
      </c>
      <c r="BG291">
        <f t="shared" si="33"/>
        <v>10659.07</v>
      </c>
      <c r="BH291">
        <f t="shared" si="40"/>
        <v>21.77763913737315</v>
      </c>
      <c r="BI291">
        <f t="shared" si="38"/>
        <v>21.77763913737315</v>
      </c>
      <c r="BJ291">
        <f t="shared" si="39"/>
        <v>21.77763913737315</v>
      </c>
    </row>
    <row r="292" spans="1:62" x14ac:dyDescent="0.15">
      <c r="A292" t="s">
        <v>341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-2330.1</v>
      </c>
      <c r="V292">
        <v>0</v>
      </c>
      <c r="W292">
        <v>0</v>
      </c>
      <c r="X292">
        <v>0</v>
      </c>
      <c r="Y292">
        <v>-216.98</v>
      </c>
      <c r="Z292">
        <v>0</v>
      </c>
      <c r="AA292">
        <v>0</v>
      </c>
      <c r="AB292">
        <v>0</v>
      </c>
      <c r="AC292">
        <v>0</v>
      </c>
      <c r="AD292">
        <v>131844.65</v>
      </c>
      <c r="AE292">
        <v>0</v>
      </c>
      <c r="AF292">
        <v>175242.72</v>
      </c>
      <c r="AG292">
        <v>0</v>
      </c>
      <c r="AH292">
        <v>-5370.12</v>
      </c>
      <c r="AI292">
        <v>23425.17</v>
      </c>
      <c r="AJ292">
        <v>15533.98</v>
      </c>
      <c r="AK292">
        <v>0</v>
      </c>
      <c r="AL292">
        <v>13300.97</v>
      </c>
      <c r="AM292">
        <v>0</v>
      </c>
      <c r="AN292">
        <v>11941.75</v>
      </c>
      <c r="AO292">
        <v>0</v>
      </c>
      <c r="AP292">
        <v>0</v>
      </c>
      <c r="AQ292">
        <v>4174.76</v>
      </c>
      <c r="AR292">
        <v>0</v>
      </c>
      <c r="AS292">
        <v>0</v>
      </c>
      <c r="AT292">
        <v>0</v>
      </c>
      <c r="AU292">
        <v>-264.14999999999998</v>
      </c>
      <c r="AV292">
        <v>0</v>
      </c>
      <c r="AW292">
        <v>0</v>
      </c>
      <c r="AX292">
        <v>0</v>
      </c>
      <c r="AY292">
        <v>0</v>
      </c>
      <c r="AZ292">
        <f t="shared" si="34"/>
        <v>-0.79310944374552206</v>
      </c>
      <c r="BA292" t="str">
        <f t="shared" si="35"/>
        <v>正利润</v>
      </c>
      <c r="BB292">
        <f t="shared" si="36"/>
        <v>-0.79310944374552206</v>
      </c>
      <c r="BF292">
        <f t="shared" si="37"/>
        <v>3910.61</v>
      </c>
      <c r="BG292">
        <f t="shared" si="33"/>
        <v>58831.75</v>
      </c>
      <c r="BH292">
        <f t="shared" si="40"/>
        <v>-0.93352891933352311</v>
      </c>
      <c r="BI292">
        <f t="shared" si="38"/>
        <v>-0.93352891933352311</v>
      </c>
      <c r="BJ292">
        <f t="shared" si="39"/>
        <v>-0.79310944374552206</v>
      </c>
    </row>
    <row r="293" spans="1:62" x14ac:dyDescent="0.15">
      <c r="A293" t="s">
        <v>342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812.63</v>
      </c>
      <c r="AC293">
        <v>2228.15</v>
      </c>
      <c r="AD293">
        <v>6651.4499999999989</v>
      </c>
      <c r="AE293">
        <v>384.46</v>
      </c>
      <c r="AF293">
        <v>2325.23</v>
      </c>
      <c r="AG293">
        <v>3520.88</v>
      </c>
      <c r="AH293">
        <v>354.37</v>
      </c>
      <c r="AI293">
        <v>4700.01</v>
      </c>
      <c r="AJ293">
        <v>10265.02</v>
      </c>
      <c r="AK293">
        <v>9484.4699999999975</v>
      </c>
      <c r="AL293">
        <v>-2359.79</v>
      </c>
      <c r="AM293">
        <v>577.66</v>
      </c>
      <c r="AN293">
        <v>2546.61</v>
      </c>
      <c r="AO293">
        <v>934.94999999999993</v>
      </c>
      <c r="AP293">
        <v>1273.77</v>
      </c>
      <c r="AQ293">
        <v>5282.5400000000009</v>
      </c>
      <c r="AR293">
        <v>-2714.1400000000008</v>
      </c>
      <c r="AS293">
        <v>1853.4</v>
      </c>
      <c r="AT293">
        <v>6728.1100000000006</v>
      </c>
      <c r="AU293">
        <v>6036.8899999999994</v>
      </c>
      <c r="AV293">
        <v>3153.58</v>
      </c>
      <c r="AW293">
        <v>2244.66</v>
      </c>
      <c r="AX293">
        <v>1900.98</v>
      </c>
      <c r="AY293">
        <v>0</v>
      </c>
      <c r="AZ293">
        <f t="shared" si="34"/>
        <v>1.8801790367943032</v>
      </c>
      <c r="BA293" t="str">
        <f t="shared" si="35"/>
        <v>正利润</v>
      </c>
      <c r="BB293">
        <f t="shared" si="36"/>
        <v>1.8801790367943032</v>
      </c>
      <c r="BF293">
        <f t="shared" si="37"/>
        <v>25759.79</v>
      </c>
      <c r="BG293">
        <f t="shared" si="33"/>
        <v>30024.179999999997</v>
      </c>
      <c r="BH293">
        <f t="shared" si="40"/>
        <v>-0.14203185565767318</v>
      </c>
      <c r="BI293">
        <f t="shared" si="38"/>
        <v>-0.14203185565767318</v>
      </c>
      <c r="BJ293">
        <f t="shared" si="39"/>
        <v>-0.14203185565767318</v>
      </c>
    </row>
    <row r="294" spans="1:62" x14ac:dyDescent="0.15">
      <c r="A294" t="s">
        <v>343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4560</v>
      </c>
      <c r="R294">
        <v>2912.62</v>
      </c>
      <c r="S294">
        <v>-311.32</v>
      </c>
      <c r="T294">
        <v>0</v>
      </c>
      <c r="U294">
        <v>0</v>
      </c>
      <c r="V294">
        <v>0</v>
      </c>
      <c r="W294">
        <v>29126.22</v>
      </c>
      <c r="X294">
        <v>29126.22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-264.14999999999998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-246.23</v>
      </c>
      <c r="AO294">
        <v>-526.70000000000005</v>
      </c>
      <c r="AP294">
        <v>0</v>
      </c>
      <c r="AQ294">
        <v>-264.14999999999998</v>
      </c>
      <c r="AR294">
        <v>0</v>
      </c>
      <c r="AS294">
        <v>0</v>
      </c>
      <c r="AT294">
        <v>-20169.53</v>
      </c>
      <c r="AU294">
        <v>36893.21</v>
      </c>
      <c r="AV294">
        <v>29126.22</v>
      </c>
      <c r="AW294">
        <v>-6009.6299999999974</v>
      </c>
      <c r="AX294">
        <v>0</v>
      </c>
      <c r="AY294">
        <v>0</v>
      </c>
      <c r="AZ294">
        <f t="shared" si="34"/>
        <v>-1.0178843004337601</v>
      </c>
      <c r="BA294" t="str">
        <f t="shared" si="35"/>
        <v>正利润</v>
      </c>
      <c r="BB294">
        <f t="shared" si="36"/>
        <v>-1.0178843004337601</v>
      </c>
      <c r="BF294">
        <f t="shared" si="37"/>
        <v>39576.120000000003</v>
      </c>
      <c r="BG294">
        <f t="shared" si="33"/>
        <v>-772.93000000000006</v>
      </c>
      <c r="BH294">
        <f t="shared" si="40"/>
        <v>-52.202722109376012</v>
      </c>
      <c r="BI294">
        <f t="shared" si="38"/>
        <v>-52.202722109376012</v>
      </c>
      <c r="BJ294">
        <f t="shared" si="39"/>
        <v>-1.0178843004337601</v>
      </c>
    </row>
    <row r="295" spans="1:62" x14ac:dyDescent="0.15">
      <c r="A295" t="s">
        <v>344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-78461.539999999994</v>
      </c>
      <c r="S295">
        <v>0</v>
      </c>
      <c r="T295">
        <v>0</v>
      </c>
      <c r="U295">
        <v>-3934.81</v>
      </c>
      <c r="V295">
        <v>-1100.94</v>
      </c>
      <c r="W295">
        <v>-407.77</v>
      </c>
      <c r="X295">
        <v>0</v>
      </c>
      <c r="Y295">
        <v>64881.26</v>
      </c>
      <c r="Z295">
        <v>-1437.37</v>
      </c>
      <c r="AA295">
        <v>-1516.79</v>
      </c>
      <c r="AB295">
        <v>-916.77</v>
      </c>
      <c r="AC295">
        <v>-726.49</v>
      </c>
      <c r="AD295">
        <v>-931.02</v>
      </c>
      <c r="AE295">
        <v>-2952.63</v>
      </c>
      <c r="AF295">
        <v>17809.740000000002</v>
      </c>
      <c r="AG295">
        <v>-3166.97</v>
      </c>
      <c r="AH295">
        <v>6879.07</v>
      </c>
      <c r="AI295">
        <v>-969.81000000000006</v>
      </c>
      <c r="AJ295">
        <v>-1434.45</v>
      </c>
      <c r="AK295">
        <v>-3008.61</v>
      </c>
      <c r="AL295">
        <v>-1662.21</v>
      </c>
      <c r="AM295">
        <v>-1123.21</v>
      </c>
      <c r="AN295">
        <v>-2015.47</v>
      </c>
      <c r="AO295">
        <v>38020.82</v>
      </c>
      <c r="AP295">
        <v>-212.39</v>
      </c>
      <c r="AQ295">
        <v>-3260.74</v>
      </c>
      <c r="AR295">
        <v>-1238.94</v>
      </c>
      <c r="AS295">
        <v>-3055.42</v>
      </c>
      <c r="AT295">
        <v>-621.24</v>
      </c>
      <c r="AU295">
        <v>-3726.54</v>
      </c>
      <c r="AV295">
        <v>-1088.5</v>
      </c>
      <c r="AW295">
        <v>-889.37999999999988</v>
      </c>
      <c r="AX295">
        <v>-817.7</v>
      </c>
      <c r="AY295">
        <v>-279.64999999999998</v>
      </c>
      <c r="AZ295">
        <f t="shared" si="34"/>
        <v>-0.65460360661549744</v>
      </c>
      <c r="BA295" t="str">
        <f t="shared" si="35"/>
        <v>正利润</v>
      </c>
      <c r="BB295">
        <f t="shared" si="36"/>
        <v>-0.65460360661549744</v>
      </c>
      <c r="BF295">
        <f t="shared" si="37"/>
        <v>-14910.85</v>
      </c>
      <c r="BG295">
        <f t="shared" si="33"/>
        <v>31519.16</v>
      </c>
      <c r="BH295">
        <f t="shared" si="40"/>
        <v>-1.4730725691928339</v>
      </c>
      <c r="BI295">
        <f t="shared" si="38"/>
        <v>-1.4730725691928339</v>
      </c>
      <c r="BJ295">
        <f t="shared" si="39"/>
        <v>-0.65460360661549744</v>
      </c>
    </row>
    <row r="296" spans="1:62" x14ac:dyDescent="0.15">
      <c r="A296" t="s">
        <v>345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-1237.74</v>
      </c>
      <c r="U296">
        <v>0</v>
      </c>
      <c r="V296">
        <v>0</v>
      </c>
      <c r="W296">
        <v>0</v>
      </c>
      <c r="X296">
        <v>-291.26</v>
      </c>
      <c r="Y296">
        <v>-861.17</v>
      </c>
      <c r="Z296">
        <v>264519.40999999997</v>
      </c>
      <c r="AA296">
        <v>-11543.26</v>
      </c>
      <c r="AB296">
        <v>20061.98</v>
      </c>
      <c r="AC296">
        <v>-14946.81</v>
      </c>
      <c r="AD296">
        <v>27260.32</v>
      </c>
      <c r="AE296">
        <v>-726.98</v>
      </c>
      <c r="AF296">
        <v>17700.18</v>
      </c>
      <c r="AG296">
        <v>-858.5</v>
      </c>
      <c r="AH296">
        <v>1538.9</v>
      </c>
      <c r="AI296">
        <v>5312.51</v>
      </c>
      <c r="AJ296">
        <v>13380.21</v>
      </c>
      <c r="AK296">
        <v>10177.120000000001</v>
      </c>
      <c r="AL296">
        <v>-592.44999999999993</v>
      </c>
      <c r="AM296">
        <v>0</v>
      </c>
      <c r="AN296">
        <v>-165.05</v>
      </c>
      <c r="AO296">
        <v>0</v>
      </c>
      <c r="AP296">
        <v>-389.32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52732.23</v>
      </c>
      <c r="AX296">
        <v>-1532.71</v>
      </c>
      <c r="AY296">
        <v>0</v>
      </c>
      <c r="AZ296">
        <f t="shared" si="34"/>
        <v>-0.90569049801075741</v>
      </c>
      <c r="BA296" t="str">
        <f t="shared" si="35"/>
        <v>正利润</v>
      </c>
      <c r="BB296">
        <f t="shared" si="36"/>
        <v>-0.90569049801075741</v>
      </c>
      <c r="BF296">
        <f t="shared" si="37"/>
        <v>50810.200000000004</v>
      </c>
      <c r="BG296">
        <f t="shared" si="33"/>
        <v>28792.739999999998</v>
      </c>
      <c r="BH296">
        <f t="shared" si="40"/>
        <v>0.76468790396468034</v>
      </c>
      <c r="BI296">
        <f t="shared" si="38"/>
        <v>0.76468790396468034</v>
      </c>
      <c r="BJ296">
        <f t="shared" si="39"/>
        <v>0.76468790396468034</v>
      </c>
    </row>
    <row r="297" spans="1:62" x14ac:dyDescent="0.15">
      <c r="A297" t="s">
        <v>346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-24271.84</v>
      </c>
      <c r="O297">
        <v>-24271.84</v>
      </c>
      <c r="P297">
        <v>-24271.84</v>
      </c>
      <c r="Q297">
        <v>-24271.84</v>
      </c>
      <c r="R297">
        <v>-41522.269999999997</v>
      </c>
      <c r="S297">
        <v>-27255.34</v>
      </c>
      <c r="T297">
        <v>-66339.709999999992</v>
      </c>
      <c r="U297">
        <v>-57586.099999999977</v>
      </c>
      <c r="V297">
        <v>-79864.429999999993</v>
      </c>
      <c r="W297">
        <v>-7679.17</v>
      </c>
      <c r="X297">
        <v>-142660.82</v>
      </c>
      <c r="Y297">
        <v>-50617.970000000008</v>
      </c>
      <c r="Z297">
        <v>-49781.789999999994</v>
      </c>
      <c r="AA297">
        <v>-50907.05</v>
      </c>
      <c r="AB297">
        <v>-88277.04</v>
      </c>
      <c r="AC297">
        <v>-37671.99</v>
      </c>
      <c r="AD297">
        <v>-283582.98</v>
      </c>
      <c r="AE297">
        <v>-299857.63</v>
      </c>
      <c r="AF297">
        <v>-447381.04999999987</v>
      </c>
      <c r="AG297">
        <v>-273534.57</v>
      </c>
      <c r="AH297">
        <v>-344670.79999999987</v>
      </c>
      <c r="AI297">
        <v>-373359.91000000009</v>
      </c>
      <c r="AJ297">
        <v>-454686.75</v>
      </c>
      <c r="AK297">
        <v>-400210.03</v>
      </c>
      <c r="AL297">
        <v>-737993.38000000012</v>
      </c>
      <c r="AM297">
        <v>-339842.76</v>
      </c>
      <c r="AN297">
        <v>-364006.28000000009</v>
      </c>
      <c r="AO297">
        <v>-380687.74000000011</v>
      </c>
      <c r="AP297">
        <v>-463015.28</v>
      </c>
      <c r="AQ297">
        <v>-459835.46</v>
      </c>
      <c r="AR297">
        <v>-363093</v>
      </c>
      <c r="AS297">
        <v>-480700.22</v>
      </c>
      <c r="AT297">
        <v>-1091284.51</v>
      </c>
      <c r="AU297">
        <v>-495548.31000000011</v>
      </c>
      <c r="AV297">
        <v>-508505.89000000007</v>
      </c>
      <c r="AW297">
        <v>-502847.11999999988</v>
      </c>
      <c r="AX297">
        <v>-947105.69000000006</v>
      </c>
      <c r="AY297">
        <v>-919791.78</v>
      </c>
      <c r="AZ297">
        <f t="shared" si="34"/>
        <v>2.4060687424515228</v>
      </c>
      <c r="BA297" t="str">
        <f t="shared" si="35"/>
        <v>负利润</v>
      </c>
      <c r="BB297">
        <f t="shared" si="36"/>
        <v>-2.4060687424515228</v>
      </c>
      <c r="BF297">
        <f t="shared" si="37"/>
        <v>-5311935.4800000004</v>
      </c>
      <c r="BG297">
        <f t="shared" si="33"/>
        <v>-3668992.2200000007</v>
      </c>
      <c r="BH297">
        <f t="shared" si="40"/>
        <v>0.4477914264969467</v>
      </c>
      <c r="BI297">
        <f t="shared" si="38"/>
        <v>-0.4477914264969467</v>
      </c>
      <c r="BJ297">
        <f t="shared" si="39"/>
        <v>-0.4477914264969467</v>
      </c>
    </row>
    <row r="298" spans="1:62" x14ac:dyDescent="0.15">
      <c r="A298" t="s">
        <v>347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-89492.099999999991</v>
      </c>
      <c r="T298">
        <v>-30741.829999999991</v>
      </c>
      <c r="U298">
        <v>-64870.06</v>
      </c>
      <c r="V298">
        <v>-43857.859999999993</v>
      </c>
      <c r="W298">
        <v>-41322.31</v>
      </c>
      <c r="X298">
        <v>-81241.48000000001</v>
      </c>
      <c r="Y298">
        <v>-16804.04</v>
      </c>
      <c r="Z298">
        <v>-91295.42</v>
      </c>
      <c r="AA298">
        <v>-80590.959999999992</v>
      </c>
      <c r="AB298">
        <v>-783.40999999999985</v>
      </c>
      <c r="AC298">
        <v>-85233.48</v>
      </c>
      <c r="AD298">
        <v>-37856.57</v>
      </c>
      <c r="AE298">
        <v>-75768.459999999992</v>
      </c>
      <c r="AF298">
        <v>-42928.5</v>
      </c>
      <c r="AG298">
        <v>-47095.489999999991</v>
      </c>
      <c r="AH298">
        <v>-40463.85</v>
      </c>
      <c r="AI298">
        <v>-75094.63</v>
      </c>
      <c r="AJ298">
        <v>-54370.2</v>
      </c>
      <c r="AK298">
        <v>-38519.740000000013</v>
      </c>
      <c r="AL298">
        <v>-85031.96</v>
      </c>
      <c r="AM298">
        <v>-31818.77</v>
      </c>
      <c r="AN298">
        <v>-57230.45</v>
      </c>
      <c r="AO298">
        <v>-51219.990000000013</v>
      </c>
      <c r="AP298">
        <v>-42228.37</v>
      </c>
      <c r="AQ298">
        <v>-42110.09</v>
      </c>
      <c r="AR298">
        <v>-128195.61</v>
      </c>
      <c r="AS298">
        <v>-48669.57</v>
      </c>
      <c r="AT298">
        <v>0</v>
      </c>
      <c r="AU298">
        <v>-83228.409999999989</v>
      </c>
      <c r="AV298">
        <v>-8589.42</v>
      </c>
      <c r="AW298">
        <v>-132644.72</v>
      </c>
      <c r="AX298">
        <v>-141.59</v>
      </c>
      <c r="AY298">
        <v>-54635.850000000013</v>
      </c>
      <c r="AZ298">
        <f t="shared" si="34"/>
        <v>0.11998470159083993</v>
      </c>
      <c r="BA298" t="str">
        <f t="shared" si="35"/>
        <v>负利润</v>
      </c>
      <c r="BB298">
        <f t="shared" si="36"/>
        <v>-0.11998470159083993</v>
      </c>
      <c r="BF298">
        <f t="shared" si="37"/>
        <v>-485807.77999999997</v>
      </c>
      <c r="BG298">
        <f t="shared" si="33"/>
        <v>-480845.08</v>
      </c>
      <c r="BH298">
        <f t="shared" si="40"/>
        <v>1.0320787726475045E-2</v>
      </c>
      <c r="BI298">
        <f t="shared" si="38"/>
        <v>-1.0320787726475045E-2</v>
      </c>
      <c r="BJ298">
        <f t="shared" si="39"/>
        <v>-1.0320787726475045E-2</v>
      </c>
    </row>
    <row r="299" spans="1:62" x14ac:dyDescent="0.15">
      <c r="A299" t="s">
        <v>348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46679.199999999997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-283.01</v>
      </c>
      <c r="V299">
        <v>0</v>
      </c>
      <c r="W299">
        <v>-264.14999999999998</v>
      </c>
      <c r="X299">
        <v>0</v>
      </c>
      <c r="Y299">
        <v>16310.68</v>
      </c>
      <c r="Z299">
        <v>0</v>
      </c>
      <c r="AA299">
        <v>0</v>
      </c>
      <c r="AB299">
        <v>0</v>
      </c>
      <c r="AC299">
        <v>0</v>
      </c>
      <c r="AD299">
        <v>-264.14999999999998</v>
      </c>
      <c r="AE299">
        <v>0</v>
      </c>
      <c r="AF299">
        <v>0</v>
      </c>
      <c r="AG299">
        <v>-223.3</v>
      </c>
      <c r="AH299">
        <v>151283.18</v>
      </c>
      <c r="AI299">
        <v>0</v>
      </c>
      <c r="AJ299">
        <v>2210.83</v>
      </c>
      <c r="AK299">
        <v>-7036.45</v>
      </c>
      <c r="AL299">
        <v>-2830.19</v>
      </c>
      <c r="AM299">
        <v>-4716.9799999999996</v>
      </c>
      <c r="AN299">
        <v>-3773.59</v>
      </c>
      <c r="AO299">
        <v>0</v>
      </c>
      <c r="AP299">
        <v>-2830.19</v>
      </c>
      <c r="AQ299">
        <v>0</v>
      </c>
      <c r="AR299">
        <v>0</v>
      </c>
      <c r="AS299">
        <v>22330.09</v>
      </c>
      <c r="AT299">
        <v>-1020.87</v>
      </c>
      <c r="AU299">
        <v>0</v>
      </c>
      <c r="AV299">
        <v>-264.14999999999998</v>
      </c>
      <c r="AW299">
        <v>0</v>
      </c>
      <c r="AX299">
        <v>0</v>
      </c>
      <c r="AY299">
        <v>0</v>
      </c>
      <c r="AZ299">
        <f t="shared" si="34"/>
        <v>8.9625597685583323</v>
      </c>
      <c r="BA299" t="str">
        <f t="shared" si="35"/>
        <v>正利润</v>
      </c>
      <c r="BB299">
        <f t="shared" si="36"/>
        <v>8.9625597685583323</v>
      </c>
      <c r="BF299">
        <f t="shared" si="37"/>
        <v>18214.88</v>
      </c>
      <c r="BG299">
        <f t="shared" si="33"/>
        <v>134913.49999999997</v>
      </c>
      <c r="BH299">
        <f t="shared" si="40"/>
        <v>-0.8649884555659737</v>
      </c>
      <c r="BI299">
        <f t="shared" si="38"/>
        <v>-0.8649884555659737</v>
      </c>
      <c r="BJ299">
        <f t="shared" si="39"/>
        <v>-0.8649884555659737</v>
      </c>
    </row>
    <row r="300" spans="1:62" x14ac:dyDescent="0.15">
      <c r="A300" t="s">
        <v>349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-265.08999999999997</v>
      </c>
      <c r="AF300">
        <v>0</v>
      </c>
      <c r="AG300">
        <v>0</v>
      </c>
      <c r="AH300">
        <v>0</v>
      </c>
      <c r="AI300">
        <v>1117.6199999999999</v>
      </c>
      <c r="AJ300">
        <v>1297.08</v>
      </c>
      <c r="AK300">
        <v>422.33</v>
      </c>
      <c r="AL300">
        <v>676.7</v>
      </c>
      <c r="AM300">
        <v>772.82</v>
      </c>
      <c r="AN300">
        <v>-188.68</v>
      </c>
      <c r="AO300">
        <v>3466.02</v>
      </c>
      <c r="AP300">
        <v>1796.7</v>
      </c>
      <c r="AQ300">
        <v>1332.52</v>
      </c>
      <c r="AR300">
        <v>1095.07</v>
      </c>
      <c r="AS300">
        <v>873.78</v>
      </c>
      <c r="AT300">
        <v>0</v>
      </c>
      <c r="AU300">
        <v>0</v>
      </c>
      <c r="AV300">
        <v>0</v>
      </c>
      <c r="AW300">
        <v>12314.57</v>
      </c>
      <c r="AX300">
        <v>1417.48</v>
      </c>
      <c r="AY300">
        <v>0</v>
      </c>
      <c r="AZ300">
        <f t="shared" si="34"/>
        <v>-48.764759138405836</v>
      </c>
      <c r="BA300" t="str">
        <f t="shared" si="35"/>
        <v>负利润</v>
      </c>
      <c r="BB300">
        <f t="shared" si="36"/>
        <v>48.764759138405836</v>
      </c>
      <c r="BF300">
        <f t="shared" si="37"/>
        <v>18830.12</v>
      </c>
      <c r="BG300">
        <f t="shared" si="33"/>
        <v>7563.8899999999994</v>
      </c>
      <c r="BH300">
        <f t="shared" si="40"/>
        <v>1.4894756534005653</v>
      </c>
      <c r="BI300">
        <f t="shared" si="38"/>
        <v>-1.4894756534005653</v>
      </c>
      <c r="BJ300">
        <f t="shared" si="39"/>
        <v>-1.4894756534005653</v>
      </c>
    </row>
    <row r="301" spans="1:62" x14ac:dyDescent="0.15">
      <c r="A301" t="s">
        <v>350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8349.51</v>
      </c>
      <c r="Q301">
        <v>8543.69</v>
      </c>
      <c r="R301">
        <v>0</v>
      </c>
      <c r="S301">
        <v>0</v>
      </c>
      <c r="T301">
        <v>0</v>
      </c>
      <c r="U301">
        <v>-5338.89</v>
      </c>
      <c r="V301">
        <v>-9700.85</v>
      </c>
      <c r="W301">
        <v>0</v>
      </c>
      <c r="X301">
        <v>-9675.2199999999993</v>
      </c>
      <c r="Y301">
        <v>-6734.61</v>
      </c>
      <c r="Z301">
        <v>0</v>
      </c>
      <c r="AA301">
        <v>0</v>
      </c>
      <c r="AB301">
        <v>32815.53</v>
      </c>
      <c r="AC301">
        <v>-9936.57</v>
      </c>
      <c r="AD301">
        <v>-264.14999999999998</v>
      </c>
      <c r="AE301">
        <v>10679.61</v>
      </c>
      <c r="AF301">
        <v>-1204.8499999999999</v>
      </c>
      <c r="AG301">
        <v>0</v>
      </c>
      <c r="AH301">
        <v>-2801.72</v>
      </c>
      <c r="AI301">
        <v>-1060.58</v>
      </c>
      <c r="AJ301">
        <v>0</v>
      </c>
      <c r="AK301">
        <v>6796.12</v>
      </c>
      <c r="AL301">
        <v>0</v>
      </c>
      <c r="AM301">
        <v>0</v>
      </c>
      <c r="AN301">
        <v>0</v>
      </c>
      <c r="AO301">
        <v>-1720.46</v>
      </c>
      <c r="AP301">
        <v>0</v>
      </c>
      <c r="AQ301">
        <v>-12608.24</v>
      </c>
      <c r="AR301">
        <v>0</v>
      </c>
      <c r="AS301">
        <v>0</v>
      </c>
      <c r="AT301">
        <v>0</v>
      </c>
      <c r="AU301">
        <v>5601.94</v>
      </c>
      <c r="AV301">
        <v>0</v>
      </c>
      <c r="AW301">
        <v>0</v>
      </c>
      <c r="AX301">
        <v>0</v>
      </c>
      <c r="AY301">
        <v>0</v>
      </c>
      <c r="AZ301">
        <f t="shared" si="34"/>
        <v>-18.804499999999987</v>
      </c>
      <c r="BA301" t="str">
        <f t="shared" si="35"/>
        <v>正利润</v>
      </c>
      <c r="BB301">
        <f t="shared" si="36"/>
        <v>-18.804499999999987</v>
      </c>
      <c r="BF301">
        <f t="shared" si="37"/>
        <v>-7006.3</v>
      </c>
      <c r="BG301">
        <f t="shared" si="33"/>
        <v>1213.3600000000001</v>
      </c>
      <c r="BH301">
        <f t="shared" si="40"/>
        <v>-6.7742961693149599</v>
      </c>
      <c r="BI301">
        <f t="shared" si="38"/>
        <v>-6.7742961693149599</v>
      </c>
      <c r="BJ301">
        <f t="shared" si="39"/>
        <v>-6.7742961693149599</v>
      </c>
    </row>
    <row r="302" spans="1:62" x14ac:dyDescent="0.15">
      <c r="A302" t="s">
        <v>351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956.75</v>
      </c>
      <c r="Y302">
        <v>2079.86</v>
      </c>
      <c r="Z302">
        <v>356</v>
      </c>
      <c r="AA302">
        <v>0</v>
      </c>
      <c r="AB302">
        <v>21943.94</v>
      </c>
      <c r="AC302">
        <v>-24986.11</v>
      </c>
      <c r="AD302">
        <v>573.13</v>
      </c>
      <c r="AE302">
        <v>-7302.65</v>
      </c>
      <c r="AF302">
        <v>0</v>
      </c>
      <c r="AG302">
        <v>0</v>
      </c>
      <c r="AH302">
        <v>-8874.81</v>
      </c>
      <c r="AI302">
        <v>0</v>
      </c>
      <c r="AJ302">
        <v>587.49</v>
      </c>
      <c r="AK302">
        <v>710.68000000000006</v>
      </c>
      <c r="AL302">
        <v>-63155.66</v>
      </c>
      <c r="AM302">
        <v>-46844.1</v>
      </c>
      <c r="AN302">
        <v>-1258.6199999999999</v>
      </c>
      <c r="AO302">
        <v>-5605.05</v>
      </c>
      <c r="AP302">
        <v>-1141.08</v>
      </c>
      <c r="AQ302">
        <v>-17434.91</v>
      </c>
      <c r="AR302">
        <v>0</v>
      </c>
      <c r="AS302">
        <v>-14495.04</v>
      </c>
      <c r="AT302">
        <v>0</v>
      </c>
      <c r="AU302">
        <v>0</v>
      </c>
      <c r="AV302">
        <v>0</v>
      </c>
      <c r="AW302">
        <v>-13543.3</v>
      </c>
      <c r="AX302">
        <v>0</v>
      </c>
      <c r="AY302">
        <v>0</v>
      </c>
      <c r="AZ302">
        <f t="shared" si="34"/>
        <v>23.691820764122728</v>
      </c>
      <c r="BA302" t="str">
        <f t="shared" si="35"/>
        <v>负利润</v>
      </c>
      <c r="BB302">
        <f t="shared" si="36"/>
        <v>-23.691820764122728</v>
      </c>
      <c r="BF302">
        <f t="shared" si="37"/>
        <v>-46614.33</v>
      </c>
      <c r="BG302">
        <f t="shared" si="33"/>
        <v>-124440.06999999999</v>
      </c>
      <c r="BH302">
        <f t="shared" si="40"/>
        <v>-0.62540739490101538</v>
      </c>
      <c r="BI302">
        <f t="shared" si="38"/>
        <v>0.62540739490101538</v>
      </c>
      <c r="BJ302">
        <f t="shared" si="39"/>
        <v>0.62540739490101538</v>
      </c>
    </row>
    <row r="303" spans="1:62" x14ac:dyDescent="0.15">
      <c r="A303" t="s">
        <v>352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-1281.55</v>
      </c>
      <c r="AB303">
        <v>45851.23</v>
      </c>
      <c r="AC303">
        <v>18140.599999999999</v>
      </c>
      <c r="AD303">
        <v>-2934.15</v>
      </c>
      <c r="AE303">
        <v>-3448.36</v>
      </c>
      <c r="AF303">
        <v>-2130.6</v>
      </c>
      <c r="AG303">
        <v>-3088.67</v>
      </c>
      <c r="AH303">
        <v>0</v>
      </c>
      <c r="AI303">
        <v>0</v>
      </c>
      <c r="AJ303">
        <v>0</v>
      </c>
      <c r="AK303">
        <v>-1201.6199999999999</v>
      </c>
      <c r="AL303">
        <v>-2993.75</v>
      </c>
      <c r="AM303">
        <v>-195.04</v>
      </c>
      <c r="AN303">
        <v>-2182.37</v>
      </c>
      <c r="AO303">
        <v>-994.04000000000008</v>
      </c>
      <c r="AP303">
        <v>-1041.6199999999999</v>
      </c>
      <c r="AQ303">
        <v>4308.63</v>
      </c>
      <c r="AR303">
        <v>-6096.75</v>
      </c>
      <c r="AS303">
        <v>-1490.63</v>
      </c>
      <c r="AT303">
        <v>-1354.31</v>
      </c>
      <c r="AU303">
        <v>-4238.7899999999991</v>
      </c>
      <c r="AV303">
        <v>-4271.7</v>
      </c>
      <c r="AW303">
        <v>-1065.74</v>
      </c>
      <c r="AX303">
        <v>-360.81</v>
      </c>
      <c r="AY303">
        <v>0</v>
      </c>
      <c r="AZ303">
        <f t="shared" si="34"/>
        <v>-1.2763218079467986</v>
      </c>
      <c r="BA303" t="str">
        <f t="shared" si="35"/>
        <v>正利润</v>
      </c>
      <c r="BB303">
        <f t="shared" si="36"/>
        <v>-1.2763218079467986</v>
      </c>
      <c r="BF303">
        <f t="shared" si="37"/>
        <v>-15611.719999999998</v>
      </c>
      <c r="BG303">
        <f t="shared" si="33"/>
        <v>-10655.490000000002</v>
      </c>
      <c r="BH303">
        <f t="shared" si="40"/>
        <v>0.46513393565194994</v>
      </c>
      <c r="BI303">
        <f t="shared" si="38"/>
        <v>0.46513393565194994</v>
      </c>
      <c r="BJ303">
        <f t="shared" si="39"/>
        <v>0.46513393565194994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2020-09-13T03:31:35Z</dcterms:created>
  <dcterms:modified xsi:type="dcterms:W3CDTF">2020-09-12T23:33:55Z</dcterms:modified>
</cp:coreProperties>
</file>