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history\"/>
    </mc:Choice>
  </mc:AlternateContent>
  <xr:revisionPtr revIDLastSave="0" documentId="13_ncr:1_{59702506-E96B-486D-B11D-87AAF9BB80CC}" xr6:coauthVersionLast="45" xr6:coauthVersionMax="45" xr10:uidLastSave="{00000000-0000-0000-0000-000000000000}"/>
  <bookViews>
    <workbookView xWindow="5505" yWindow="4335" windowWidth="21600" windowHeight="847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31" i="1" l="1"/>
  <c r="F131" i="1"/>
  <c r="E131" i="1"/>
  <c r="D131" i="1"/>
  <c r="C131" i="1"/>
  <c r="J98" i="1" s="1"/>
  <c r="B131" i="1"/>
  <c r="J102" i="1" s="1"/>
  <c r="G130" i="1"/>
  <c r="F130" i="1"/>
  <c r="E130" i="1"/>
  <c r="D130" i="1"/>
  <c r="C130" i="1"/>
  <c r="B130" i="1"/>
  <c r="I71" i="1" s="1"/>
  <c r="I87" i="1"/>
  <c r="J74" i="1"/>
  <c r="I63" i="1"/>
  <c r="J53" i="1"/>
  <c r="I52" i="1"/>
  <c r="J50" i="1"/>
  <c r="I47" i="1"/>
  <c r="I44" i="1"/>
  <c r="I42" i="1"/>
  <c r="I39" i="1"/>
  <c r="I36" i="1"/>
  <c r="J34" i="1"/>
  <c r="I34" i="1"/>
  <c r="I31" i="1"/>
  <c r="I28" i="1"/>
  <c r="J26" i="1"/>
  <c r="I26" i="1"/>
  <c r="K26" i="1" s="1"/>
  <c r="I23" i="1"/>
  <c r="I20" i="1"/>
  <c r="I18" i="1"/>
  <c r="I15" i="1"/>
  <c r="J13" i="1"/>
  <c r="I12" i="1"/>
  <c r="I10" i="1"/>
  <c r="I7" i="1"/>
  <c r="J5" i="1"/>
  <c r="I4" i="1"/>
  <c r="J2" i="1"/>
  <c r="I2" i="1"/>
  <c r="K2" i="1" s="1"/>
  <c r="K4" i="1" l="1"/>
  <c r="L26" i="1"/>
  <c r="K34" i="1"/>
  <c r="L34" i="1" s="1"/>
  <c r="J23" i="1"/>
  <c r="J7" i="1"/>
  <c r="K20" i="1"/>
  <c r="J29" i="1"/>
  <c r="J58" i="1"/>
  <c r="J21" i="1"/>
  <c r="J42" i="1"/>
  <c r="K47" i="1"/>
  <c r="L102" i="1"/>
  <c r="J100" i="1"/>
  <c r="J71" i="1"/>
  <c r="K71" i="1" s="1"/>
  <c r="J55" i="1"/>
  <c r="J60" i="1"/>
  <c r="J68" i="1"/>
  <c r="J44" i="1"/>
  <c r="K44" i="1" s="1"/>
  <c r="J28" i="1"/>
  <c r="J95" i="1"/>
  <c r="J87" i="1"/>
  <c r="J79" i="1"/>
  <c r="J63" i="1"/>
  <c r="K63" i="1" s="1"/>
  <c r="J47" i="1"/>
  <c r="J101" i="1"/>
  <c r="J93" i="1"/>
  <c r="J85" i="1"/>
  <c r="J77" i="1"/>
  <c r="J69" i="1"/>
  <c r="J61" i="1"/>
  <c r="J84" i="1"/>
  <c r="J12" i="1"/>
  <c r="J92" i="1"/>
  <c r="J76" i="1"/>
  <c r="J52" i="1"/>
  <c r="K52" i="1" s="1"/>
  <c r="J36" i="1"/>
  <c r="J20" i="1"/>
  <c r="J4" i="1"/>
  <c r="J18" i="1"/>
  <c r="J39" i="1"/>
  <c r="J90" i="1"/>
  <c r="I99" i="1"/>
  <c r="K99" i="1" s="1"/>
  <c r="I91" i="1"/>
  <c r="I83" i="1"/>
  <c r="I75" i="1"/>
  <c r="I67" i="1"/>
  <c r="I59" i="1"/>
  <c r="I51" i="1"/>
  <c r="I43" i="1"/>
  <c r="K43" i="1" s="1"/>
  <c r="I35" i="1"/>
  <c r="K35" i="1" s="1"/>
  <c r="I27" i="1"/>
  <c r="I19" i="1"/>
  <c r="I3" i="1"/>
  <c r="I89" i="1"/>
  <c r="I73" i="1"/>
  <c r="I49" i="1"/>
  <c r="I41" i="1"/>
  <c r="K41" i="1" s="1"/>
  <c r="I33" i="1"/>
  <c r="K33" i="1" s="1"/>
  <c r="I9" i="1"/>
  <c r="I102" i="1"/>
  <c r="K102" i="1" s="1"/>
  <c r="I94" i="1"/>
  <c r="I86" i="1"/>
  <c r="I78" i="1"/>
  <c r="I70" i="1"/>
  <c r="I62" i="1"/>
  <c r="K62" i="1" s="1"/>
  <c r="I54" i="1"/>
  <c r="K54" i="1" s="1"/>
  <c r="I46" i="1"/>
  <c r="I38" i="1"/>
  <c r="K38" i="1" s="1"/>
  <c r="I30" i="1"/>
  <c r="I22" i="1"/>
  <c r="I14" i="1"/>
  <c r="I6" i="1"/>
  <c r="I81" i="1"/>
  <c r="I17" i="1"/>
  <c r="I100" i="1"/>
  <c r="I92" i="1"/>
  <c r="K92" i="1" s="1"/>
  <c r="I84" i="1"/>
  <c r="K84" i="1" s="1"/>
  <c r="I76" i="1"/>
  <c r="I68" i="1"/>
  <c r="K68" i="1" s="1"/>
  <c r="I60" i="1"/>
  <c r="K60" i="1" s="1"/>
  <c r="I98" i="1"/>
  <c r="K98" i="1" s="1"/>
  <c r="L98" i="1" s="1"/>
  <c r="I90" i="1"/>
  <c r="K90" i="1" s="1"/>
  <c r="I82" i="1"/>
  <c r="I74" i="1"/>
  <c r="K74" i="1" s="1"/>
  <c r="L74" i="1" s="1"/>
  <c r="I66" i="1"/>
  <c r="I58" i="1"/>
  <c r="I101" i="1"/>
  <c r="K101" i="1" s="1"/>
  <c r="I93" i="1"/>
  <c r="I85" i="1"/>
  <c r="I77" i="1"/>
  <c r="K77" i="1" s="1"/>
  <c r="I69" i="1"/>
  <c r="I61" i="1"/>
  <c r="K61" i="1" s="1"/>
  <c r="I53" i="1"/>
  <c r="K53" i="1" s="1"/>
  <c r="I45" i="1"/>
  <c r="I37" i="1"/>
  <c r="I29" i="1"/>
  <c r="K29" i="1" s="1"/>
  <c r="I21" i="1"/>
  <c r="K21" i="1" s="1"/>
  <c r="I13" i="1"/>
  <c r="K13" i="1" s="1"/>
  <c r="L13" i="1" s="1"/>
  <c r="I5" i="1"/>
  <c r="K5" i="1" s="1"/>
  <c r="L5" i="1" s="1"/>
  <c r="I57" i="1"/>
  <c r="K57" i="1" s="1"/>
  <c r="I25" i="1"/>
  <c r="I96" i="1"/>
  <c r="I88" i="1"/>
  <c r="I80" i="1"/>
  <c r="I72" i="1"/>
  <c r="K72" i="1" s="1"/>
  <c r="I64" i="1"/>
  <c r="K64" i="1" s="1"/>
  <c r="I56" i="1"/>
  <c r="I48" i="1"/>
  <c r="I40" i="1"/>
  <c r="I32" i="1"/>
  <c r="I24" i="1"/>
  <c r="I16" i="1"/>
  <c r="I8" i="1"/>
  <c r="K8" i="1" s="1"/>
  <c r="I11" i="1"/>
  <c r="K11" i="1" s="1"/>
  <c r="I97" i="1"/>
  <c r="I65" i="1"/>
  <c r="J10" i="1"/>
  <c r="K23" i="1"/>
  <c r="J31" i="1"/>
  <c r="I50" i="1"/>
  <c r="K50" i="1" s="1"/>
  <c r="L50" i="1" s="1"/>
  <c r="I55" i="1"/>
  <c r="K55" i="1" s="1"/>
  <c r="J66" i="1"/>
  <c r="I79" i="1"/>
  <c r="K79" i="1" s="1"/>
  <c r="L53" i="1"/>
  <c r="K39" i="1"/>
  <c r="L2" i="1"/>
  <c r="K36" i="1"/>
  <c r="J45" i="1"/>
  <c r="K7" i="1"/>
  <c r="J15" i="1"/>
  <c r="K15" i="1" s="1"/>
  <c r="J37" i="1"/>
  <c r="J82" i="1"/>
  <c r="I95" i="1"/>
  <c r="K95" i="1" s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8" i="1"/>
  <c r="J16" i="1"/>
  <c r="J24" i="1"/>
  <c r="J32" i="1"/>
  <c r="J40" i="1"/>
  <c r="J48" i="1"/>
  <c r="J56" i="1"/>
  <c r="J64" i="1"/>
  <c r="J72" i="1"/>
  <c r="J80" i="1"/>
  <c r="J88" i="1"/>
  <c r="J96" i="1"/>
  <c r="J9" i="1"/>
  <c r="J17" i="1"/>
  <c r="J25" i="1"/>
  <c r="J33" i="1"/>
  <c r="J41" i="1"/>
  <c r="J49" i="1"/>
  <c r="J57" i="1"/>
  <c r="J65" i="1"/>
  <c r="J73" i="1"/>
  <c r="J81" i="1"/>
  <c r="J89" i="1"/>
  <c r="J97" i="1"/>
  <c r="J6" i="1"/>
  <c r="J14" i="1"/>
  <c r="J22" i="1"/>
  <c r="J30" i="1"/>
  <c r="J38" i="1"/>
  <c r="J46" i="1"/>
  <c r="J54" i="1"/>
  <c r="J62" i="1"/>
  <c r="J70" i="1"/>
  <c r="J78" i="1"/>
  <c r="J86" i="1"/>
  <c r="J94" i="1"/>
  <c r="K65" i="1" l="1"/>
  <c r="K48" i="1"/>
  <c r="K19" i="1"/>
  <c r="L19" i="1" s="1"/>
  <c r="K83" i="1"/>
  <c r="L83" i="1" s="1"/>
  <c r="L20" i="1"/>
  <c r="L100" i="1"/>
  <c r="L38" i="1"/>
  <c r="L9" i="1"/>
  <c r="L11" i="1"/>
  <c r="K97" i="1"/>
  <c r="K56" i="1"/>
  <c r="L56" i="1" s="1"/>
  <c r="K69" i="1"/>
  <c r="L69" i="1" s="1"/>
  <c r="K82" i="1"/>
  <c r="L82" i="1" s="1"/>
  <c r="K100" i="1"/>
  <c r="K46" i="1"/>
  <c r="L46" i="1" s="1"/>
  <c r="K9" i="1"/>
  <c r="K27" i="1"/>
  <c r="K91" i="1"/>
  <c r="L36" i="1"/>
  <c r="L77" i="1"/>
  <c r="L95" i="1"/>
  <c r="L29" i="1"/>
  <c r="L17" i="1"/>
  <c r="L65" i="1"/>
  <c r="K17" i="1"/>
  <c r="L28" i="1"/>
  <c r="L57" i="1"/>
  <c r="K81" i="1"/>
  <c r="L81" i="1" s="1"/>
  <c r="L78" i="1"/>
  <c r="K16" i="1"/>
  <c r="L16" i="1" s="1"/>
  <c r="K80" i="1"/>
  <c r="L80" i="1" s="1"/>
  <c r="K93" i="1"/>
  <c r="K6" i="1"/>
  <c r="K70" i="1"/>
  <c r="K49" i="1"/>
  <c r="L49" i="1" s="1"/>
  <c r="K51" i="1"/>
  <c r="L51" i="1" s="1"/>
  <c r="L39" i="1"/>
  <c r="L92" i="1"/>
  <c r="L101" i="1"/>
  <c r="L68" i="1"/>
  <c r="L23" i="1"/>
  <c r="L52" i="1"/>
  <c r="L22" i="1"/>
  <c r="L93" i="1"/>
  <c r="L70" i="1"/>
  <c r="L72" i="1"/>
  <c r="L8" i="1"/>
  <c r="L43" i="1"/>
  <c r="L37" i="1"/>
  <c r="K87" i="1"/>
  <c r="L87" i="1" s="1"/>
  <c r="K24" i="1"/>
  <c r="K88" i="1"/>
  <c r="K37" i="1"/>
  <c r="K14" i="1"/>
  <c r="L14" i="1" s="1"/>
  <c r="K78" i="1"/>
  <c r="K73" i="1"/>
  <c r="L73" i="1" s="1"/>
  <c r="K59" i="1"/>
  <c r="L59" i="1" s="1"/>
  <c r="K31" i="1"/>
  <c r="L31" i="1" s="1"/>
  <c r="L47" i="1"/>
  <c r="L60" i="1"/>
  <c r="L42" i="1"/>
  <c r="K42" i="1"/>
  <c r="L48" i="1"/>
  <c r="L32" i="1"/>
  <c r="L24" i="1"/>
  <c r="L7" i="1"/>
  <c r="L97" i="1"/>
  <c r="L99" i="1"/>
  <c r="K32" i="1"/>
  <c r="K96" i="1"/>
  <c r="L96" i="1" s="1"/>
  <c r="K45" i="1"/>
  <c r="L45" i="1" s="1"/>
  <c r="K58" i="1"/>
  <c r="L58" i="1" s="1"/>
  <c r="K76" i="1"/>
  <c r="L76" i="1" s="1"/>
  <c r="K22" i="1"/>
  <c r="K86" i="1"/>
  <c r="L86" i="1" s="1"/>
  <c r="K89" i="1"/>
  <c r="K67" i="1"/>
  <c r="L67" i="1" s="1"/>
  <c r="L18" i="1"/>
  <c r="L84" i="1"/>
  <c r="L63" i="1"/>
  <c r="L55" i="1"/>
  <c r="L21" i="1"/>
  <c r="K18" i="1"/>
  <c r="L88" i="1"/>
  <c r="K85" i="1"/>
  <c r="L85" i="1" s="1"/>
  <c r="L90" i="1"/>
  <c r="L44" i="1"/>
  <c r="L6" i="1"/>
  <c r="L41" i="1"/>
  <c r="L62" i="1"/>
  <c r="L33" i="1"/>
  <c r="L64" i="1"/>
  <c r="L35" i="1"/>
  <c r="K28" i="1"/>
  <c r="L54" i="1"/>
  <c r="L89" i="1"/>
  <c r="L91" i="1"/>
  <c r="L27" i="1"/>
  <c r="L15" i="1"/>
  <c r="K10" i="1"/>
  <c r="L10" i="1" s="1"/>
  <c r="K40" i="1"/>
  <c r="L40" i="1" s="1"/>
  <c r="K25" i="1"/>
  <c r="L25" i="1" s="1"/>
  <c r="K66" i="1"/>
  <c r="L66" i="1" s="1"/>
  <c r="K30" i="1"/>
  <c r="L30" i="1" s="1"/>
  <c r="K94" i="1"/>
  <c r="L94" i="1" s="1"/>
  <c r="K3" i="1"/>
  <c r="L3" i="1" s="1"/>
  <c r="K75" i="1"/>
  <c r="L75" i="1" s="1"/>
  <c r="L4" i="1"/>
  <c r="L61" i="1"/>
  <c r="L79" i="1"/>
  <c r="L71" i="1"/>
  <c r="K12" i="1"/>
  <c r="L12" i="1" s="1"/>
  <c r="M94" i="1" l="1"/>
  <c r="M10" i="1"/>
  <c r="M56" i="1"/>
  <c r="L130" i="1"/>
  <c r="M87" i="1"/>
  <c r="M90" i="1"/>
  <c r="M42" i="1"/>
  <c r="M60" i="1"/>
  <c r="M55" i="1"/>
  <c r="M9" i="1"/>
  <c r="M23" i="1"/>
  <c r="M95" i="1"/>
  <c r="M99" i="1"/>
  <c r="M50" i="1" l="1"/>
  <c r="M74" i="1"/>
  <c r="M13" i="1"/>
  <c r="M34" i="1"/>
  <c r="M5" i="1"/>
  <c r="M102" i="1"/>
  <c r="M53" i="1"/>
  <c r="M98" i="1"/>
  <c r="M26" i="1"/>
  <c r="M2" i="1"/>
  <c r="M80" i="1"/>
  <c r="M92" i="1"/>
  <c r="M84" i="1"/>
  <c r="M54" i="1"/>
  <c r="M17" i="1"/>
  <c r="M61" i="1"/>
  <c r="M22" i="1"/>
  <c r="M79" i="1"/>
  <c r="M3" i="1"/>
  <c r="M96" i="1"/>
  <c r="M82" i="1"/>
  <c r="M45" i="1"/>
  <c r="M38" i="1"/>
  <c r="M37" i="1"/>
  <c r="M44" i="1"/>
  <c r="M4" i="1"/>
  <c r="M78" i="1"/>
  <c r="M48" i="1"/>
  <c r="M77" i="1"/>
  <c r="M28" i="1"/>
  <c r="M86" i="1"/>
  <c r="M83" i="1"/>
  <c r="M40" i="1"/>
  <c r="M66" i="1"/>
  <c r="M33" i="1"/>
  <c r="M24" i="1"/>
  <c r="M35" i="1"/>
  <c r="M21" i="1"/>
  <c r="M97" i="1"/>
  <c r="M49" i="1"/>
  <c r="M46" i="1"/>
  <c r="M71" i="1"/>
  <c r="M63" i="1"/>
  <c r="M89" i="1"/>
  <c r="M62" i="1"/>
  <c r="M12" i="1"/>
  <c r="M15" i="1"/>
  <c r="M41" i="1"/>
  <c r="M70" i="1"/>
  <c r="M18" i="1"/>
  <c r="M27" i="1"/>
  <c r="M101" i="1"/>
  <c r="M85" i="1"/>
  <c r="M69" i="1"/>
  <c r="M30" i="1"/>
  <c r="M73" i="1"/>
  <c r="M25" i="1"/>
  <c r="M81" i="1"/>
  <c r="M16" i="1"/>
  <c r="M58" i="1"/>
  <c r="M68" i="1"/>
  <c r="M6" i="1"/>
  <c r="M31" i="1"/>
  <c r="M67" i="1"/>
  <c r="M93" i="1"/>
  <c r="M11" i="1"/>
  <c r="M88" i="1"/>
  <c r="M75" i="1"/>
  <c r="M39" i="1"/>
  <c r="M64" i="1"/>
  <c r="M52" i="1"/>
  <c r="M57" i="1"/>
  <c r="M32" i="1"/>
  <c r="M36" i="1"/>
  <c r="M47" i="1"/>
  <c r="M100" i="1"/>
  <c r="M65" i="1"/>
  <c r="M43" i="1"/>
  <c r="M20" i="1"/>
  <c r="M29" i="1"/>
  <c r="M91" i="1"/>
  <c r="M7" i="1"/>
  <c r="M72" i="1"/>
  <c r="M8" i="1"/>
  <c r="M59" i="1"/>
  <c r="M19" i="1"/>
  <c r="M51" i="1"/>
  <c r="M14" i="1"/>
  <c r="M76" i="1"/>
</calcChain>
</file>

<file path=xl/sharedStrings.xml><?xml version="1.0" encoding="utf-8"?>
<sst xmlns="http://schemas.openxmlformats.org/spreadsheetml/2006/main" count="112" uniqueCount="112">
  <si>
    <t>公司代号</t>
  </si>
  <si>
    <t>净利润</t>
  </si>
  <si>
    <t>作废发票比例</t>
  </si>
  <si>
    <t>负数发票比例</t>
  </si>
  <si>
    <t>信誉评级</t>
  </si>
  <si>
    <t>违规记录</t>
  </si>
  <si>
    <t>企业前景</t>
  </si>
  <si>
    <t>SCORE</t>
  </si>
  <si>
    <t>归一化</t>
  </si>
  <si>
    <t>E126</t>
  </si>
  <si>
    <t>E127</t>
  </si>
  <si>
    <t>E128</t>
  </si>
  <si>
    <t>E134</t>
  </si>
  <si>
    <t>E135</t>
  </si>
  <si>
    <t>E138</t>
  </si>
  <si>
    <t>E139</t>
  </si>
  <si>
    <t>E140</t>
  </si>
  <si>
    <t>E144</t>
  </si>
  <si>
    <t>E149</t>
  </si>
  <si>
    <t>E151</t>
  </si>
  <si>
    <t>E152</t>
  </si>
  <si>
    <t>E153</t>
  </si>
  <si>
    <t>E156</t>
  </si>
  <si>
    <t>E161</t>
  </si>
  <si>
    <t>E166</t>
  </si>
  <si>
    <t>E168</t>
  </si>
  <si>
    <t>E176</t>
  </si>
  <si>
    <t>E185</t>
  </si>
  <si>
    <t>E186</t>
  </si>
  <si>
    <t>E190</t>
  </si>
  <si>
    <t>E193</t>
  </si>
  <si>
    <t>E194</t>
  </si>
  <si>
    <t>E199</t>
  </si>
  <si>
    <t>E202</t>
  </si>
  <si>
    <t>E210</t>
  </si>
  <si>
    <t>E212</t>
  </si>
  <si>
    <t>E215</t>
  </si>
  <si>
    <t>E230</t>
  </si>
  <si>
    <t>E233</t>
  </si>
  <si>
    <t>E234</t>
  </si>
  <si>
    <t>E236</t>
  </si>
  <si>
    <t>E241</t>
  </si>
  <si>
    <t>E243</t>
  </si>
  <si>
    <t>E245</t>
  </si>
  <si>
    <t>E246</t>
  </si>
  <si>
    <t>E254</t>
  </si>
  <si>
    <t>E258</t>
  </si>
  <si>
    <t>E266</t>
  </si>
  <si>
    <t>E267</t>
  </si>
  <si>
    <t>E268</t>
  </si>
  <si>
    <t>E269</t>
  </si>
  <si>
    <t>E274</t>
  </si>
  <si>
    <t>E275</t>
  </si>
  <si>
    <t>E294</t>
  </si>
  <si>
    <t>E303</t>
  </si>
  <si>
    <t>E311</t>
  </si>
  <si>
    <t>E315</t>
  </si>
  <si>
    <t>E318</t>
  </si>
  <si>
    <t>E329</t>
  </si>
  <si>
    <t>E331</t>
  </si>
  <si>
    <t>E333</t>
  </si>
  <si>
    <t>E336</t>
  </si>
  <si>
    <t>E337</t>
  </si>
  <si>
    <t>E338</t>
  </si>
  <si>
    <t>E340</t>
  </si>
  <si>
    <t>E343</t>
  </si>
  <si>
    <t>E349</t>
  </si>
  <si>
    <t>E353</t>
  </si>
  <si>
    <t>E356</t>
  </si>
  <si>
    <t>E357</t>
  </si>
  <si>
    <t>E358</t>
  </si>
  <si>
    <t>E359</t>
  </si>
  <si>
    <t>E360</t>
  </si>
  <si>
    <t>E362</t>
  </si>
  <si>
    <t>E363</t>
  </si>
  <si>
    <t>E364</t>
  </si>
  <si>
    <t>E367</t>
  </si>
  <si>
    <t>E370</t>
  </si>
  <si>
    <t>E371</t>
  </si>
  <si>
    <t>E374</t>
  </si>
  <si>
    <t>E375</t>
  </si>
  <si>
    <t>E376</t>
  </si>
  <si>
    <t>E380</t>
  </si>
  <si>
    <t>E382</t>
  </si>
  <si>
    <t>E385</t>
  </si>
  <si>
    <t>E386</t>
  </si>
  <si>
    <t>E387</t>
  </si>
  <si>
    <t>E388</t>
  </si>
  <si>
    <t>E389</t>
  </si>
  <si>
    <t>E390</t>
  </si>
  <si>
    <t>E391</t>
  </si>
  <si>
    <t>E392</t>
  </si>
  <si>
    <t>E395</t>
  </si>
  <si>
    <t>E398</t>
  </si>
  <si>
    <t>E399</t>
  </si>
  <si>
    <t>E400</t>
  </si>
  <si>
    <t>E403</t>
  </si>
  <si>
    <t>E405</t>
  </si>
  <si>
    <t>E406</t>
  </si>
  <si>
    <t>E407</t>
  </si>
  <si>
    <t>E408</t>
  </si>
  <si>
    <t>E409</t>
  </si>
  <si>
    <t>E410</t>
  </si>
  <si>
    <t>E412</t>
  </si>
  <si>
    <t>E413</t>
  </si>
  <si>
    <t>E414</t>
  </si>
  <si>
    <t>E415</t>
  </si>
  <si>
    <t>E418</t>
  </si>
  <si>
    <t>E421</t>
  </si>
  <si>
    <t>E422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</si>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</sst>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176" fontId="0" fillId="0" borderId="0" xfId="0" applyNumberFormat="1" applyFill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A91" workbookViewId="0">
      <selection activeCell="P8" sqref="P8"/>
    </sheetView>
  </sheetViews>
  <sheetFormatPr defaultColWidth="9" defaultRowHeight="13.5" x14ac:dyDescent="0.15"/>
  <cols>
    <col min="1" max="1" width="10.125" customWidth="1"/>
    <col min="2" max="2" width="14.125" customWidth="1"/>
    <col min="3" max="4" width="14.875" customWidth="1"/>
    <col min="5" max="7" width="10.125" customWidth="1"/>
    <col min="9" max="9" width="14.125"/>
    <col min="10" max="13" width="12.875"/>
  </cols>
  <sheetData>
    <row r="1" spans="1:1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L1" s="5" t="s">
        <v>7</v>
      </c>
      <c r="M1" s="5" t="s">
        <v>8</v>
      </c>
    </row>
    <row r="2" spans="1:16" x14ac:dyDescent="0.15">
      <c r="A2" s="3" t="s">
        <v>9</v>
      </c>
      <c r="B2" s="3">
        <v>4.0839685815558902</v>
      </c>
      <c r="C2" s="3">
        <v>0.86822840409956104</v>
      </c>
      <c r="D2" s="3">
        <v>0.97889182058047497</v>
      </c>
      <c r="E2" s="3">
        <v>0.5</v>
      </c>
      <c r="F2" s="3">
        <v>1</v>
      </c>
      <c r="G2" s="3">
        <v>0.4</v>
      </c>
      <c r="I2">
        <f>(B2-$B$130)*(B2-$B$130)*$P$2+(C2-$C$130)*(C2-$C$130)*$P$3+(D2-$D$130)*(D2-$D$130)*$P$4+(E2-$E$130)*(E2-$E$130)*$P$5+(F2-$F$130)*(F2-$F$130)*$P$6+(G2-$G$130)*(G2-$G$130)*$P$7</f>
        <v>3.7953924129500405</v>
      </c>
      <c r="J2">
        <f>(B2-$B$131)*(B2-$B$131)*$P$2+(C2-$C$131)*(C2-$C$131)*$P$3+(D2-$D$131)*(D2-$D$131)*$P$4+(E2-$E$131)*(E2-$E$131)*$P$5+(F2-$F$131)*(F2-$F$131)*$P$6+(G2-$G$131)*(G2-$G$131)*$P$7</f>
        <v>10.840593288969831</v>
      </c>
      <c r="K2">
        <f>I2+J2</f>
        <v>14.635985701919871</v>
      </c>
      <c r="L2">
        <f>J2/K2</f>
        <v>0.7406807788523474</v>
      </c>
      <c r="M2">
        <f>L2/$L$130</f>
        <v>0.74125280698876472</v>
      </c>
      <c r="O2" s="6"/>
      <c r="P2" s="6">
        <v>0.5</v>
      </c>
    </row>
    <row r="3" spans="1:16" x14ac:dyDescent="0.15">
      <c r="A3" s="3" t="s">
        <v>10</v>
      </c>
      <c r="B3" s="3">
        <v>6.82102746177529</v>
      </c>
      <c r="C3" s="3">
        <v>0.97297297297297303</v>
      </c>
      <c r="D3" s="3">
        <v>0.99900645802285104</v>
      </c>
      <c r="E3" s="3">
        <v>0.75</v>
      </c>
      <c r="F3" s="3">
        <v>1</v>
      </c>
      <c r="G3" s="3">
        <v>0.4</v>
      </c>
      <c r="I3">
        <f t="shared" ref="I3:I12" si="0">(B3-$B$130)*(B3-$B$130)*$P$2+(C3-$C$130)*(C3-$C$130)*$P$3+(D3-$D$130)*(D3-$D$130)*$P$4+(E3-$E$130)*(E3-$E$130)*$P$5+(F3-$F$130)*(F3-$F$130)*$P$6+(G3-$G$130)*(G3-$G$130)*$P$7</f>
        <v>2.1039864421735568E-2</v>
      </c>
      <c r="J3">
        <f t="shared" ref="J3:J12" si="1">(B3-$B$131)*(B3-$B$131)*$P$2+(C3-$C$131)*(C3-$C$131)*$P$3+(D3-$D$131)*(D3-$D$131)*$P$4+(E3-$E$131)*(E3-$E$131)*$P$5+(F3-$F$131)*(F3-$F$131)*$P$6+(G3-$G$131)*(G3-$G$131)*$P$7</f>
        <v>27.243106019993718</v>
      </c>
      <c r="K3">
        <f t="shared" ref="K3:K12" si="2">I3+J3</f>
        <v>27.264145884415452</v>
      </c>
      <c r="L3">
        <f t="shared" ref="L3:L12" si="3">J3/K3</f>
        <v>0.9992282954870132</v>
      </c>
      <c r="M3">
        <f t="shared" ref="M3:M34" si="4">L3/$L$130</f>
        <v>1</v>
      </c>
      <c r="O3" s="6"/>
      <c r="P3" s="6">
        <v>7.6166666666666702E-2</v>
      </c>
    </row>
    <row r="4" spans="1:16" x14ac:dyDescent="0.15">
      <c r="A4" s="3" t="s">
        <v>11</v>
      </c>
      <c r="B4" s="3">
        <v>2.1138902608597001</v>
      </c>
      <c r="C4" s="3">
        <v>0.95934777752959599</v>
      </c>
      <c r="D4" s="3">
        <v>1</v>
      </c>
      <c r="E4" s="3">
        <v>0.75</v>
      </c>
      <c r="F4" s="3">
        <v>1</v>
      </c>
      <c r="G4" s="3">
        <v>0.4</v>
      </c>
      <c r="I4">
        <f t="shared" si="0"/>
        <v>11.099680354064832</v>
      </c>
      <c r="J4">
        <f t="shared" si="1"/>
        <v>3.7564259541804801</v>
      </c>
      <c r="K4">
        <f t="shared" si="2"/>
        <v>14.856106308245312</v>
      </c>
      <c r="L4">
        <f t="shared" si="3"/>
        <v>0.25285400334646368</v>
      </c>
      <c r="M4">
        <f t="shared" si="4"/>
        <v>0.25304928261986953</v>
      </c>
      <c r="O4" s="6"/>
      <c r="P4" s="6">
        <v>6.1833333333333303E-2</v>
      </c>
    </row>
    <row r="5" spans="1:16" x14ac:dyDescent="0.15">
      <c r="A5" s="3" t="s">
        <v>12</v>
      </c>
      <c r="B5" s="3">
        <v>0.78373644694477695</v>
      </c>
      <c r="C5" s="3">
        <v>0.94417628541448095</v>
      </c>
      <c r="D5" s="3">
        <v>0.98110749185667701</v>
      </c>
      <c r="E5" s="3">
        <v>0.5</v>
      </c>
      <c r="F5" s="3">
        <v>1</v>
      </c>
      <c r="G5" s="3">
        <v>0.7</v>
      </c>
      <c r="I5">
        <f t="shared" si="0"/>
        <v>18.264087492722602</v>
      </c>
      <c r="J5">
        <f t="shared" si="1"/>
        <v>1.0913668048480538</v>
      </c>
      <c r="K5">
        <f t="shared" si="2"/>
        <v>19.355454297570656</v>
      </c>
      <c r="L5">
        <f t="shared" si="3"/>
        <v>5.6385491555475065E-2</v>
      </c>
      <c r="M5">
        <f t="shared" si="4"/>
        <v>5.6429038098839444E-2</v>
      </c>
      <c r="O5" s="6"/>
      <c r="P5" s="6">
        <v>0.145666666666667</v>
      </c>
    </row>
    <row r="6" spans="1:16" x14ac:dyDescent="0.15">
      <c r="A6" s="3" t="s">
        <v>13</v>
      </c>
      <c r="B6" s="3">
        <v>0.69677634176076597</v>
      </c>
      <c r="C6" s="3">
        <v>0.97276029055690105</v>
      </c>
      <c r="D6" s="3">
        <v>0.96610169491525399</v>
      </c>
      <c r="E6" s="3">
        <v>0.5</v>
      </c>
      <c r="F6" s="3">
        <v>1</v>
      </c>
      <c r="G6" s="3">
        <v>0.5</v>
      </c>
      <c r="I6">
        <f t="shared" si="0"/>
        <v>18.798020125347353</v>
      </c>
      <c r="J6">
        <f t="shared" si="1"/>
        <v>0.97997565943145482</v>
      </c>
      <c r="K6">
        <f t="shared" si="2"/>
        <v>19.77799578477881</v>
      </c>
      <c r="L6">
        <f t="shared" si="3"/>
        <v>4.9548784927219286E-2</v>
      </c>
      <c r="M6">
        <f t="shared" si="4"/>
        <v>4.9587051478631052E-2</v>
      </c>
      <c r="O6" s="6"/>
      <c r="P6" s="6">
        <v>0.192333333333333</v>
      </c>
    </row>
    <row r="7" spans="1:16" x14ac:dyDescent="0.15">
      <c r="A7" s="3" t="s">
        <v>14</v>
      </c>
      <c r="B7" s="3">
        <v>0.460454029031998</v>
      </c>
      <c r="C7" s="3">
        <v>0.96968190854870795</v>
      </c>
      <c r="D7" s="3">
        <v>0.99195710455764097</v>
      </c>
      <c r="E7" s="3">
        <v>1</v>
      </c>
      <c r="F7" s="3">
        <v>1</v>
      </c>
      <c r="G7" s="3">
        <v>0.4</v>
      </c>
      <c r="I7">
        <f t="shared" si="0"/>
        <v>20.240401207929537</v>
      </c>
      <c r="J7">
        <f t="shared" si="1"/>
        <v>0.82911007696185268</v>
      </c>
      <c r="K7">
        <f t="shared" si="2"/>
        <v>21.069511284891391</v>
      </c>
      <c r="L7">
        <f t="shared" si="3"/>
        <v>3.9351177431267439E-2</v>
      </c>
      <c r="M7">
        <f t="shared" si="4"/>
        <v>3.9381568365303446E-2</v>
      </c>
      <c r="O7" s="6"/>
      <c r="P7" s="6">
        <v>3.3000000000000002E-2</v>
      </c>
    </row>
    <row r="8" spans="1:16" x14ac:dyDescent="0.15">
      <c r="A8" s="3" t="s">
        <v>15</v>
      </c>
      <c r="B8" s="3">
        <v>1.58359424152912</v>
      </c>
      <c r="C8" s="3">
        <v>0.95276064389950399</v>
      </c>
      <c r="D8" s="3">
        <v>0.99750428950241798</v>
      </c>
      <c r="E8" s="3">
        <v>1</v>
      </c>
      <c r="F8" s="3">
        <v>1</v>
      </c>
      <c r="G8" s="3">
        <v>0.4</v>
      </c>
      <c r="I8">
        <f t="shared" si="0"/>
        <v>13.727403723642635</v>
      </c>
      <c r="J8">
        <f t="shared" si="1"/>
        <v>2.5626180362415583</v>
      </c>
      <c r="K8">
        <f t="shared" si="2"/>
        <v>16.290021759884194</v>
      </c>
      <c r="L8">
        <f t="shared" si="3"/>
        <v>0.15731213094829996</v>
      </c>
      <c r="M8">
        <f t="shared" si="4"/>
        <v>0.15743362318580831</v>
      </c>
    </row>
    <row r="9" spans="1:16" x14ac:dyDescent="0.15">
      <c r="A9" s="3" t="s">
        <v>16</v>
      </c>
      <c r="B9" s="3">
        <v>1.4058033729677699</v>
      </c>
      <c r="C9" s="3">
        <v>0.94176087701267597</v>
      </c>
      <c r="D9" s="3">
        <v>0.97396449704141996</v>
      </c>
      <c r="E9" s="3">
        <v>0.5</v>
      </c>
      <c r="F9" s="3">
        <v>1</v>
      </c>
      <c r="G9" s="3">
        <v>0.5</v>
      </c>
      <c r="I9">
        <f t="shared" si="0"/>
        <v>14.707292887985565</v>
      </c>
      <c r="J9">
        <f t="shared" si="1"/>
        <v>2.0942405655466612</v>
      </c>
      <c r="K9">
        <f t="shared" si="2"/>
        <v>16.801533453532226</v>
      </c>
      <c r="L9">
        <f t="shared" si="3"/>
        <v>0.12464579922652144</v>
      </c>
      <c r="M9">
        <f t="shared" si="4"/>
        <v>0.12474206323968279</v>
      </c>
    </row>
    <row r="10" spans="1:16" x14ac:dyDescent="0.15">
      <c r="A10" s="3" t="s">
        <v>17</v>
      </c>
      <c r="B10" s="3">
        <v>0.77169569471839605</v>
      </c>
      <c r="C10" s="3">
        <v>0.958572173006774</v>
      </c>
      <c r="D10" s="3">
        <v>0.95735294117647096</v>
      </c>
      <c r="E10" s="3">
        <v>0.5</v>
      </c>
      <c r="F10" s="3">
        <v>1</v>
      </c>
      <c r="G10" s="3">
        <v>0.6</v>
      </c>
      <c r="I10">
        <f t="shared" si="0"/>
        <v>18.339147263513432</v>
      </c>
      <c r="J10">
        <f t="shared" si="1"/>
        <v>1.0742998313313492</v>
      </c>
      <c r="K10">
        <f t="shared" si="2"/>
        <v>19.413447094844781</v>
      </c>
      <c r="L10">
        <f t="shared" si="3"/>
        <v>5.5337922527763157E-2</v>
      </c>
      <c r="M10">
        <f t="shared" si="4"/>
        <v>5.5380660033042844E-2</v>
      </c>
    </row>
    <row r="11" spans="1:16" x14ac:dyDescent="0.15">
      <c r="A11" s="3" t="s">
        <v>18</v>
      </c>
      <c r="B11" s="3">
        <v>0.64683032549619501</v>
      </c>
      <c r="C11" s="3">
        <v>0.94272547728768896</v>
      </c>
      <c r="D11" s="3">
        <v>0.97389885807504095</v>
      </c>
      <c r="E11" s="3">
        <v>0.5</v>
      </c>
      <c r="F11" s="3">
        <v>1</v>
      </c>
      <c r="G11" s="3">
        <v>0.6</v>
      </c>
      <c r="I11">
        <f t="shared" si="0"/>
        <v>19.102343785576867</v>
      </c>
      <c r="J11">
        <f t="shared" si="1"/>
        <v>0.92013738607840945</v>
      </c>
      <c r="K11">
        <f t="shared" si="2"/>
        <v>20.022481171655276</v>
      </c>
      <c r="L11">
        <f t="shared" si="3"/>
        <v>4.5955212952378616E-2</v>
      </c>
      <c r="M11">
        <f t="shared" si="4"/>
        <v>4.5990704186354668E-2</v>
      </c>
    </row>
    <row r="12" spans="1:16" x14ac:dyDescent="0.15">
      <c r="A12" s="3" t="s">
        <v>19</v>
      </c>
      <c r="B12" s="3">
        <v>0.54760539321222901</v>
      </c>
      <c r="C12" s="3">
        <v>0.97049525816649096</v>
      </c>
      <c r="D12" s="3">
        <v>1</v>
      </c>
      <c r="E12" s="3">
        <v>0.75</v>
      </c>
      <c r="F12" s="3">
        <v>1</v>
      </c>
      <c r="G12" s="3">
        <v>0.5</v>
      </c>
      <c r="I12">
        <f t="shared" si="0"/>
        <v>19.695332697186071</v>
      </c>
      <c r="J12">
        <f t="shared" si="1"/>
        <v>0.85532784169130405</v>
      </c>
      <c r="K12">
        <f t="shared" si="2"/>
        <v>20.550660538877374</v>
      </c>
      <c r="L12">
        <f t="shared" si="3"/>
        <v>4.1620454976287018E-2</v>
      </c>
      <c r="M12">
        <f t="shared" si="4"/>
        <v>4.1652598474507425E-2</v>
      </c>
    </row>
    <row r="13" spans="1:16" x14ac:dyDescent="0.15">
      <c r="A13" s="3" t="s">
        <v>20</v>
      </c>
      <c r="B13" s="3">
        <v>0.72245466711523698</v>
      </c>
      <c r="C13" s="3">
        <v>0.97620024620434998</v>
      </c>
      <c r="D13" s="3">
        <v>0.99409836065573798</v>
      </c>
      <c r="E13" s="3">
        <v>1</v>
      </c>
      <c r="F13" s="3">
        <v>1</v>
      </c>
      <c r="G13" s="3">
        <v>0.7</v>
      </c>
      <c r="I13">
        <f>(B13-$B$130)*(B13-$B$130)*$P$2+(C13-$C$130)*(C13-$C$130)*$P$3+(D13-$D$130)*(D13-$D$130)*$P$4+(E13-$E$130)*(E13-$E$130)*$P$5+(F13-$F$130)*(F13-$F$130)*$P$6+(G13-$G$130)*(G13-$G$130)*$P$7</f>
        <v>18.599310362452535</v>
      </c>
      <c r="J13">
        <f t="shared" ref="J13:J44" si="5">(B13-$B$131)*(B13-$B$131)*$P$2+(C13-$C$131)*(C13-$C$131)*$P$3+(D13-$D$131)*(D13-$D$131)*$P$4+(E13-$E$131)*(E13-$E$131)*$P$5+(F13-$F$131)*(F13-$F$131)*$P$6+(G13-$G$131)*(G13-$G$131)*$P$7</f>
        <v>1.1241521780596244</v>
      </c>
      <c r="K13">
        <f t="shared" ref="K13:K44" si="6">I13+J13</f>
        <v>19.723462540512159</v>
      </c>
      <c r="L13">
        <f t="shared" ref="L13:L44" si="7">J13/K13</f>
        <v>5.6995680943475638E-2</v>
      </c>
      <c r="M13">
        <f t="shared" si="4"/>
        <v>5.7039698736409933E-2</v>
      </c>
    </row>
    <row r="14" spans="1:16" x14ac:dyDescent="0.15">
      <c r="A14" s="3" t="s">
        <v>21</v>
      </c>
      <c r="B14" s="3">
        <v>2.1982890748240802</v>
      </c>
      <c r="C14" s="3">
        <v>0.823943661971831</v>
      </c>
      <c r="D14" s="3">
        <v>0.99718309859154897</v>
      </c>
      <c r="E14" s="3">
        <v>0.5</v>
      </c>
      <c r="F14" s="3">
        <v>1</v>
      </c>
      <c r="G14" s="3">
        <v>0.4</v>
      </c>
      <c r="I14">
        <f>(B14-$B$130)*(B14-$B$130)*$P$2+(C14-$C$130)*(C14-$C$130)*$P$3+(D14-$D$130)*(D14-$D$130)*$P$4+(E14-$E$130)*(E14-$E$130)*$P$5+(F14-$F$130)*(F14-$F$130)*$P$6+(G14-$G$130)*(G14-$G$130)*$P$7</f>
        <v>10.735513103774704</v>
      </c>
      <c r="J14">
        <f t="shared" si="5"/>
        <v>3.9322356856634677</v>
      </c>
      <c r="K14">
        <f t="shared" si="6"/>
        <v>14.667748789438171</v>
      </c>
      <c r="L14">
        <f t="shared" si="7"/>
        <v>0.26808719880006115</v>
      </c>
      <c r="M14">
        <f t="shared" si="4"/>
        <v>0.26829424267794411</v>
      </c>
    </row>
    <row r="15" spans="1:16" x14ac:dyDescent="0.15">
      <c r="A15" s="3" t="s">
        <v>22</v>
      </c>
      <c r="B15" s="3">
        <v>1.1908614829452</v>
      </c>
      <c r="C15" s="3">
        <v>0.92511848341232195</v>
      </c>
      <c r="D15" s="3">
        <v>0.93693693693693703</v>
      </c>
      <c r="E15" s="3">
        <v>0.5</v>
      </c>
      <c r="F15" s="3">
        <v>1</v>
      </c>
      <c r="G15" s="3">
        <v>0.4</v>
      </c>
      <c r="I15">
        <f t="shared" ref="I15:I46" si="8">(B15-$B$130)*(B15-$B$130)*$P$2+(C15-$C$130)*(C15-$C$130)*$P$3+(D15-$D$130)*(D15-$D$130)*$P$4+(E15-$E$130)*(E15-$E$130)*$P$5+(F15-$F$130)*(F15-$F$130)*$P$6+(G15-$G$130)*(G15-$G$130)*$P$7</f>
        <v>15.898354134221055</v>
      </c>
      <c r="J15">
        <f t="shared" si="5"/>
        <v>1.7014205110564538</v>
      </c>
      <c r="K15">
        <f t="shared" si="6"/>
        <v>17.59977464527751</v>
      </c>
      <c r="L15">
        <f t="shared" si="7"/>
        <v>9.6672857769402765E-2</v>
      </c>
      <c r="M15">
        <f t="shared" si="4"/>
        <v>9.6747518265868804E-2</v>
      </c>
    </row>
    <row r="16" spans="1:16" x14ac:dyDescent="0.15">
      <c r="A16" s="3" t="s">
        <v>23</v>
      </c>
      <c r="B16" s="3">
        <v>1.1587793891145199</v>
      </c>
      <c r="C16" s="3">
        <v>0.90130353817504605</v>
      </c>
      <c r="D16" s="3">
        <v>0.98961937716263004</v>
      </c>
      <c r="E16" s="3">
        <v>0.5</v>
      </c>
      <c r="F16" s="3">
        <v>1</v>
      </c>
      <c r="G16" s="3">
        <v>0.6</v>
      </c>
      <c r="I16">
        <f t="shared" si="8"/>
        <v>16.072971886695331</v>
      </c>
      <c r="J16">
        <f t="shared" si="5"/>
        <v>1.6482384875027263</v>
      </c>
      <c r="K16">
        <f t="shared" si="6"/>
        <v>17.721210374198058</v>
      </c>
      <c r="L16">
        <f t="shared" si="7"/>
        <v>9.3009362944110663E-2</v>
      </c>
      <c r="M16">
        <f t="shared" si="4"/>
        <v>9.3081194121688568E-2</v>
      </c>
    </row>
    <row r="17" spans="1:13" s="1" customFormat="1" x14ac:dyDescent="0.15">
      <c r="A17" s="3" t="s">
        <v>24</v>
      </c>
      <c r="B17" s="3">
        <v>0.29813550304648101</v>
      </c>
      <c r="C17" s="3">
        <v>0.897877223178428</v>
      </c>
      <c r="D17" s="3">
        <v>0.83587786259541996</v>
      </c>
      <c r="E17" s="3">
        <v>0.5</v>
      </c>
      <c r="F17" s="3">
        <v>1</v>
      </c>
      <c r="G17" s="3">
        <v>0.5</v>
      </c>
      <c r="H17" s="4"/>
      <c r="I17">
        <f t="shared" si="8"/>
        <v>21.321186313510697</v>
      </c>
      <c r="J17">
        <f t="shared" si="5"/>
        <v>0.56946480321238802</v>
      </c>
      <c r="K17">
        <f t="shared" si="6"/>
        <v>21.890651116723085</v>
      </c>
      <c r="L17">
        <f t="shared" si="7"/>
        <v>2.6014064185480194E-2</v>
      </c>
      <c r="M17">
        <f t="shared" si="4"/>
        <v>2.6034154860277669E-2</v>
      </c>
    </row>
    <row r="18" spans="1:13" s="1" customFormat="1" x14ac:dyDescent="0.15">
      <c r="A18" s="3" t="s">
        <v>25</v>
      </c>
      <c r="B18" s="3">
        <v>0.57201918660905204</v>
      </c>
      <c r="C18" s="3">
        <v>0.98173515981735204</v>
      </c>
      <c r="D18" s="3">
        <v>1</v>
      </c>
      <c r="E18" s="3">
        <v>1</v>
      </c>
      <c r="F18" s="3">
        <v>1</v>
      </c>
      <c r="G18" s="3">
        <v>0.5</v>
      </c>
      <c r="H18" s="4"/>
      <c r="I18">
        <f t="shared" si="8"/>
        <v>19.533327621082197</v>
      </c>
      <c r="J18">
        <f t="shared" si="5"/>
        <v>0.94599804923950626</v>
      </c>
      <c r="K18">
        <f t="shared" si="6"/>
        <v>20.479325670321703</v>
      </c>
      <c r="L18">
        <f t="shared" si="7"/>
        <v>4.6192831954932519E-2</v>
      </c>
      <c r="M18">
        <f t="shared" si="4"/>
        <v>4.6228506702183231E-2</v>
      </c>
    </row>
    <row r="19" spans="1:13" s="1" customFormat="1" x14ac:dyDescent="0.15">
      <c r="A19" s="3" t="s">
        <v>26</v>
      </c>
      <c r="B19" s="3">
        <v>0.32481764608553299</v>
      </c>
      <c r="C19" s="3">
        <v>0.94477390659747995</v>
      </c>
      <c r="D19" s="3">
        <v>0.96908167974157799</v>
      </c>
      <c r="E19" s="3">
        <v>0.5</v>
      </c>
      <c r="F19" s="3">
        <v>1</v>
      </c>
      <c r="G19" s="3">
        <v>1</v>
      </c>
      <c r="H19" s="4"/>
      <c r="I19">
        <f t="shared" si="8"/>
        <v>21.137079062857662</v>
      </c>
      <c r="J19">
        <f t="shared" si="5"/>
        <v>0.60617019706942499</v>
      </c>
      <c r="K19">
        <f t="shared" si="6"/>
        <v>21.743249259927087</v>
      </c>
      <c r="L19">
        <f t="shared" si="7"/>
        <v>2.7878547029610685E-2</v>
      </c>
      <c r="M19">
        <f t="shared" si="4"/>
        <v>2.7900077645442355E-2</v>
      </c>
    </row>
    <row r="20" spans="1:13" s="1" customFormat="1" x14ac:dyDescent="0.15">
      <c r="A20" s="3" t="s">
        <v>27</v>
      </c>
      <c r="B20" s="3">
        <v>0.52813765841363502</v>
      </c>
      <c r="C20" s="3">
        <v>0.99314945015323597</v>
      </c>
      <c r="D20" s="3">
        <v>0.99853987954006196</v>
      </c>
      <c r="E20" s="3">
        <v>1</v>
      </c>
      <c r="F20" s="3">
        <v>1</v>
      </c>
      <c r="G20" s="3">
        <v>0.5</v>
      </c>
      <c r="H20" s="4"/>
      <c r="I20">
        <f t="shared" si="8"/>
        <v>19.808484744956424</v>
      </c>
      <c r="J20">
        <f t="shared" si="5"/>
        <v>0.89948175979739176</v>
      </c>
      <c r="K20">
        <f t="shared" si="6"/>
        <v>20.707966504753816</v>
      </c>
      <c r="L20">
        <f t="shared" si="7"/>
        <v>4.3436508340444852E-2</v>
      </c>
      <c r="M20">
        <f t="shared" si="4"/>
        <v>4.3470054377587816E-2</v>
      </c>
    </row>
    <row r="21" spans="1:13" s="1" customFormat="1" x14ac:dyDescent="0.15">
      <c r="A21" s="3" t="s">
        <v>28</v>
      </c>
      <c r="B21" s="3">
        <v>0.387914270964834</v>
      </c>
      <c r="C21" s="3">
        <v>0.96502156205079104</v>
      </c>
      <c r="D21" s="3">
        <v>1</v>
      </c>
      <c r="E21" s="3">
        <v>0.75</v>
      </c>
      <c r="F21" s="3">
        <v>1</v>
      </c>
      <c r="G21" s="3">
        <v>0.6</v>
      </c>
      <c r="H21" s="4"/>
      <c r="I21">
        <f t="shared" si="8"/>
        <v>20.706950018796817</v>
      </c>
      <c r="J21">
        <f t="shared" si="5"/>
        <v>0.69801054748983793</v>
      </c>
      <c r="K21">
        <f t="shared" si="6"/>
        <v>21.404960566286654</v>
      </c>
      <c r="L21">
        <f t="shared" si="7"/>
        <v>3.2609756291222605E-2</v>
      </c>
      <c r="M21">
        <f t="shared" si="4"/>
        <v>3.2634940822336263E-2</v>
      </c>
    </row>
    <row r="22" spans="1:13" s="1" customFormat="1" x14ac:dyDescent="0.15">
      <c r="A22" s="3" t="s">
        <v>29</v>
      </c>
      <c r="B22" s="3">
        <v>0.77843450566627204</v>
      </c>
      <c r="C22" s="3">
        <v>0.88090737240075601</v>
      </c>
      <c r="D22" s="3">
        <v>0.96508728179551095</v>
      </c>
      <c r="E22" s="3">
        <v>0.5</v>
      </c>
      <c r="F22" s="3">
        <v>1</v>
      </c>
      <c r="G22" s="3">
        <v>0.6</v>
      </c>
      <c r="H22" s="4"/>
      <c r="I22">
        <f t="shared" si="8"/>
        <v>18.299317127737918</v>
      </c>
      <c r="J22">
        <f t="shared" si="5"/>
        <v>1.0801663189170052</v>
      </c>
      <c r="K22">
        <f t="shared" si="6"/>
        <v>19.379483446654923</v>
      </c>
      <c r="L22">
        <f t="shared" si="7"/>
        <v>5.5737621794220309E-2</v>
      </c>
      <c r="M22">
        <f t="shared" si="4"/>
        <v>5.578066798744364E-2</v>
      </c>
    </row>
    <row r="23" spans="1:13" s="1" customFormat="1" x14ac:dyDescent="0.15">
      <c r="A23" s="3" t="s">
        <v>30</v>
      </c>
      <c r="B23" s="3">
        <v>0.66586204505403901</v>
      </c>
      <c r="C23" s="3">
        <v>0.93188316090429402</v>
      </c>
      <c r="D23" s="3">
        <v>0.98864163907028602</v>
      </c>
      <c r="E23" s="3">
        <v>0.5</v>
      </c>
      <c r="F23" s="3">
        <v>1</v>
      </c>
      <c r="G23" s="3">
        <v>0.4</v>
      </c>
      <c r="H23" s="4"/>
      <c r="I23">
        <f t="shared" si="8"/>
        <v>18.991688703535452</v>
      </c>
      <c r="J23">
        <f t="shared" si="5"/>
        <v>0.9410614656029892</v>
      </c>
      <c r="K23">
        <f t="shared" si="6"/>
        <v>19.932750169138441</v>
      </c>
      <c r="L23">
        <f t="shared" si="7"/>
        <v>4.7211822634491231E-2</v>
      </c>
      <c r="M23">
        <f t="shared" si="4"/>
        <v>4.7248284348754048E-2</v>
      </c>
    </row>
    <row r="24" spans="1:13" s="1" customFormat="1" x14ac:dyDescent="0.15">
      <c r="A24" s="3" t="s">
        <v>31</v>
      </c>
      <c r="B24" s="3">
        <v>0.411814370160766</v>
      </c>
      <c r="C24" s="3">
        <v>0.95298372513562402</v>
      </c>
      <c r="D24" s="3">
        <v>0.96669789626096603</v>
      </c>
      <c r="E24" s="3">
        <v>0.5</v>
      </c>
      <c r="F24" s="3">
        <v>1</v>
      </c>
      <c r="G24" s="3">
        <v>0.7</v>
      </c>
      <c r="H24" s="4"/>
      <c r="I24">
        <f t="shared" si="8"/>
        <v>20.578629837266298</v>
      </c>
      <c r="J24">
        <f t="shared" si="5"/>
        <v>0.67502900519736242</v>
      </c>
      <c r="K24">
        <f t="shared" si="6"/>
        <v>21.253658842463661</v>
      </c>
      <c r="L24">
        <f t="shared" si="7"/>
        <v>3.176060226621738E-2</v>
      </c>
      <c r="M24">
        <f t="shared" si="4"/>
        <v>3.1785130995252292E-2</v>
      </c>
    </row>
    <row r="25" spans="1:13" s="1" customFormat="1" x14ac:dyDescent="0.15">
      <c r="A25" s="3" t="s">
        <v>32</v>
      </c>
      <c r="B25" s="3">
        <v>0.44364998335280098</v>
      </c>
      <c r="C25" s="3">
        <v>0.98502304147465403</v>
      </c>
      <c r="D25" s="3">
        <v>0.89024390243902396</v>
      </c>
      <c r="E25" s="3">
        <v>0.5</v>
      </c>
      <c r="F25" s="3">
        <v>1</v>
      </c>
      <c r="G25" s="3">
        <v>0.6</v>
      </c>
      <c r="H25" s="4"/>
      <c r="I25">
        <f t="shared" si="8"/>
        <v>20.377930371828047</v>
      </c>
      <c r="J25">
        <f t="shared" si="5"/>
        <v>0.70421453853843941</v>
      </c>
      <c r="K25">
        <f t="shared" si="6"/>
        <v>21.082144910366488</v>
      </c>
      <c r="L25">
        <f t="shared" si="7"/>
        <v>3.3403362965794048E-2</v>
      </c>
      <c r="M25">
        <f t="shared" si="4"/>
        <v>3.3429160399739886E-2</v>
      </c>
    </row>
    <row r="26" spans="1:13" s="1" customFormat="1" x14ac:dyDescent="0.15">
      <c r="A26" s="3" t="s">
        <v>33</v>
      </c>
      <c r="B26" s="3">
        <v>0.48119203040448</v>
      </c>
      <c r="C26" s="3">
        <v>0.96688741721854299</v>
      </c>
      <c r="D26" s="3">
        <v>1</v>
      </c>
      <c r="E26" s="3">
        <v>0.75</v>
      </c>
      <c r="F26" s="3">
        <v>1</v>
      </c>
      <c r="G26" s="3">
        <v>0.4</v>
      </c>
      <c r="H26" s="4"/>
      <c r="I26">
        <f t="shared" si="8"/>
        <v>20.117824327518068</v>
      </c>
      <c r="J26">
        <f t="shared" si="5"/>
        <v>0.78600096990301938</v>
      </c>
      <c r="K26">
        <f t="shared" si="6"/>
        <v>20.903825297421086</v>
      </c>
      <c r="L26">
        <f t="shared" si="7"/>
        <v>3.7600819884386835E-2</v>
      </c>
      <c r="M26">
        <f t="shared" si="4"/>
        <v>3.7629859016412859E-2</v>
      </c>
    </row>
    <row r="27" spans="1:13" s="1" customFormat="1" x14ac:dyDescent="0.15">
      <c r="A27" s="3" t="s">
        <v>34</v>
      </c>
      <c r="B27" s="3">
        <v>2.9743266167590698E-3</v>
      </c>
      <c r="C27" s="3">
        <v>0.95292066259808195</v>
      </c>
      <c r="D27" s="3">
        <v>1</v>
      </c>
      <c r="E27" s="3">
        <v>0.75</v>
      </c>
      <c r="F27" s="3">
        <v>1</v>
      </c>
      <c r="G27" s="3">
        <v>0.5</v>
      </c>
      <c r="H27" s="4"/>
      <c r="I27">
        <f t="shared" si="8"/>
        <v>23.260447264264645</v>
      </c>
      <c r="J27">
        <f t="shared" si="5"/>
        <v>0.42030784342157085</v>
      </c>
      <c r="K27">
        <f t="shared" si="6"/>
        <v>23.680755107686217</v>
      </c>
      <c r="L27">
        <f t="shared" si="7"/>
        <v>1.7748920653511965E-2</v>
      </c>
      <c r="M27">
        <f t="shared" si="4"/>
        <v>1.7762628153820775E-2</v>
      </c>
    </row>
    <row r="28" spans="1:13" x14ac:dyDescent="0.15">
      <c r="A28" s="3" t="s">
        <v>35</v>
      </c>
      <c r="B28" s="3">
        <v>0.298478270743817</v>
      </c>
      <c r="C28" s="3">
        <v>0.89609675645959297</v>
      </c>
      <c r="D28" s="3">
        <v>0.98810232004759102</v>
      </c>
      <c r="E28" s="3">
        <v>0.5</v>
      </c>
      <c r="F28" s="3">
        <v>1</v>
      </c>
      <c r="G28" s="3">
        <v>0.7</v>
      </c>
      <c r="I28">
        <f t="shared" si="8"/>
        <v>21.312041680683127</v>
      </c>
      <c r="J28">
        <f t="shared" si="5"/>
        <v>0.57375632987737535</v>
      </c>
      <c r="K28">
        <f t="shared" si="6"/>
        <v>21.885798010560503</v>
      </c>
      <c r="L28">
        <f t="shared" si="7"/>
        <v>2.621592000440295E-2</v>
      </c>
      <c r="M28">
        <f t="shared" si="4"/>
        <v>2.623616657255046E-2</v>
      </c>
    </row>
    <row r="29" spans="1:13" x14ac:dyDescent="0.15">
      <c r="A29" s="3" t="s">
        <v>36</v>
      </c>
      <c r="B29" s="3">
        <v>0.21677567572438</v>
      </c>
      <c r="C29" s="3">
        <v>0.91972249752229895</v>
      </c>
      <c r="D29" s="3">
        <v>1</v>
      </c>
      <c r="E29" s="3">
        <v>0.75</v>
      </c>
      <c r="F29" s="3">
        <v>1</v>
      </c>
      <c r="G29" s="3">
        <v>0.5</v>
      </c>
      <c r="I29">
        <f t="shared" si="8"/>
        <v>21.825915847807263</v>
      </c>
      <c r="J29">
        <f t="shared" si="5"/>
        <v>0.55404038135498512</v>
      </c>
      <c r="K29">
        <f t="shared" si="6"/>
        <v>22.379956229162246</v>
      </c>
      <c r="L29">
        <f t="shared" si="7"/>
        <v>2.475609762958525E-2</v>
      </c>
      <c r="M29">
        <f t="shared" si="4"/>
        <v>2.4775216776181656E-2</v>
      </c>
    </row>
    <row r="30" spans="1:13" x14ac:dyDescent="0.15">
      <c r="A30" s="3" t="s">
        <v>37</v>
      </c>
      <c r="B30" s="3">
        <v>1.7925704386921999E-2</v>
      </c>
      <c r="C30" s="3">
        <v>0.88815789473684204</v>
      </c>
      <c r="D30" s="3">
        <v>0.97041420118343202</v>
      </c>
      <c r="E30" s="3">
        <v>0.5</v>
      </c>
      <c r="F30" s="3">
        <v>1</v>
      </c>
      <c r="G30" s="3">
        <v>0.6</v>
      </c>
      <c r="I30">
        <f t="shared" si="8"/>
        <v>23.183800293949737</v>
      </c>
      <c r="J30">
        <f t="shared" si="5"/>
        <v>0.3806869569306498</v>
      </c>
      <c r="K30">
        <f t="shared" si="6"/>
        <v>23.564487250880386</v>
      </c>
      <c r="L30">
        <f t="shared" si="7"/>
        <v>1.6155113110573924E-2</v>
      </c>
      <c r="M30">
        <f t="shared" si="4"/>
        <v>1.6167589712519193E-2</v>
      </c>
    </row>
    <row r="31" spans="1:13" x14ac:dyDescent="0.15">
      <c r="A31" s="3" t="s">
        <v>38</v>
      </c>
      <c r="B31" s="3">
        <v>-0.216264551789834</v>
      </c>
      <c r="C31" s="3">
        <v>0.97512953367875699</v>
      </c>
      <c r="D31" s="3">
        <v>1</v>
      </c>
      <c r="E31" s="3">
        <v>1</v>
      </c>
      <c r="F31" s="3">
        <v>1</v>
      </c>
      <c r="G31" s="3">
        <v>0.6</v>
      </c>
      <c r="I31">
        <f t="shared" si="8"/>
        <v>24.767066554230976</v>
      </c>
      <c r="J31">
        <f t="shared" si="5"/>
        <v>0.39497056057728519</v>
      </c>
      <c r="K31">
        <f t="shared" si="6"/>
        <v>25.16203711480826</v>
      </c>
      <c r="L31">
        <f t="shared" si="7"/>
        <v>1.569708202778378E-2</v>
      </c>
      <c r="M31">
        <f t="shared" si="4"/>
        <v>1.5709204892094444E-2</v>
      </c>
    </row>
    <row r="32" spans="1:13" x14ac:dyDescent="0.15">
      <c r="A32" s="3" t="s">
        <v>39</v>
      </c>
      <c r="B32" s="3">
        <v>-2.7904666887944601E-2</v>
      </c>
      <c r="C32" s="3">
        <v>0.967096774193548</v>
      </c>
      <c r="D32" s="3">
        <v>0.99337748344370902</v>
      </c>
      <c r="E32" s="3">
        <v>0.75</v>
      </c>
      <c r="F32" s="3">
        <v>1</v>
      </c>
      <c r="G32" s="3">
        <v>0.6</v>
      </c>
      <c r="I32">
        <f t="shared" si="8"/>
        <v>23.468404989783227</v>
      </c>
      <c r="J32">
        <f t="shared" si="5"/>
        <v>0.4060656165732453</v>
      </c>
      <c r="K32">
        <f t="shared" si="6"/>
        <v>23.874470606356471</v>
      </c>
      <c r="L32">
        <f t="shared" si="7"/>
        <v>1.7008361076083174E-2</v>
      </c>
      <c r="M32">
        <f t="shared" si="4"/>
        <v>1.7021496641859486E-2</v>
      </c>
    </row>
    <row r="33" spans="1:13" x14ac:dyDescent="0.15">
      <c r="A33" s="3" t="s">
        <v>40</v>
      </c>
      <c r="B33" s="3">
        <v>-7.4589042055086194E-2</v>
      </c>
      <c r="C33" s="3">
        <v>0.82089552238805996</v>
      </c>
      <c r="D33" s="3">
        <v>0.98050974512743605</v>
      </c>
      <c r="E33" s="3">
        <v>0.5</v>
      </c>
      <c r="F33" s="3">
        <v>1</v>
      </c>
      <c r="G33" s="3">
        <v>0.4</v>
      </c>
      <c r="I33">
        <f t="shared" si="8"/>
        <v>23.825526945104862</v>
      </c>
      <c r="J33">
        <f t="shared" si="5"/>
        <v>0.33194453535491897</v>
      </c>
      <c r="K33">
        <f t="shared" si="6"/>
        <v>24.15747148045978</v>
      </c>
      <c r="L33">
        <f t="shared" si="7"/>
        <v>1.3740864213517482E-2</v>
      </c>
      <c r="M33">
        <f t="shared" si="4"/>
        <v>1.3751476289830575E-2</v>
      </c>
    </row>
    <row r="34" spans="1:13" x14ac:dyDescent="0.15">
      <c r="A34" s="3" t="s">
        <v>41</v>
      </c>
      <c r="B34" s="3">
        <v>-0.16210879091328201</v>
      </c>
      <c r="C34" s="3">
        <v>0.93038493038492998</v>
      </c>
      <c r="D34" s="3">
        <v>0.993702770780856</v>
      </c>
      <c r="E34" s="3">
        <v>0.75</v>
      </c>
      <c r="F34" s="3">
        <v>1</v>
      </c>
      <c r="G34" s="3">
        <v>0.4</v>
      </c>
      <c r="I34">
        <f t="shared" si="8"/>
        <v>24.403451703791507</v>
      </c>
      <c r="J34">
        <f t="shared" si="5"/>
        <v>0.34586990135382423</v>
      </c>
      <c r="K34">
        <f t="shared" si="6"/>
        <v>24.749321605145333</v>
      </c>
      <c r="L34">
        <f t="shared" si="7"/>
        <v>1.3974924520028806E-2</v>
      </c>
      <c r="M34">
        <f t="shared" si="4"/>
        <v>1.3985717361233828E-2</v>
      </c>
    </row>
    <row r="35" spans="1:13" x14ac:dyDescent="0.15">
      <c r="A35" s="3" t="s">
        <v>42</v>
      </c>
      <c r="B35" s="3">
        <v>-0.19368873622398999</v>
      </c>
      <c r="C35" s="3">
        <v>0.96448863636363602</v>
      </c>
      <c r="D35" s="3">
        <v>1</v>
      </c>
      <c r="E35" s="3">
        <v>0.75</v>
      </c>
      <c r="F35" s="3">
        <v>1</v>
      </c>
      <c r="G35" s="3">
        <v>1</v>
      </c>
      <c r="I35">
        <f t="shared" si="8"/>
        <v>24.61232188640756</v>
      </c>
      <c r="J35">
        <f t="shared" si="5"/>
        <v>0.34846712535848917</v>
      </c>
      <c r="K35">
        <f t="shared" si="6"/>
        <v>24.96078901176605</v>
      </c>
      <c r="L35">
        <f t="shared" si="7"/>
        <v>1.396058134196913E-2</v>
      </c>
      <c r="M35">
        <f t="shared" ref="M35:M66" si="9">L35/$L$130</f>
        <v>1.3971363105930553E-2</v>
      </c>
    </row>
    <row r="36" spans="1:13" x14ac:dyDescent="0.15">
      <c r="A36" s="3" t="s">
        <v>43</v>
      </c>
      <c r="B36" s="3">
        <v>-0.22315562812490999</v>
      </c>
      <c r="C36" s="3">
        <v>0.92718446601941795</v>
      </c>
      <c r="D36" s="3">
        <v>0.94900849858356895</v>
      </c>
      <c r="E36" s="3">
        <v>0.5</v>
      </c>
      <c r="F36" s="3">
        <v>1</v>
      </c>
      <c r="G36" s="3">
        <v>0.6</v>
      </c>
      <c r="I36">
        <f t="shared" si="8"/>
        <v>24.852518987023348</v>
      </c>
      <c r="J36">
        <f t="shared" si="5"/>
        <v>0.28068545781716869</v>
      </c>
      <c r="K36">
        <f t="shared" si="6"/>
        <v>25.133204444840516</v>
      </c>
      <c r="L36">
        <f t="shared" si="7"/>
        <v>1.1167913682999915E-2</v>
      </c>
      <c r="M36">
        <f t="shared" si="9"/>
        <v>1.1176538668329837E-2</v>
      </c>
    </row>
    <row r="37" spans="1:13" x14ac:dyDescent="0.15">
      <c r="A37" s="3" t="s">
        <v>44</v>
      </c>
      <c r="B37" s="3">
        <v>-0.24945914982724099</v>
      </c>
      <c r="C37" s="3">
        <v>0.93172507965407403</v>
      </c>
      <c r="D37" s="3">
        <v>0.98311218335343797</v>
      </c>
      <c r="E37" s="3">
        <v>0.5</v>
      </c>
      <c r="F37" s="3">
        <v>1</v>
      </c>
      <c r="G37" s="3">
        <v>0.7</v>
      </c>
      <c r="I37">
        <f t="shared" si="8"/>
        <v>25.035649812088359</v>
      </c>
      <c r="J37">
        <f t="shared" si="5"/>
        <v>0.27555148406239244</v>
      </c>
      <c r="K37">
        <f t="shared" si="6"/>
        <v>25.311201296150752</v>
      </c>
      <c r="L37">
        <f t="shared" si="7"/>
        <v>1.0886543109445281E-2</v>
      </c>
      <c r="M37">
        <f t="shared" si="9"/>
        <v>1.0894950792140345E-2</v>
      </c>
    </row>
    <row r="38" spans="1:13" x14ac:dyDescent="0.15">
      <c r="A38" s="3" t="s">
        <v>45</v>
      </c>
      <c r="B38" s="3">
        <v>-0.14918990602498799</v>
      </c>
      <c r="C38" s="3">
        <v>0.94794520547945205</v>
      </c>
      <c r="D38" s="3">
        <v>0.99594320486815402</v>
      </c>
      <c r="E38" s="3">
        <v>0.75</v>
      </c>
      <c r="F38" s="3">
        <v>1</v>
      </c>
      <c r="G38" s="3">
        <v>0.6</v>
      </c>
      <c r="I38">
        <f t="shared" si="8"/>
        <v>24.306556650427446</v>
      </c>
      <c r="J38">
        <f t="shared" si="5"/>
        <v>0.35269574962666139</v>
      </c>
      <c r="K38">
        <f t="shared" si="6"/>
        <v>24.659252400054108</v>
      </c>
      <c r="L38">
        <f t="shared" si="7"/>
        <v>1.4302775441233064E-2</v>
      </c>
      <c r="M38">
        <f t="shared" si="9"/>
        <v>1.4313821481868709E-2</v>
      </c>
    </row>
    <row r="39" spans="1:13" x14ac:dyDescent="0.15">
      <c r="A39" s="3" t="s">
        <v>46</v>
      </c>
      <c r="B39" s="3">
        <v>4.2864182175917101E-2</v>
      </c>
      <c r="C39" s="3">
        <v>0.95844587575316897</v>
      </c>
      <c r="D39" s="3">
        <v>0.97915831663326602</v>
      </c>
      <c r="E39" s="3">
        <v>0.5</v>
      </c>
      <c r="F39" s="3">
        <v>1</v>
      </c>
      <c r="G39" s="3">
        <v>0.7</v>
      </c>
      <c r="I39">
        <f t="shared" si="8"/>
        <v>23.011293768452099</v>
      </c>
      <c r="J39">
        <f t="shared" si="5"/>
        <v>0.39901095953929738</v>
      </c>
      <c r="K39">
        <f t="shared" si="6"/>
        <v>23.410304727991395</v>
      </c>
      <c r="L39">
        <f t="shared" si="7"/>
        <v>1.7044244582694611E-2</v>
      </c>
      <c r="M39">
        <f t="shared" si="9"/>
        <v>1.7057407861321049E-2</v>
      </c>
    </row>
    <row r="40" spans="1:13" x14ac:dyDescent="0.15">
      <c r="A40" s="3" t="s">
        <v>47</v>
      </c>
      <c r="B40" s="3">
        <v>-0.23946868466247401</v>
      </c>
      <c r="C40" s="3">
        <v>0.94865211810012795</v>
      </c>
      <c r="D40" s="3">
        <v>0.98140495867768596</v>
      </c>
      <c r="E40" s="3">
        <v>0.5</v>
      </c>
      <c r="F40" s="3">
        <v>1</v>
      </c>
      <c r="G40" s="3">
        <v>0.6</v>
      </c>
      <c r="I40">
        <f t="shared" si="8"/>
        <v>24.967221785465803</v>
      </c>
      <c r="J40">
        <f t="shared" si="5"/>
        <v>0.27734860794261751</v>
      </c>
      <c r="K40">
        <f t="shared" si="6"/>
        <v>25.24457039340842</v>
      </c>
      <c r="L40">
        <f t="shared" si="7"/>
        <v>1.0986465747701362E-2</v>
      </c>
      <c r="M40">
        <f t="shared" si="9"/>
        <v>1.099495060069999E-2</v>
      </c>
    </row>
    <row r="41" spans="1:13" x14ac:dyDescent="0.15">
      <c r="A41" s="3" t="s">
        <v>48</v>
      </c>
      <c r="B41" s="3">
        <v>-0.17034713546459601</v>
      </c>
      <c r="C41" s="3">
        <v>0.93317422434367503</v>
      </c>
      <c r="D41" s="3">
        <v>0.97797356828193804</v>
      </c>
      <c r="E41" s="3">
        <v>0.5</v>
      </c>
      <c r="F41" s="3">
        <v>1</v>
      </c>
      <c r="G41" s="3">
        <v>0.8</v>
      </c>
      <c r="I41">
        <f t="shared" si="8"/>
        <v>24.477766181707597</v>
      </c>
      <c r="J41">
        <f t="shared" si="5"/>
        <v>0.30251902354628291</v>
      </c>
      <c r="K41">
        <f t="shared" si="6"/>
        <v>24.780285205253879</v>
      </c>
      <c r="L41">
        <f t="shared" si="7"/>
        <v>1.2208052532104968E-2</v>
      </c>
      <c r="M41">
        <f t="shared" si="9"/>
        <v>1.2217480817188922E-2</v>
      </c>
    </row>
    <row r="42" spans="1:13" x14ac:dyDescent="0.15">
      <c r="A42" s="3" t="s">
        <v>49</v>
      </c>
      <c r="B42" s="3">
        <v>-0.30566594719310602</v>
      </c>
      <c r="C42" s="3">
        <v>0.94348894348894397</v>
      </c>
      <c r="D42" s="3">
        <v>0.97499999999999998</v>
      </c>
      <c r="E42" s="3">
        <v>0.5</v>
      </c>
      <c r="F42" s="3">
        <v>1</v>
      </c>
      <c r="G42" s="3">
        <v>0.6</v>
      </c>
      <c r="I42">
        <f t="shared" si="8"/>
        <v>25.436858023429316</v>
      </c>
      <c r="J42">
        <f t="shared" si="5"/>
        <v>0.26050420033460164</v>
      </c>
      <c r="K42">
        <f t="shared" si="6"/>
        <v>25.697362223763918</v>
      </c>
      <c r="L42">
        <f t="shared" si="7"/>
        <v>1.0137390681044202E-2</v>
      </c>
      <c r="M42">
        <f t="shared" si="9"/>
        <v>1.0145219792943659E-2</v>
      </c>
    </row>
    <row r="43" spans="1:13" x14ac:dyDescent="0.15">
      <c r="A43" s="3" t="s">
        <v>50</v>
      </c>
      <c r="B43" s="3">
        <v>-0.19363183337324699</v>
      </c>
      <c r="C43" s="3">
        <v>0.92366412213740501</v>
      </c>
      <c r="D43" s="3">
        <v>0.95964125560538105</v>
      </c>
      <c r="E43" s="3">
        <v>0.5</v>
      </c>
      <c r="F43" s="3">
        <v>1</v>
      </c>
      <c r="G43" s="3">
        <v>0.7</v>
      </c>
      <c r="I43">
        <f t="shared" si="8"/>
        <v>24.642653731882923</v>
      </c>
      <c r="J43">
        <f t="shared" si="5"/>
        <v>0.29161135997987303</v>
      </c>
      <c r="K43">
        <f t="shared" si="6"/>
        <v>24.934265091862795</v>
      </c>
      <c r="L43">
        <f t="shared" si="7"/>
        <v>1.1695205730167652E-2</v>
      </c>
      <c r="M43">
        <f t="shared" si="9"/>
        <v>1.1704237943409653E-2</v>
      </c>
    </row>
    <row r="44" spans="1:13" x14ac:dyDescent="0.15">
      <c r="A44" s="3" t="s">
        <v>51</v>
      </c>
      <c r="B44" s="3">
        <v>-0.29607002393903697</v>
      </c>
      <c r="C44" s="3">
        <v>0.89156626506024095</v>
      </c>
      <c r="D44" s="3">
        <v>0.98701298701298701</v>
      </c>
      <c r="E44" s="3">
        <v>0.5</v>
      </c>
      <c r="F44" s="3">
        <v>1</v>
      </c>
      <c r="G44" s="3">
        <v>0.6</v>
      </c>
      <c r="I44">
        <f t="shared" si="8"/>
        <v>25.369140964348393</v>
      </c>
      <c r="J44">
        <f t="shared" si="5"/>
        <v>0.26085759453608748</v>
      </c>
      <c r="K44">
        <f t="shared" si="6"/>
        <v>25.629998558884481</v>
      </c>
      <c r="L44">
        <f t="shared" si="7"/>
        <v>1.017782322292261E-2</v>
      </c>
      <c r="M44">
        <f t="shared" si="9"/>
        <v>1.0185683560894408E-2</v>
      </c>
    </row>
    <row r="45" spans="1:13" x14ac:dyDescent="0.15">
      <c r="A45" s="3" t="s">
        <v>52</v>
      </c>
      <c r="B45" s="3">
        <v>-0.31887316727292803</v>
      </c>
      <c r="C45" s="3">
        <v>0.87926829268292706</v>
      </c>
      <c r="D45" s="3">
        <v>0.94557823129251695</v>
      </c>
      <c r="E45" s="3">
        <v>0.5</v>
      </c>
      <c r="F45" s="3">
        <v>1</v>
      </c>
      <c r="G45" s="3">
        <v>1</v>
      </c>
      <c r="I45">
        <f t="shared" si="8"/>
        <v>25.52680051296818</v>
      </c>
      <c r="J45">
        <f t="shared" ref="J45:J76" si="10">(B45-$B$131)*(B45-$B$131)*$P$2+(C45-$C$131)*(C45-$C$131)*$P$3+(D45-$D$131)*(D45-$D$131)*$P$4+(E45-$E$131)*(E45-$E$131)*$P$5+(F45-$F$131)*(F45-$F$131)*$P$6+(G45-$G$131)*(G45-$G$131)*$P$7</f>
        <v>0.26544753987264091</v>
      </c>
      <c r="K45">
        <f t="shared" ref="K45:K76" si="11">I45+J45</f>
        <v>25.792248052840822</v>
      </c>
      <c r="L45">
        <f t="shared" ref="L45:L76" si="12">J45/K45</f>
        <v>1.0291756628922615E-2</v>
      </c>
      <c r="M45">
        <f t="shared" si="9"/>
        <v>1.029970495772092E-2</v>
      </c>
    </row>
    <row r="46" spans="1:13" x14ac:dyDescent="0.15">
      <c r="A46" s="3" t="s">
        <v>53</v>
      </c>
      <c r="B46" s="3">
        <v>-0.31303291364004798</v>
      </c>
      <c r="C46" s="3">
        <v>0.94208809135399696</v>
      </c>
      <c r="D46" s="3">
        <v>0.997214484679666</v>
      </c>
      <c r="E46" s="3">
        <v>0.75</v>
      </c>
      <c r="F46" s="3">
        <v>1</v>
      </c>
      <c r="G46" s="3">
        <v>0.4</v>
      </c>
      <c r="I46">
        <f t="shared" si="8"/>
        <v>25.468648813414276</v>
      </c>
      <c r="J46">
        <f t="shared" si="10"/>
        <v>0.30349221204732202</v>
      </c>
      <c r="K46">
        <f t="shared" si="11"/>
        <v>25.772141025461597</v>
      </c>
      <c r="L46">
        <f t="shared" si="12"/>
        <v>1.1775979797234803E-2</v>
      </c>
      <c r="M46">
        <f t="shared" si="9"/>
        <v>1.1785074392329248E-2</v>
      </c>
    </row>
    <row r="47" spans="1:13" x14ac:dyDescent="0.15">
      <c r="A47" s="3" t="s">
        <v>54</v>
      </c>
      <c r="B47" s="3">
        <v>-0.37093086248262502</v>
      </c>
      <c r="C47" s="3">
        <v>0.94681861348527996</v>
      </c>
      <c r="D47" s="3">
        <v>0.99722222222222201</v>
      </c>
      <c r="E47" s="3">
        <v>0.75</v>
      </c>
      <c r="F47" s="3">
        <v>1</v>
      </c>
      <c r="G47" s="3">
        <v>0.7</v>
      </c>
      <c r="I47">
        <f t="shared" ref="I47:I78" si="13">(B47-$B$130)*(B47-$B$130)*$P$2+(C47-$C$130)*(C47-$C$130)*$P$3+(D47-$D$130)*(D47-$D$130)*$P$4+(E47-$E$130)*(E47-$E$130)*$P$5+(F47-$F$130)*(F47-$F$130)*$P$6+(G47-$G$130)*(G47-$G$130)*$P$7</f>
        <v>25.874422331833973</v>
      </c>
      <c r="J47">
        <f t="shared" si="10"/>
        <v>0.29623972766986401</v>
      </c>
      <c r="K47">
        <f t="shared" si="11"/>
        <v>26.170662059503837</v>
      </c>
      <c r="L47">
        <f t="shared" si="12"/>
        <v>1.1319535096067047E-2</v>
      </c>
      <c r="M47">
        <f t="shared" si="9"/>
        <v>1.1328277178690208E-2</v>
      </c>
    </row>
    <row r="48" spans="1:13" x14ac:dyDescent="0.15">
      <c r="A48" s="3" t="s">
        <v>55</v>
      </c>
      <c r="B48" s="3">
        <v>-0.391920653519653</v>
      </c>
      <c r="C48" s="3">
        <v>0.971438060445035</v>
      </c>
      <c r="D48" s="3">
        <v>0.96145610278372595</v>
      </c>
      <c r="E48" s="3">
        <v>0.5</v>
      </c>
      <c r="F48" s="3">
        <v>1</v>
      </c>
      <c r="G48" s="3">
        <v>0.7</v>
      </c>
      <c r="I48">
        <f t="shared" si="13"/>
        <v>26.052850920792345</v>
      </c>
      <c r="J48">
        <f t="shared" si="10"/>
        <v>0.24823051765159851</v>
      </c>
      <c r="K48">
        <f t="shared" si="11"/>
        <v>26.301081438443944</v>
      </c>
      <c r="L48">
        <f t="shared" si="12"/>
        <v>9.4380346387112138E-3</v>
      </c>
      <c r="M48">
        <f t="shared" si="9"/>
        <v>9.4453236375889628E-3</v>
      </c>
    </row>
    <row r="49" spans="1:13" x14ac:dyDescent="0.15">
      <c r="A49" s="3" t="s">
        <v>56</v>
      </c>
      <c r="B49" s="3">
        <v>-0.42304611076144899</v>
      </c>
      <c r="C49" s="3">
        <v>0.97002032520325199</v>
      </c>
      <c r="D49" s="3">
        <v>0.99810126582278502</v>
      </c>
      <c r="E49" s="3">
        <v>0.75</v>
      </c>
      <c r="F49" s="3">
        <v>1</v>
      </c>
      <c r="G49" s="3">
        <v>0.7</v>
      </c>
      <c r="I49">
        <f t="shared" si="13"/>
        <v>26.250443808895557</v>
      </c>
      <c r="J49">
        <f t="shared" si="10"/>
        <v>0.290773355020778</v>
      </c>
      <c r="K49">
        <f t="shared" si="11"/>
        <v>26.541217163916336</v>
      </c>
      <c r="L49">
        <f t="shared" si="12"/>
        <v>1.0955539575483147E-2</v>
      </c>
      <c r="M49">
        <f t="shared" si="9"/>
        <v>1.0964000544183485E-2</v>
      </c>
    </row>
    <row r="50" spans="1:13" x14ac:dyDescent="0.15">
      <c r="A50" s="3" t="s">
        <v>57</v>
      </c>
      <c r="B50" s="3">
        <v>-0.41609357749321801</v>
      </c>
      <c r="C50" s="3">
        <v>0.91114245416078998</v>
      </c>
      <c r="D50" s="3">
        <v>0.99511002444987795</v>
      </c>
      <c r="E50" s="3">
        <v>0.75</v>
      </c>
      <c r="F50" s="3">
        <v>1</v>
      </c>
      <c r="G50" s="3">
        <v>0.6</v>
      </c>
      <c r="I50">
        <f t="shared" si="13"/>
        <v>26.202947500094474</v>
      </c>
      <c r="J50">
        <f t="shared" si="10"/>
        <v>0.28731930638206887</v>
      </c>
      <c r="K50">
        <f t="shared" si="11"/>
        <v>26.490266806476544</v>
      </c>
      <c r="L50">
        <f t="shared" si="12"/>
        <v>1.084622168893455E-2</v>
      </c>
      <c r="M50">
        <f t="shared" si="9"/>
        <v>1.0854598231376361E-2</v>
      </c>
    </row>
    <row r="51" spans="1:13" x14ac:dyDescent="0.15">
      <c r="A51" s="3" t="s">
        <v>58</v>
      </c>
      <c r="B51" s="3">
        <v>-0.37252966357955603</v>
      </c>
      <c r="C51" s="3">
        <v>0.962686567164179</v>
      </c>
      <c r="D51" s="3">
        <v>1</v>
      </c>
      <c r="E51" s="3">
        <v>0.5</v>
      </c>
      <c r="F51" s="3">
        <v>1</v>
      </c>
      <c r="G51" s="3">
        <v>0.8</v>
      </c>
      <c r="I51">
        <f t="shared" si="13"/>
        <v>25.911474770799632</v>
      </c>
      <c r="J51">
        <f t="shared" si="10"/>
        <v>0.25354090758001241</v>
      </c>
      <c r="K51">
        <f t="shared" si="11"/>
        <v>26.165015678379646</v>
      </c>
      <c r="L51">
        <f t="shared" si="12"/>
        <v>9.6900728322328201E-3</v>
      </c>
      <c r="M51">
        <f t="shared" si="9"/>
        <v>9.6975564803336387E-3</v>
      </c>
    </row>
    <row r="52" spans="1:13" x14ac:dyDescent="0.15">
      <c r="A52" s="3" t="s">
        <v>59</v>
      </c>
      <c r="B52" s="3">
        <v>-0.46933067247396398</v>
      </c>
      <c r="C52" s="3">
        <v>0.94979079497907903</v>
      </c>
      <c r="D52" s="3">
        <v>0.96842105263157896</v>
      </c>
      <c r="E52" s="3">
        <v>0.75</v>
      </c>
      <c r="F52" s="3">
        <v>1</v>
      </c>
      <c r="G52" s="3">
        <v>0.8</v>
      </c>
      <c r="I52">
        <f t="shared" si="13"/>
        <v>26.585338704968805</v>
      </c>
      <c r="J52">
        <f t="shared" si="10"/>
        <v>0.28812972074630189</v>
      </c>
      <c r="K52">
        <f t="shared" si="11"/>
        <v>26.873468425715107</v>
      </c>
      <c r="L52">
        <f t="shared" si="12"/>
        <v>1.0721716906128565E-2</v>
      </c>
      <c r="M52">
        <f t="shared" si="9"/>
        <v>1.0729997293464268E-2</v>
      </c>
    </row>
    <row r="53" spans="1:13" x14ac:dyDescent="0.15">
      <c r="A53" s="3" t="s">
        <v>60</v>
      </c>
      <c r="B53" s="3">
        <v>-0.45508547000399502</v>
      </c>
      <c r="C53" s="3">
        <v>0.98478701825557802</v>
      </c>
      <c r="D53" s="3">
        <v>0.99270072992700698</v>
      </c>
      <c r="E53" s="3">
        <v>0.75</v>
      </c>
      <c r="F53" s="3">
        <v>1</v>
      </c>
      <c r="G53" s="3">
        <v>0.8</v>
      </c>
      <c r="I53">
        <f t="shared" si="13"/>
        <v>26.481354786727252</v>
      </c>
      <c r="J53">
        <f t="shared" si="10"/>
        <v>0.29101857053122937</v>
      </c>
      <c r="K53">
        <f t="shared" si="11"/>
        <v>26.772373357258481</v>
      </c>
      <c r="L53">
        <f t="shared" si="12"/>
        <v>1.0870107279910951E-2</v>
      </c>
      <c r="M53">
        <f t="shared" si="9"/>
        <v>1.0878502269206634E-2</v>
      </c>
    </row>
    <row r="54" spans="1:13" x14ac:dyDescent="0.15">
      <c r="A54" s="3" t="s">
        <v>61</v>
      </c>
      <c r="B54" s="3">
        <v>-0.48587786507091901</v>
      </c>
      <c r="C54" s="3">
        <v>0.91666666666666696</v>
      </c>
      <c r="D54" s="3">
        <v>1</v>
      </c>
      <c r="E54" s="3">
        <v>0.75</v>
      </c>
      <c r="F54" s="3">
        <v>1</v>
      </c>
      <c r="G54" s="3">
        <v>0.5</v>
      </c>
      <c r="I54">
        <f t="shared" si="13"/>
        <v>26.713315829598603</v>
      </c>
      <c r="J54">
        <f t="shared" si="10"/>
        <v>0.28167928710216805</v>
      </c>
      <c r="K54">
        <f t="shared" si="11"/>
        <v>26.994995116700771</v>
      </c>
      <c r="L54">
        <f t="shared" si="12"/>
        <v>1.0434500391070783E-2</v>
      </c>
      <c r="M54">
        <f t="shared" si="9"/>
        <v>1.0442558960948077E-2</v>
      </c>
    </row>
    <row r="55" spans="1:13" x14ac:dyDescent="0.15">
      <c r="A55" s="3" t="s">
        <v>62</v>
      </c>
      <c r="B55" s="3">
        <v>-0.39805776302176399</v>
      </c>
      <c r="C55" s="3">
        <v>0.90400972053462902</v>
      </c>
      <c r="D55" s="3">
        <v>0.99071618037135301</v>
      </c>
      <c r="E55" s="3">
        <v>0.75</v>
      </c>
      <c r="F55" s="3">
        <v>1</v>
      </c>
      <c r="G55" s="3">
        <v>0.4</v>
      </c>
      <c r="I55">
        <f t="shared" si="13"/>
        <v>26.079287047334475</v>
      </c>
      <c r="J55">
        <f t="shared" si="10"/>
        <v>0.28772501348543034</v>
      </c>
      <c r="K55">
        <f t="shared" si="11"/>
        <v>26.367012060819906</v>
      </c>
      <c r="L55">
        <f t="shared" si="12"/>
        <v>1.0912310155649972E-2</v>
      </c>
      <c r="M55">
        <f t="shared" si="9"/>
        <v>1.0920737738247723E-2</v>
      </c>
    </row>
    <row r="56" spans="1:13" x14ac:dyDescent="0.15">
      <c r="A56" s="3" t="s">
        <v>63</v>
      </c>
      <c r="B56" s="3">
        <v>-0.44795796275153499</v>
      </c>
      <c r="C56" s="3">
        <v>0.97653958944281505</v>
      </c>
      <c r="D56" s="3">
        <v>1</v>
      </c>
      <c r="E56" s="3">
        <v>1</v>
      </c>
      <c r="F56" s="3">
        <v>1</v>
      </c>
      <c r="G56" s="3">
        <v>0.6</v>
      </c>
      <c r="I56">
        <f t="shared" si="13"/>
        <v>26.424396472429148</v>
      </c>
      <c r="J56">
        <f t="shared" si="10"/>
        <v>0.35104045098225495</v>
      </c>
      <c r="K56">
        <f t="shared" si="11"/>
        <v>26.775436923411402</v>
      </c>
      <c r="L56">
        <f t="shared" si="12"/>
        <v>1.3110540529604536E-2</v>
      </c>
      <c r="M56">
        <f t="shared" si="9"/>
        <v>1.3120665806620897E-2</v>
      </c>
    </row>
    <row r="57" spans="1:13" x14ac:dyDescent="0.15">
      <c r="A57" s="3" t="s">
        <v>64</v>
      </c>
      <c r="B57" s="3">
        <v>-0.44576469188648299</v>
      </c>
      <c r="C57" s="3">
        <v>0.84</v>
      </c>
      <c r="D57" s="3">
        <v>0.93292682926829296</v>
      </c>
      <c r="E57" s="3">
        <v>0.5</v>
      </c>
      <c r="F57" s="3">
        <v>1</v>
      </c>
      <c r="G57" s="3">
        <v>0.7</v>
      </c>
      <c r="I57">
        <f t="shared" si="13"/>
        <v>26.44474881202617</v>
      </c>
      <c r="J57">
        <f t="shared" si="10"/>
        <v>0.23749685393329212</v>
      </c>
      <c r="K57">
        <f t="shared" si="11"/>
        <v>26.68224566595946</v>
      </c>
      <c r="L57">
        <f t="shared" si="12"/>
        <v>8.9009319870060506E-3</v>
      </c>
      <c r="M57">
        <f t="shared" si="9"/>
        <v>8.9078061812369221E-3</v>
      </c>
    </row>
    <row r="58" spans="1:13" x14ac:dyDescent="0.15">
      <c r="A58" s="3" t="s">
        <v>65</v>
      </c>
      <c r="B58" s="3">
        <v>-0.49450248690937898</v>
      </c>
      <c r="C58" s="3">
        <v>0.92660550458715596</v>
      </c>
      <c r="D58" s="3">
        <v>0.97690531177829099</v>
      </c>
      <c r="E58" s="3">
        <v>0.5</v>
      </c>
      <c r="F58" s="3">
        <v>1</v>
      </c>
      <c r="G58" s="3">
        <v>0.6</v>
      </c>
      <c r="I58">
        <f t="shared" si="13"/>
        <v>26.800629152371133</v>
      </c>
      <c r="J58">
        <f t="shared" si="10"/>
        <v>0.23682435334295779</v>
      </c>
      <c r="K58">
        <f t="shared" si="11"/>
        <v>27.03745350571409</v>
      </c>
      <c r="L58">
        <f t="shared" si="12"/>
        <v>8.7591219821388649E-3</v>
      </c>
      <c r="M58">
        <f t="shared" si="9"/>
        <v>8.7658866564319649E-3</v>
      </c>
    </row>
    <row r="59" spans="1:13" x14ac:dyDescent="0.15">
      <c r="A59" s="3" t="s">
        <v>66</v>
      </c>
      <c r="B59" s="3">
        <v>-0.482809983444979</v>
      </c>
      <c r="C59" s="3">
        <v>1</v>
      </c>
      <c r="D59" s="3">
        <v>1</v>
      </c>
      <c r="E59" s="3">
        <v>1</v>
      </c>
      <c r="F59" s="3">
        <v>1</v>
      </c>
      <c r="G59" s="3">
        <v>0.8</v>
      </c>
      <c r="I59">
        <f t="shared" si="13"/>
        <v>26.674340713100875</v>
      </c>
      <c r="J59">
        <f t="shared" si="10"/>
        <v>0.35417653170264973</v>
      </c>
      <c r="K59">
        <f t="shared" si="11"/>
        <v>27.028517244803524</v>
      </c>
      <c r="L59">
        <f t="shared" si="12"/>
        <v>1.3103809154412395E-2</v>
      </c>
      <c r="M59">
        <f t="shared" si="9"/>
        <v>1.3113929232784325E-2</v>
      </c>
    </row>
    <row r="60" spans="1:13" x14ac:dyDescent="0.15">
      <c r="A60" s="3" t="s">
        <v>67</v>
      </c>
      <c r="B60" s="3">
        <v>-0.49364843700751798</v>
      </c>
      <c r="C60" s="3">
        <v>0.92993630573248398</v>
      </c>
      <c r="D60" s="3">
        <v>0.95</v>
      </c>
      <c r="E60" s="3">
        <v>0.5</v>
      </c>
      <c r="F60" s="3">
        <v>1</v>
      </c>
      <c r="G60" s="3">
        <v>0.7</v>
      </c>
      <c r="I60">
        <f t="shared" si="13"/>
        <v>26.792156898285917</v>
      </c>
      <c r="J60">
        <f t="shared" si="10"/>
        <v>0.23820646185759073</v>
      </c>
      <c r="K60">
        <f t="shared" si="11"/>
        <v>27.030363360143507</v>
      </c>
      <c r="L60">
        <f t="shared" si="12"/>
        <v>8.8125512292900991E-3</v>
      </c>
      <c r="M60">
        <f t="shared" si="9"/>
        <v>8.8193571670175299E-3</v>
      </c>
    </row>
    <row r="61" spans="1:13" x14ac:dyDescent="0.15">
      <c r="A61" s="3" t="s">
        <v>68</v>
      </c>
      <c r="B61" s="3">
        <v>-0.50007218169672196</v>
      </c>
      <c r="C61" s="3">
        <v>0.98969072164948402</v>
      </c>
      <c r="D61" s="3">
        <v>1</v>
      </c>
      <c r="E61" s="3">
        <v>1</v>
      </c>
      <c r="F61" s="3">
        <v>1</v>
      </c>
      <c r="G61" s="3">
        <v>0.5</v>
      </c>
      <c r="I61">
        <f t="shared" si="13"/>
        <v>26.807508089909277</v>
      </c>
      <c r="J61">
        <f t="shared" si="10"/>
        <v>0.34818358963270218</v>
      </c>
      <c r="K61">
        <f t="shared" si="11"/>
        <v>27.155691679541977</v>
      </c>
      <c r="L61">
        <f t="shared" si="12"/>
        <v>1.2821753676597009E-2</v>
      </c>
      <c r="M61">
        <f t="shared" si="9"/>
        <v>1.2831655923382177E-2</v>
      </c>
    </row>
    <row r="62" spans="1:13" x14ac:dyDescent="0.15">
      <c r="A62" s="3" t="s">
        <v>69</v>
      </c>
      <c r="B62" s="3">
        <v>-0.50780891720194599</v>
      </c>
      <c r="C62" s="3">
        <v>0.93902439024390205</v>
      </c>
      <c r="D62" s="3">
        <v>1</v>
      </c>
      <c r="E62" s="3">
        <v>1</v>
      </c>
      <c r="F62" s="3">
        <v>1</v>
      </c>
      <c r="G62" s="3">
        <v>0.6</v>
      </c>
      <c r="I62">
        <f t="shared" si="13"/>
        <v>26.861484524479781</v>
      </c>
      <c r="J62">
        <f t="shared" si="10"/>
        <v>0.34673622091180856</v>
      </c>
      <c r="K62">
        <f t="shared" si="11"/>
        <v>27.208220745391589</v>
      </c>
      <c r="L62">
        <f t="shared" si="12"/>
        <v>1.2743803578943589E-2</v>
      </c>
      <c r="M62">
        <f t="shared" si="9"/>
        <v>1.2753645624829304E-2</v>
      </c>
    </row>
    <row r="63" spans="1:13" x14ac:dyDescent="0.15">
      <c r="A63" s="3" t="s">
        <v>70</v>
      </c>
      <c r="B63" s="3">
        <v>-0.50005152380656503</v>
      </c>
      <c r="C63" s="3">
        <v>0.86138613861386104</v>
      </c>
      <c r="D63" s="3">
        <v>0.88704318936877102</v>
      </c>
      <c r="E63" s="3">
        <v>0.5</v>
      </c>
      <c r="F63" s="3">
        <v>1</v>
      </c>
      <c r="G63" s="3">
        <v>0.6</v>
      </c>
      <c r="I63">
        <f t="shared" si="13"/>
        <v>26.843047820932451</v>
      </c>
      <c r="J63">
        <f t="shared" si="10"/>
        <v>0.23336070302239104</v>
      </c>
      <c r="K63">
        <f t="shared" si="11"/>
        <v>27.076408523954843</v>
      </c>
      <c r="L63">
        <f t="shared" si="12"/>
        <v>8.6185988372842678E-3</v>
      </c>
      <c r="M63">
        <f t="shared" si="9"/>
        <v>8.6252549854822259E-3</v>
      </c>
    </row>
    <row r="64" spans="1:13" x14ac:dyDescent="0.15">
      <c r="A64" s="3" t="s">
        <v>71</v>
      </c>
      <c r="B64" s="3">
        <v>-0.50237195905371801</v>
      </c>
      <c r="C64" s="3">
        <v>0.92244897959183703</v>
      </c>
      <c r="D64" s="3">
        <v>0.98765432098765404</v>
      </c>
      <c r="E64" s="3">
        <v>0.5</v>
      </c>
      <c r="F64" s="3">
        <v>1</v>
      </c>
      <c r="G64" s="3">
        <v>0.6</v>
      </c>
      <c r="I64">
        <f t="shared" si="13"/>
        <v>26.858253708120728</v>
      </c>
      <c r="J64">
        <f t="shared" si="10"/>
        <v>0.23667024791076763</v>
      </c>
      <c r="K64">
        <f t="shared" si="11"/>
        <v>27.094923956031494</v>
      </c>
      <c r="L64">
        <f t="shared" si="12"/>
        <v>8.7348555875198675E-3</v>
      </c>
      <c r="M64">
        <f t="shared" si="9"/>
        <v>8.7416015208642509E-3</v>
      </c>
    </row>
    <row r="65" spans="1:13" x14ac:dyDescent="0.15">
      <c r="A65" s="3" t="s">
        <v>72</v>
      </c>
      <c r="B65" s="3">
        <v>-0.47431099412564198</v>
      </c>
      <c r="C65" s="3">
        <v>0.84210526315789502</v>
      </c>
      <c r="D65" s="3">
        <v>1</v>
      </c>
      <c r="E65" s="3">
        <v>0.5</v>
      </c>
      <c r="F65" s="3">
        <v>1</v>
      </c>
      <c r="G65" s="3">
        <v>0.6</v>
      </c>
      <c r="I65">
        <f t="shared" si="13"/>
        <v>26.654577151706928</v>
      </c>
      <c r="J65">
        <f t="shared" si="10"/>
        <v>0.23521709184923914</v>
      </c>
      <c r="K65">
        <f t="shared" si="11"/>
        <v>26.889794243556167</v>
      </c>
      <c r="L65">
        <f t="shared" si="12"/>
        <v>8.7474485568295578E-3</v>
      </c>
      <c r="M65">
        <f t="shared" si="9"/>
        <v>8.7542042157304455E-3</v>
      </c>
    </row>
    <row r="66" spans="1:13" x14ac:dyDescent="0.15">
      <c r="A66" s="3" t="s">
        <v>73</v>
      </c>
      <c r="B66" s="3">
        <v>-0.48082748737131298</v>
      </c>
      <c r="C66" s="3">
        <v>0.939393939393939</v>
      </c>
      <c r="D66" s="3">
        <v>0.96190476190476204</v>
      </c>
      <c r="E66" s="3">
        <v>0.5</v>
      </c>
      <c r="F66" s="3">
        <v>1</v>
      </c>
      <c r="G66" s="3">
        <v>0.5</v>
      </c>
      <c r="I66">
        <f t="shared" si="13"/>
        <v>26.703579018675448</v>
      </c>
      <c r="J66">
        <f t="shared" si="10"/>
        <v>0.23657505970782708</v>
      </c>
      <c r="K66">
        <f t="shared" si="11"/>
        <v>26.940154078383276</v>
      </c>
      <c r="L66">
        <f t="shared" si="12"/>
        <v>8.7815035882684283E-3</v>
      </c>
      <c r="M66">
        <f t="shared" si="9"/>
        <v>8.7882855478871487E-3</v>
      </c>
    </row>
    <row r="67" spans="1:13" x14ac:dyDescent="0.15">
      <c r="A67" s="3" t="s">
        <v>74</v>
      </c>
      <c r="B67" s="3">
        <v>-0.51110831721888195</v>
      </c>
      <c r="C67" s="3">
        <v>0.89130434782608703</v>
      </c>
      <c r="D67" s="3">
        <v>1</v>
      </c>
      <c r="E67" s="3">
        <v>0.75</v>
      </c>
      <c r="F67" s="3">
        <v>1</v>
      </c>
      <c r="G67" s="3">
        <v>0.5</v>
      </c>
      <c r="I67">
        <f t="shared" si="13"/>
        <v>26.898361597198949</v>
      </c>
      <c r="J67">
        <f t="shared" si="10"/>
        <v>0.28016924985434544</v>
      </c>
      <c r="K67">
        <f t="shared" si="11"/>
        <v>27.178530847053295</v>
      </c>
      <c r="L67">
        <f t="shared" si="12"/>
        <v>1.0308476621896635E-2</v>
      </c>
      <c r="M67">
        <f t="shared" ref="M67:M98" si="14">L67/$L$130</f>
        <v>1.0316437863553888E-2</v>
      </c>
    </row>
    <row r="68" spans="1:13" x14ac:dyDescent="0.15">
      <c r="A68" s="3" t="s">
        <v>75</v>
      </c>
      <c r="B68" s="3">
        <v>-0.50546248575670005</v>
      </c>
      <c r="C68" s="3">
        <v>0.94315789473684197</v>
      </c>
      <c r="D68" s="3">
        <v>0.98208955223880601</v>
      </c>
      <c r="E68" s="3">
        <v>0.75</v>
      </c>
      <c r="F68" s="3">
        <v>1</v>
      </c>
      <c r="G68" s="3">
        <v>0.8</v>
      </c>
      <c r="I68">
        <f t="shared" si="13"/>
        <v>26.849417573861807</v>
      </c>
      <c r="J68">
        <f t="shared" si="10"/>
        <v>0.28683222493489241</v>
      </c>
      <c r="K68">
        <f t="shared" si="11"/>
        <v>27.136249798796698</v>
      </c>
      <c r="L68">
        <f t="shared" si="12"/>
        <v>1.0570076081316564E-2</v>
      </c>
      <c r="M68">
        <f t="shared" si="14"/>
        <v>1.0578239356367328E-2</v>
      </c>
    </row>
    <row r="69" spans="1:13" x14ac:dyDescent="0.15">
      <c r="A69" s="3" t="s">
        <v>76</v>
      </c>
      <c r="B69" s="3">
        <v>-0.50074653285413995</v>
      </c>
      <c r="C69" s="3">
        <v>0.92083333333333295</v>
      </c>
      <c r="D69" s="3">
        <v>0.95348837209302295</v>
      </c>
      <c r="E69" s="3">
        <v>0.5</v>
      </c>
      <c r="F69" s="3">
        <v>1</v>
      </c>
      <c r="G69" s="3">
        <v>0.8</v>
      </c>
      <c r="I69">
        <f t="shared" si="13"/>
        <v>26.842535010886834</v>
      </c>
      <c r="J69">
        <f t="shared" si="10"/>
        <v>0.24003161776264192</v>
      </c>
      <c r="K69">
        <f t="shared" si="11"/>
        <v>27.082566628649477</v>
      </c>
      <c r="L69">
        <f t="shared" si="12"/>
        <v>8.8629567889153774E-3</v>
      </c>
      <c r="M69">
        <f t="shared" si="14"/>
        <v>8.8698016548817479E-3</v>
      </c>
    </row>
    <row r="70" spans="1:13" x14ac:dyDescent="0.15">
      <c r="A70" s="3" t="s">
        <v>77</v>
      </c>
      <c r="B70" s="3">
        <v>-0.49421109165208299</v>
      </c>
      <c r="C70" s="3">
        <v>0.94223107569721098</v>
      </c>
      <c r="D70" s="3">
        <v>0.98192771084337305</v>
      </c>
      <c r="E70" s="3">
        <v>0.5</v>
      </c>
      <c r="F70" s="3">
        <v>1</v>
      </c>
      <c r="G70" s="3">
        <v>0.6</v>
      </c>
      <c r="I70">
        <f t="shared" si="13"/>
        <v>26.798328595783406</v>
      </c>
      <c r="J70">
        <f t="shared" si="10"/>
        <v>0.23755888940785444</v>
      </c>
      <c r="K70">
        <f t="shared" si="11"/>
        <v>27.03588748519126</v>
      </c>
      <c r="L70">
        <f t="shared" si="12"/>
        <v>8.7867982709269616E-3</v>
      </c>
      <c r="M70">
        <f t="shared" si="14"/>
        <v>8.7935843196317517E-3</v>
      </c>
    </row>
    <row r="71" spans="1:13" x14ac:dyDescent="0.15">
      <c r="A71" s="3" t="s">
        <v>78</v>
      </c>
      <c r="B71" s="3">
        <v>-0.508749586095811</v>
      </c>
      <c r="C71" s="3">
        <v>0.93805309734513298</v>
      </c>
      <c r="D71" s="3">
        <v>1</v>
      </c>
      <c r="E71" s="3">
        <v>1</v>
      </c>
      <c r="F71" s="3">
        <v>1</v>
      </c>
      <c r="G71" s="3">
        <v>1</v>
      </c>
      <c r="I71">
        <f t="shared" si="13"/>
        <v>26.863108069143674</v>
      </c>
      <c r="J71">
        <f t="shared" si="10"/>
        <v>0.3572430857362352</v>
      </c>
      <c r="K71">
        <f t="shared" si="11"/>
        <v>27.220351154879911</v>
      </c>
      <c r="L71">
        <f t="shared" si="12"/>
        <v>1.3124117455486634E-2</v>
      </c>
      <c r="M71">
        <f t="shared" si="14"/>
        <v>1.3134253217969653E-2</v>
      </c>
    </row>
    <row r="72" spans="1:13" x14ac:dyDescent="0.15">
      <c r="A72" s="3" t="s">
        <v>79</v>
      </c>
      <c r="B72" s="3">
        <v>-0.50184718251809002</v>
      </c>
      <c r="C72" s="3">
        <v>0.82142857142857095</v>
      </c>
      <c r="D72" s="3">
        <v>1</v>
      </c>
      <c r="E72" s="3">
        <v>0</v>
      </c>
      <c r="F72" s="3">
        <v>1</v>
      </c>
      <c r="G72" s="3">
        <v>0.6</v>
      </c>
      <c r="I72">
        <f t="shared" si="13"/>
        <v>26.965621978697722</v>
      </c>
      <c r="J72">
        <f t="shared" si="10"/>
        <v>0.19734628304214705</v>
      </c>
      <c r="K72">
        <f t="shared" si="11"/>
        <v>27.16296826173987</v>
      </c>
      <c r="L72">
        <f t="shared" si="12"/>
        <v>7.2652694337576205E-3</v>
      </c>
      <c r="M72">
        <f t="shared" si="14"/>
        <v>7.2708804049795303E-3</v>
      </c>
    </row>
    <row r="73" spans="1:13" x14ac:dyDescent="0.15">
      <c r="A73" s="3" t="s">
        <v>80</v>
      </c>
      <c r="B73" s="3">
        <v>-0.50961034011323803</v>
      </c>
      <c r="C73" s="3">
        <v>0.94722955145118704</v>
      </c>
      <c r="D73" s="3">
        <v>1</v>
      </c>
      <c r="E73" s="3">
        <v>1</v>
      </c>
      <c r="F73" s="3">
        <v>1</v>
      </c>
      <c r="G73" s="3">
        <v>0.6</v>
      </c>
      <c r="I73">
        <f t="shared" si="13"/>
        <v>26.87461739409682</v>
      </c>
      <c r="J73">
        <f t="shared" si="10"/>
        <v>0.34705782821353048</v>
      </c>
      <c r="K73">
        <f t="shared" si="11"/>
        <v>27.221675222310349</v>
      </c>
      <c r="L73">
        <f t="shared" si="12"/>
        <v>1.2749319260450536E-2</v>
      </c>
      <c r="M73">
        <f t="shared" si="14"/>
        <v>1.2759165566099842E-2</v>
      </c>
    </row>
    <row r="74" spans="1:13" x14ac:dyDescent="0.15">
      <c r="A74" s="3" t="s">
        <v>81</v>
      </c>
      <c r="B74" s="3">
        <v>-0.51304563477788101</v>
      </c>
      <c r="C74" s="3">
        <v>0.85714285714285698</v>
      </c>
      <c r="D74" s="3">
        <v>1</v>
      </c>
      <c r="E74" s="3">
        <v>0.75</v>
      </c>
      <c r="F74" s="3">
        <v>1</v>
      </c>
      <c r="G74" s="3">
        <v>0.5</v>
      </c>
      <c r="I74">
        <f t="shared" si="13"/>
        <v>26.913222681227882</v>
      </c>
      <c r="J74">
        <f t="shared" si="10"/>
        <v>0.2790699086817065</v>
      </c>
      <c r="K74">
        <f t="shared" si="11"/>
        <v>27.192292589909588</v>
      </c>
      <c r="L74">
        <f t="shared" si="12"/>
        <v>1.0262831195971416E-2</v>
      </c>
      <c r="M74">
        <f t="shared" si="14"/>
        <v>1.0270757185643369E-2</v>
      </c>
    </row>
    <row r="75" spans="1:13" x14ac:dyDescent="0.15">
      <c r="A75" s="3" t="s">
        <v>82</v>
      </c>
      <c r="B75" s="3">
        <v>-0.50906209860025498</v>
      </c>
      <c r="C75" s="3">
        <v>0.884210526315789</v>
      </c>
      <c r="D75" s="3">
        <v>0.91489361702127703</v>
      </c>
      <c r="E75" s="3">
        <v>0.5</v>
      </c>
      <c r="F75" s="3">
        <v>1</v>
      </c>
      <c r="G75" s="3">
        <v>0.5</v>
      </c>
      <c r="I75">
        <f t="shared" si="13"/>
        <v>26.911242194927603</v>
      </c>
      <c r="J75">
        <f t="shared" si="10"/>
        <v>0.23315439370898433</v>
      </c>
      <c r="K75">
        <f t="shared" si="11"/>
        <v>27.144396588636585</v>
      </c>
      <c r="L75">
        <f t="shared" si="12"/>
        <v>8.5894115548911989E-3</v>
      </c>
      <c r="M75">
        <f t="shared" si="14"/>
        <v>8.5960451617363483E-3</v>
      </c>
    </row>
    <row r="76" spans="1:13" x14ac:dyDescent="0.15">
      <c r="A76" s="3" t="s">
        <v>83</v>
      </c>
      <c r="B76" s="3">
        <v>-0.51476779093020897</v>
      </c>
      <c r="C76" s="3">
        <v>1</v>
      </c>
      <c r="D76" s="3">
        <v>1</v>
      </c>
      <c r="E76" s="3">
        <v>1</v>
      </c>
      <c r="F76" s="3">
        <v>1</v>
      </c>
      <c r="G76" s="3">
        <v>0.6</v>
      </c>
      <c r="I76">
        <f t="shared" si="13"/>
        <v>26.912225994808267</v>
      </c>
      <c r="J76">
        <f t="shared" si="10"/>
        <v>0.34947467985698649</v>
      </c>
      <c r="K76">
        <f t="shared" si="11"/>
        <v>27.261700674665253</v>
      </c>
      <c r="L76">
        <f t="shared" si="12"/>
        <v>1.2819254529551748E-2</v>
      </c>
      <c r="M76">
        <f t="shared" si="14"/>
        <v>1.2829154846244402E-2</v>
      </c>
    </row>
    <row r="77" spans="1:13" x14ac:dyDescent="0.15">
      <c r="A77" s="3" t="s">
        <v>84</v>
      </c>
      <c r="B77" s="3">
        <v>-0.51671264929975202</v>
      </c>
      <c r="C77" s="3">
        <v>0.69491525423728795</v>
      </c>
      <c r="D77" s="3">
        <v>0.96428571428571397</v>
      </c>
      <c r="E77" s="3">
        <v>0</v>
      </c>
      <c r="F77" s="3">
        <v>0</v>
      </c>
      <c r="G77" s="3">
        <v>0.5</v>
      </c>
      <c r="I77">
        <f t="shared" si="13"/>
        <v>27.274633180030467</v>
      </c>
      <c r="J77">
        <f t="shared" ref="J77:J102" si="15">(B77-$B$131)*(B77-$B$131)*$P$2+(C77-$C$131)*(C77-$C$131)*$P$3+(D77-$D$131)*(D77-$D$131)*$P$4+(E77-$E$131)*(E77-$E$131)*$P$5+(F77-$F$131)*(F77-$F$131)*$P$6+(G77-$G$131)*(G77-$G$131)*$P$7</f>
        <v>1.4243138660789748E-3</v>
      </c>
      <c r="K77">
        <f t="shared" ref="K77:K102" si="16">I77+J77</f>
        <v>27.276057493896545</v>
      </c>
      <c r="L77">
        <f t="shared" ref="L77:L102" si="17">J77/K77</f>
        <v>5.2218465458128902E-5</v>
      </c>
      <c r="M77">
        <f t="shared" si="14"/>
        <v>5.2258793805151582E-5</v>
      </c>
    </row>
    <row r="78" spans="1:13" x14ac:dyDescent="0.15">
      <c r="A78" s="3" t="s">
        <v>85</v>
      </c>
      <c r="B78" s="3">
        <v>-0.47515344899753598</v>
      </c>
      <c r="C78" s="3">
        <v>0.96788008565310502</v>
      </c>
      <c r="D78" s="3">
        <v>0.939393939393939</v>
      </c>
      <c r="E78" s="3">
        <v>0.5</v>
      </c>
      <c r="F78" s="3">
        <v>1</v>
      </c>
      <c r="G78" s="3">
        <v>0.4</v>
      </c>
      <c r="I78">
        <f t="shared" si="13"/>
        <v>26.665730308015597</v>
      </c>
      <c r="J78">
        <f t="shared" si="15"/>
        <v>0.23742055576197826</v>
      </c>
      <c r="K78">
        <f t="shared" si="16"/>
        <v>26.903150863777576</v>
      </c>
      <c r="L78">
        <f t="shared" si="17"/>
        <v>8.8250092698859851E-3</v>
      </c>
      <c r="M78">
        <f t="shared" si="14"/>
        <v>8.8318248289644061E-3</v>
      </c>
    </row>
    <row r="79" spans="1:13" x14ac:dyDescent="0.15">
      <c r="A79" s="3" t="s">
        <v>86</v>
      </c>
      <c r="B79" s="3">
        <v>-0.51098375935121998</v>
      </c>
      <c r="C79" s="3">
        <v>0.91752577319587603</v>
      </c>
      <c r="D79" s="3">
        <v>1</v>
      </c>
      <c r="E79" s="3">
        <v>1</v>
      </c>
      <c r="F79" s="3">
        <v>1</v>
      </c>
      <c r="G79" s="3">
        <v>0.6</v>
      </c>
      <c r="I79">
        <f t="shared" ref="I79:I102" si="18">(B79-$B$130)*(B79-$B$130)*$P$2+(C79-$C$130)*(C79-$C$130)*$P$3+(D79-$D$130)*(D79-$D$130)*$P$4+(E79-$E$130)*(E79-$E$130)*$P$5+(F79-$F$130)*(F79-$F$130)*$P$6+(G79-$G$130)*(G79-$G$130)*$P$7</f>
        <v>26.88499235888348</v>
      </c>
      <c r="J79">
        <f t="shared" si="15"/>
        <v>0.34583944272001921</v>
      </c>
      <c r="K79">
        <f t="shared" si="16"/>
        <v>27.2308318016035</v>
      </c>
      <c r="L79">
        <f t="shared" si="17"/>
        <v>1.270028933525469E-2</v>
      </c>
      <c r="M79">
        <f t="shared" si="14"/>
        <v>1.2710097775068215E-2</v>
      </c>
    </row>
    <row r="80" spans="1:13" x14ac:dyDescent="0.15">
      <c r="A80" s="3" t="s">
        <v>87</v>
      </c>
      <c r="B80" s="3">
        <v>-0.51222310830527895</v>
      </c>
      <c r="C80" s="3">
        <v>0.94427244582043302</v>
      </c>
      <c r="D80" s="3">
        <v>1</v>
      </c>
      <c r="E80" s="3">
        <v>1</v>
      </c>
      <c r="F80" s="3">
        <v>1</v>
      </c>
      <c r="G80" s="3">
        <v>0.6</v>
      </c>
      <c r="I80">
        <f t="shared" si="18"/>
        <v>26.893798501969286</v>
      </c>
      <c r="J80">
        <f t="shared" si="15"/>
        <v>0.34690314606956962</v>
      </c>
      <c r="K80">
        <f t="shared" si="16"/>
        <v>27.240701648038854</v>
      </c>
      <c r="L80">
        <f t="shared" si="17"/>
        <v>1.2734736078082787E-2</v>
      </c>
      <c r="M80">
        <f t="shared" si="14"/>
        <v>1.2744571121133046E-2</v>
      </c>
    </row>
    <row r="81" spans="1:13" x14ac:dyDescent="0.15">
      <c r="A81" s="3" t="s">
        <v>88</v>
      </c>
      <c r="B81" s="3">
        <v>-0.51156217173557506</v>
      </c>
      <c r="C81" s="3">
        <v>0.98484848484848497</v>
      </c>
      <c r="D81" s="3">
        <v>1</v>
      </c>
      <c r="E81" s="3">
        <v>1</v>
      </c>
      <c r="F81" s="3">
        <v>1</v>
      </c>
      <c r="G81" s="3">
        <v>0.6</v>
      </c>
      <c r="I81">
        <f t="shared" si="18"/>
        <v>26.888732852196163</v>
      </c>
      <c r="J81">
        <f t="shared" si="15"/>
        <v>0.34875113433407146</v>
      </c>
      <c r="K81">
        <f t="shared" si="16"/>
        <v>27.237483986530236</v>
      </c>
      <c r="L81">
        <f t="shared" si="17"/>
        <v>1.2804087723614247E-2</v>
      </c>
      <c r="M81">
        <f t="shared" si="14"/>
        <v>1.281397632697508E-2</v>
      </c>
    </row>
    <row r="82" spans="1:13" x14ac:dyDescent="0.15">
      <c r="A82" s="3" t="s">
        <v>89</v>
      </c>
      <c r="B82" s="3">
        <v>-0.51110398729265505</v>
      </c>
      <c r="C82" s="3">
        <v>1</v>
      </c>
      <c r="D82" s="3">
        <v>1</v>
      </c>
      <c r="E82" s="3">
        <v>1</v>
      </c>
      <c r="F82" s="3">
        <v>1</v>
      </c>
      <c r="G82" s="3">
        <v>0.5</v>
      </c>
      <c r="I82">
        <f t="shared" si="18"/>
        <v>26.888325793205603</v>
      </c>
      <c r="J82">
        <f t="shared" si="15"/>
        <v>0.34851789764325741</v>
      </c>
      <c r="K82">
        <f t="shared" si="16"/>
        <v>27.236843690848861</v>
      </c>
      <c r="L82">
        <f t="shared" si="17"/>
        <v>1.2795825448759828E-2</v>
      </c>
      <c r="M82">
        <f t="shared" si="14"/>
        <v>1.2805707671161654E-2</v>
      </c>
    </row>
    <row r="83" spans="1:13" x14ac:dyDescent="0.15">
      <c r="A83" s="3" t="s">
        <v>90</v>
      </c>
      <c r="B83" s="3">
        <v>-0.50848747045256903</v>
      </c>
      <c r="C83" s="3">
        <v>0.90934844192634601</v>
      </c>
      <c r="D83" s="3">
        <v>0.99142857142857099</v>
      </c>
      <c r="E83" s="3">
        <v>0.5</v>
      </c>
      <c r="F83" s="3">
        <v>1</v>
      </c>
      <c r="G83" s="3">
        <v>0.6</v>
      </c>
      <c r="I83">
        <f t="shared" si="18"/>
        <v>26.903221695595455</v>
      </c>
      <c r="J83">
        <f t="shared" si="15"/>
        <v>0.2361432404279688</v>
      </c>
      <c r="K83">
        <f t="shared" si="16"/>
        <v>27.139364936023423</v>
      </c>
      <c r="L83">
        <f t="shared" si="17"/>
        <v>8.7011336110715022E-3</v>
      </c>
      <c r="M83">
        <f t="shared" si="14"/>
        <v>8.7078535009165875E-3</v>
      </c>
    </row>
    <row r="84" spans="1:13" x14ac:dyDescent="0.15">
      <c r="A84" s="3" t="s">
        <v>91</v>
      </c>
      <c r="B84" s="3">
        <v>-0.51213263041362</v>
      </c>
      <c r="C84" s="3">
        <v>0.92482915717539904</v>
      </c>
      <c r="D84" s="3">
        <v>0.992307692307692</v>
      </c>
      <c r="E84" s="3">
        <v>0.75</v>
      </c>
      <c r="F84" s="3">
        <v>1</v>
      </c>
      <c r="G84" s="3">
        <v>1</v>
      </c>
      <c r="I84">
        <f t="shared" si="18"/>
        <v>26.897156685882187</v>
      </c>
      <c r="J84">
        <f t="shared" si="15"/>
        <v>0.29278896507260932</v>
      </c>
      <c r="K84">
        <f t="shared" si="16"/>
        <v>27.189945650954797</v>
      </c>
      <c r="L84">
        <f t="shared" si="17"/>
        <v>1.0768280629583672E-2</v>
      </c>
      <c r="M84">
        <f t="shared" si="14"/>
        <v>1.0776596978106316E-2</v>
      </c>
    </row>
    <row r="85" spans="1:13" x14ac:dyDescent="0.15">
      <c r="A85" s="3" t="s">
        <v>92</v>
      </c>
      <c r="B85" s="3">
        <v>-0.50197338906427302</v>
      </c>
      <c r="C85" s="3">
        <v>0.82246376811594202</v>
      </c>
      <c r="D85" s="3">
        <v>0.97841726618705005</v>
      </c>
      <c r="E85" s="3">
        <v>0</v>
      </c>
      <c r="F85" s="3">
        <v>1</v>
      </c>
      <c r="G85" s="3">
        <v>1</v>
      </c>
      <c r="I85">
        <f t="shared" si="18"/>
        <v>26.96126690604375</v>
      </c>
      <c r="J85">
        <f t="shared" si="15"/>
        <v>0.20751898433125854</v>
      </c>
      <c r="K85">
        <f t="shared" si="16"/>
        <v>27.168785890375009</v>
      </c>
      <c r="L85">
        <f t="shared" si="17"/>
        <v>7.6381397817550456E-3</v>
      </c>
      <c r="M85">
        <f t="shared" si="14"/>
        <v>7.6440387209334359E-3</v>
      </c>
    </row>
    <row r="86" spans="1:13" x14ac:dyDescent="0.15">
      <c r="A86" s="3" t="s">
        <v>93</v>
      </c>
      <c r="B86" s="3">
        <v>-0.51586695702938801</v>
      </c>
      <c r="C86" s="3">
        <v>0.99386503067484699</v>
      </c>
      <c r="D86" s="3">
        <v>1</v>
      </c>
      <c r="E86" s="3">
        <v>1</v>
      </c>
      <c r="F86" s="3">
        <v>1</v>
      </c>
      <c r="G86" s="3">
        <v>0.8</v>
      </c>
      <c r="I86">
        <f t="shared" si="18"/>
        <v>26.916332723093085</v>
      </c>
      <c r="J86">
        <f t="shared" si="15"/>
        <v>0.35311867858220847</v>
      </c>
      <c r="K86">
        <f t="shared" si="16"/>
        <v>27.269451401675294</v>
      </c>
      <c r="L86">
        <f t="shared" si="17"/>
        <v>1.2949240282865196E-2</v>
      </c>
      <c r="M86">
        <f t="shared" si="14"/>
        <v>1.2959240987620226E-2</v>
      </c>
    </row>
    <row r="87" spans="1:13" x14ac:dyDescent="0.15">
      <c r="A87" s="3" t="s">
        <v>94</v>
      </c>
      <c r="B87" s="3">
        <v>-0.51590383648710603</v>
      </c>
      <c r="C87" s="3">
        <v>0.94366197183098599</v>
      </c>
      <c r="D87" s="3">
        <v>1</v>
      </c>
      <c r="E87" s="3">
        <v>1</v>
      </c>
      <c r="F87" s="3">
        <v>1</v>
      </c>
      <c r="G87" s="3">
        <v>0.5</v>
      </c>
      <c r="I87">
        <f t="shared" si="18"/>
        <v>26.923772188686499</v>
      </c>
      <c r="J87">
        <f t="shared" si="15"/>
        <v>0.34585813745187494</v>
      </c>
      <c r="K87">
        <f t="shared" si="16"/>
        <v>27.269630326138373</v>
      </c>
      <c r="L87">
        <f t="shared" si="17"/>
        <v>1.2682905243506893E-2</v>
      </c>
      <c r="M87">
        <f t="shared" si="14"/>
        <v>1.2692700257577655E-2</v>
      </c>
    </row>
    <row r="88" spans="1:13" x14ac:dyDescent="0.15">
      <c r="A88" s="3" t="s">
        <v>95</v>
      </c>
      <c r="B88" s="3">
        <v>-0.51426873481369195</v>
      </c>
      <c r="C88" s="3">
        <v>0.92</v>
      </c>
      <c r="D88" s="3">
        <v>1</v>
      </c>
      <c r="E88" s="3">
        <v>0.75</v>
      </c>
      <c r="F88" s="3">
        <v>1</v>
      </c>
      <c r="G88" s="3">
        <v>0.6</v>
      </c>
      <c r="I88">
        <f t="shared" si="18"/>
        <v>26.918156779179725</v>
      </c>
      <c r="J88">
        <f t="shared" si="15"/>
        <v>0.28217449262156213</v>
      </c>
      <c r="K88">
        <f t="shared" si="16"/>
        <v>27.200331271801286</v>
      </c>
      <c r="L88">
        <f t="shared" si="17"/>
        <v>1.0373935883424104E-2</v>
      </c>
      <c r="M88">
        <f t="shared" si="14"/>
        <v>1.0381947679301813E-2</v>
      </c>
    </row>
    <row r="89" spans="1:13" x14ac:dyDescent="0.15">
      <c r="A89" s="3" t="s">
        <v>96</v>
      </c>
      <c r="B89" s="3">
        <v>-0.510689086719741</v>
      </c>
      <c r="C89" s="3">
        <v>0.93888888888888899</v>
      </c>
      <c r="D89" s="3">
        <v>1</v>
      </c>
      <c r="E89" s="3">
        <v>1</v>
      </c>
      <c r="F89" s="3">
        <v>1</v>
      </c>
      <c r="G89" s="3">
        <v>0.6</v>
      </c>
      <c r="I89">
        <f t="shared" si="18"/>
        <v>26.882598223326422</v>
      </c>
      <c r="J89">
        <f t="shared" si="15"/>
        <v>0.34669386862625784</v>
      </c>
      <c r="K89">
        <f t="shared" si="16"/>
        <v>27.229292091952679</v>
      </c>
      <c r="L89">
        <f t="shared" si="17"/>
        <v>1.2732386411496883E-2</v>
      </c>
      <c r="M89">
        <f t="shared" si="14"/>
        <v>1.2742219639898461E-2</v>
      </c>
    </row>
    <row r="90" spans="1:13" x14ac:dyDescent="0.15">
      <c r="A90" s="3" t="s">
        <v>97</v>
      </c>
      <c r="B90" s="3">
        <v>-0.51545045862739103</v>
      </c>
      <c r="C90" s="3">
        <v>0.66666666666666696</v>
      </c>
      <c r="D90" s="3">
        <v>1</v>
      </c>
      <c r="E90" s="3">
        <v>0</v>
      </c>
      <c r="F90" s="3">
        <v>0</v>
      </c>
      <c r="G90" s="3">
        <v>0.6</v>
      </c>
      <c r="I90">
        <f t="shared" si="18"/>
        <v>27.263697101240982</v>
      </c>
      <c r="J90">
        <f t="shared" si="15"/>
        <v>3.0070111017949058E-3</v>
      </c>
      <c r="K90">
        <f t="shared" si="16"/>
        <v>27.266704112342776</v>
      </c>
      <c r="L90">
        <f t="shared" si="17"/>
        <v>1.1028142929947029E-4</v>
      </c>
      <c r="M90">
        <f t="shared" si="14"/>
        <v>1.1036659970254375E-4</v>
      </c>
    </row>
    <row r="91" spans="1:13" x14ac:dyDescent="0.15">
      <c r="A91" s="3" t="s">
        <v>98</v>
      </c>
      <c r="B91" s="3">
        <v>-0.51413851125233401</v>
      </c>
      <c r="C91" s="3">
        <v>0.91566265060241003</v>
      </c>
      <c r="D91" s="3">
        <v>0.967741935483871</v>
      </c>
      <c r="E91" s="3">
        <v>0</v>
      </c>
      <c r="F91" s="3">
        <v>1</v>
      </c>
      <c r="G91" s="3">
        <v>0.6</v>
      </c>
      <c r="I91">
        <f t="shared" si="18"/>
        <v>27.053882692687395</v>
      </c>
      <c r="J91">
        <f t="shared" si="15"/>
        <v>0.19948167686508991</v>
      </c>
      <c r="K91">
        <f t="shared" si="16"/>
        <v>27.253364369552486</v>
      </c>
      <c r="L91">
        <f t="shared" si="17"/>
        <v>7.3195248175653219E-3</v>
      </c>
      <c r="M91">
        <f t="shared" si="14"/>
        <v>7.3251776902473163E-3</v>
      </c>
    </row>
    <row r="92" spans="1:13" x14ac:dyDescent="0.15">
      <c r="A92" s="3" t="s">
        <v>99</v>
      </c>
      <c r="B92" s="3">
        <v>-0.50337604657179202</v>
      </c>
      <c r="C92" s="3">
        <v>0.92746113989637302</v>
      </c>
      <c r="D92" s="3">
        <v>0.95454545454545403</v>
      </c>
      <c r="E92" s="3">
        <v>0.5</v>
      </c>
      <c r="F92" s="3">
        <v>1</v>
      </c>
      <c r="G92" s="3">
        <v>0.5</v>
      </c>
      <c r="I92">
        <f t="shared" si="18"/>
        <v>26.868638578365275</v>
      </c>
      <c r="J92">
        <f t="shared" si="15"/>
        <v>0.2353045878801211</v>
      </c>
      <c r="K92">
        <f t="shared" si="16"/>
        <v>27.103943166245397</v>
      </c>
      <c r="L92">
        <f t="shared" si="17"/>
        <v>8.6815629163937962E-3</v>
      </c>
      <c r="M92">
        <f t="shared" si="14"/>
        <v>8.6882676917815812E-3</v>
      </c>
    </row>
    <row r="93" spans="1:13" x14ac:dyDescent="0.15">
      <c r="A93" s="3" t="s">
        <v>100</v>
      </c>
      <c r="B93" s="3">
        <v>-0.51716905939736402</v>
      </c>
      <c r="C93" s="3">
        <v>0.90277777777777801</v>
      </c>
      <c r="D93" s="3">
        <v>1</v>
      </c>
      <c r="E93" s="3">
        <v>0.75</v>
      </c>
      <c r="F93" s="3">
        <v>1</v>
      </c>
      <c r="G93" s="3">
        <v>0.6</v>
      </c>
      <c r="I93">
        <f t="shared" si="18"/>
        <v>26.939668197899501</v>
      </c>
      <c r="J93">
        <f t="shared" si="15"/>
        <v>0.28151423524411068</v>
      </c>
      <c r="K93">
        <f t="shared" si="16"/>
        <v>27.221182433143611</v>
      </c>
      <c r="L93">
        <f t="shared" si="17"/>
        <v>1.0341734270196443E-2</v>
      </c>
      <c r="M93">
        <f t="shared" si="14"/>
        <v>1.0349721196752133E-2</v>
      </c>
    </row>
    <row r="94" spans="1:13" x14ac:dyDescent="0.15">
      <c r="A94" s="3" t="s">
        <v>101</v>
      </c>
      <c r="B94" s="3">
        <v>-0.52007435408006697</v>
      </c>
      <c r="C94" s="3">
        <v>0.90517241379310398</v>
      </c>
      <c r="D94" s="3">
        <v>1</v>
      </c>
      <c r="E94" s="3">
        <v>0.75</v>
      </c>
      <c r="F94" s="3">
        <v>1</v>
      </c>
      <c r="G94" s="3">
        <v>0.5</v>
      </c>
      <c r="I94">
        <f t="shared" si="18"/>
        <v>26.963927013359967</v>
      </c>
      <c r="J94">
        <f t="shared" si="15"/>
        <v>0.28060097949021362</v>
      </c>
      <c r="K94">
        <f t="shared" si="16"/>
        <v>27.24452799285018</v>
      </c>
      <c r="L94">
        <f t="shared" si="17"/>
        <v>1.029935183916022E-2</v>
      </c>
      <c r="M94">
        <f t="shared" si="14"/>
        <v>1.0307306033743196E-2</v>
      </c>
    </row>
    <row r="95" spans="1:13" x14ac:dyDescent="0.15">
      <c r="A95" s="3" t="s">
        <v>102</v>
      </c>
      <c r="B95" s="3">
        <v>-0.51772666228735498</v>
      </c>
      <c r="C95" s="3">
        <v>0.99415204678362601</v>
      </c>
      <c r="D95" s="3">
        <v>0.98484848484848497</v>
      </c>
      <c r="E95" s="3">
        <v>0.75</v>
      </c>
      <c r="F95" s="3">
        <v>1</v>
      </c>
      <c r="G95" s="3">
        <v>1</v>
      </c>
      <c r="I95">
        <f t="shared" si="18"/>
        <v>26.93777701316009</v>
      </c>
      <c r="J95">
        <f t="shared" si="15"/>
        <v>0.29570081639563461</v>
      </c>
      <c r="K95">
        <f t="shared" si="16"/>
        <v>27.233477829555724</v>
      </c>
      <c r="L95">
        <f t="shared" si="17"/>
        <v>1.0857989502711213E-2</v>
      </c>
      <c r="M95">
        <f t="shared" si="14"/>
        <v>1.0866375133441497E-2</v>
      </c>
    </row>
    <row r="96" spans="1:13" x14ac:dyDescent="0.15">
      <c r="A96" s="3" t="s">
        <v>103</v>
      </c>
      <c r="B96" s="3">
        <v>-0.51965770700131697</v>
      </c>
      <c r="C96" s="3">
        <v>0.93617021276595702</v>
      </c>
      <c r="D96" s="3">
        <v>1</v>
      </c>
      <c r="E96" s="3">
        <v>1</v>
      </c>
      <c r="F96" s="3">
        <v>1</v>
      </c>
      <c r="G96" s="3">
        <v>0.6</v>
      </c>
      <c r="I96">
        <f t="shared" si="18"/>
        <v>26.948419694960823</v>
      </c>
      <c r="J96">
        <f t="shared" si="15"/>
        <v>0.34652044569862434</v>
      </c>
      <c r="K96">
        <f t="shared" si="16"/>
        <v>27.294940140659445</v>
      </c>
      <c r="L96">
        <f t="shared" si="17"/>
        <v>1.2695409622182539E-2</v>
      </c>
      <c r="M96">
        <f t="shared" si="14"/>
        <v>1.2705214293391213E-2</v>
      </c>
    </row>
    <row r="97" spans="1:13" x14ac:dyDescent="0.15">
      <c r="A97" s="3" t="s">
        <v>104</v>
      </c>
      <c r="B97" s="3">
        <v>-0.51919840907900405</v>
      </c>
      <c r="C97" s="3">
        <v>0.93137254901960798</v>
      </c>
      <c r="D97" s="3">
        <v>1</v>
      </c>
      <c r="E97" s="3">
        <v>1</v>
      </c>
      <c r="F97" s="3">
        <v>1</v>
      </c>
      <c r="G97" s="3">
        <v>0.8</v>
      </c>
      <c r="I97">
        <f t="shared" si="18"/>
        <v>26.941136641787974</v>
      </c>
      <c r="J97">
        <f t="shared" si="15"/>
        <v>0.35028641616499762</v>
      </c>
      <c r="K97">
        <f t="shared" si="16"/>
        <v>27.291423057952972</v>
      </c>
      <c r="L97">
        <f t="shared" si="17"/>
        <v>1.2835036686110838E-2</v>
      </c>
      <c r="M97">
        <f t="shared" si="14"/>
        <v>1.2844949191370905E-2</v>
      </c>
    </row>
    <row r="98" spans="1:13" x14ac:dyDescent="0.15">
      <c r="A98" s="3" t="s">
        <v>105</v>
      </c>
      <c r="B98" s="3">
        <v>-0.51700332171029895</v>
      </c>
      <c r="C98" s="3">
        <v>0.85</v>
      </c>
      <c r="D98" s="3">
        <v>1</v>
      </c>
      <c r="E98" s="3">
        <v>0.75</v>
      </c>
      <c r="F98" s="3">
        <v>1</v>
      </c>
      <c r="G98" s="3">
        <v>0.7</v>
      </c>
      <c r="I98">
        <f t="shared" si="18"/>
        <v>26.937135806357734</v>
      </c>
      <c r="J98">
        <f t="shared" si="15"/>
        <v>0.28147892221022608</v>
      </c>
      <c r="K98">
        <f t="shared" si="16"/>
        <v>27.21861472856796</v>
      </c>
      <c r="L98">
        <f t="shared" si="17"/>
        <v>1.0341412486168629E-2</v>
      </c>
      <c r="M98">
        <f t="shared" si="14"/>
        <v>1.0349399164210352E-2</v>
      </c>
    </row>
    <row r="99" spans="1:13" x14ac:dyDescent="0.15">
      <c r="A99" s="3" t="s">
        <v>106</v>
      </c>
      <c r="B99" s="3">
        <v>-0.52132826027940204</v>
      </c>
      <c r="C99" s="3">
        <v>1</v>
      </c>
      <c r="D99" s="3">
        <v>0.96634615384615397</v>
      </c>
      <c r="E99" s="3">
        <v>0.75</v>
      </c>
      <c r="F99" s="3">
        <v>1</v>
      </c>
      <c r="G99" s="3">
        <v>0.8</v>
      </c>
      <c r="I99">
        <f t="shared" si="18"/>
        <v>26.965587972542121</v>
      </c>
      <c r="J99">
        <f t="shared" si="15"/>
        <v>0.2890665489602065</v>
      </c>
      <c r="K99">
        <f t="shared" si="16"/>
        <v>27.254654521502328</v>
      </c>
      <c r="L99">
        <f t="shared" si="17"/>
        <v>1.0606135136739667E-2</v>
      </c>
      <c r="M99">
        <f>L99/$L$130</f>
        <v>1.0614326260216991E-2</v>
      </c>
    </row>
    <row r="100" spans="1:13" x14ac:dyDescent="0.15">
      <c r="A100" s="3" t="s">
        <v>107</v>
      </c>
      <c r="B100" s="3">
        <v>-0.51755617796436504</v>
      </c>
      <c r="C100" s="3">
        <v>0.96808510638297895</v>
      </c>
      <c r="D100" s="3">
        <v>1</v>
      </c>
      <c r="E100" s="3">
        <v>1</v>
      </c>
      <c r="F100" s="3">
        <v>1</v>
      </c>
      <c r="G100" s="3">
        <v>0.8</v>
      </c>
      <c r="I100">
        <f t="shared" si="18"/>
        <v>26.928802499080359</v>
      </c>
      <c r="J100">
        <f t="shared" si="15"/>
        <v>0.35187540759360719</v>
      </c>
      <c r="K100">
        <f t="shared" si="16"/>
        <v>27.280677906673965</v>
      </c>
      <c r="L100">
        <f t="shared" si="17"/>
        <v>1.2898338113054153E-2</v>
      </c>
      <c r="M100">
        <f>L100/$L$130</f>
        <v>1.2908299506037947E-2</v>
      </c>
    </row>
    <row r="101" spans="1:13" x14ac:dyDescent="0.15">
      <c r="A101" s="3" t="s">
        <v>108</v>
      </c>
      <c r="B101" s="3">
        <v>-0.519959058762682</v>
      </c>
      <c r="C101" s="3">
        <v>0.97916666666666696</v>
      </c>
      <c r="D101" s="3">
        <v>1</v>
      </c>
      <c r="E101" s="3">
        <v>1</v>
      </c>
      <c r="F101" s="3">
        <v>1</v>
      </c>
      <c r="G101" s="3">
        <v>0.5</v>
      </c>
      <c r="I101">
        <f t="shared" si="18"/>
        <v>26.953324605809172</v>
      </c>
      <c r="J101">
        <f t="shared" si="15"/>
        <v>0.34743578595640962</v>
      </c>
      <c r="K101">
        <f t="shared" si="16"/>
        <v>27.300760391765582</v>
      </c>
      <c r="L101">
        <f t="shared" si="17"/>
        <v>1.2726231100185866E-2</v>
      </c>
      <c r="M101">
        <f>L101/$L$130</f>
        <v>1.2736059574837437E-2</v>
      </c>
    </row>
    <row r="102" spans="1:13" x14ac:dyDescent="0.15">
      <c r="A102" s="3" t="s">
        <v>109</v>
      </c>
      <c r="B102" s="3">
        <v>-0.52200236470810502</v>
      </c>
      <c r="C102" s="3">
        <v>0.90909090909090895</v>
      </c>
      <c r="D102" s="3">
        <v>1</v>
      </c>
      <c r="E102" s="3">
        <v>0.75</v>
      </c>
      <c r="F102" s="3">
        <v>1</v>
      </c>
      <c r="G102" s="3">
        <v>0.5</v>
      </c>
      <c r="I102">
        <f t="shared" si="18"/>
        <v>26.978027159563069</v>
      </c>
      <c r="J102">
        <f t="shared" si="15"/>
        <v>0.2807426586293062</v>
      </c>
      <c r="K102">
        <f t="shared" si="16"/>
        <v>27.258769818192377</v>
      </c>
      <c r="L102">
        <f t="shared" si="17"/>
        <v>1.029916832277368E-2</v>
      </c>
      <c r="M102">
        <f>L102/$L$130</f>
        <v>1.0307122375626858E-2</v>
      </c>
    </row>
    <row r="130" spans="1:12" x14ac:dyDescent="0.15">
      <c r="A130" t="s">
        <v>110</v>
      </c>
      <c r="B130">
        <f t="shared" ref="B130:G130" si="19">MAX(B2:B102)</f>
        <v>6.82102746177529</v>
      </c>
      <c r="C130">
        <f t="shared" si="19"/>
        <v>1</v>
      </c>
      <c r="D130">
        <f t="shared" si="19"/>
        <v>1</v>
      </c>
      <c r="E130">
        <f t="shared" si="19"/>
        <v>1</v>
      </c>
      <c r="F130">
        <f t="shared" si="19"/>
        <v>1</v>
      </c>
      <c r="G130">
        <f t="shared" si="19"/>
        <v>1</v>
      </c>
      <c r="L130">
        <f>MAX(L2:L102)</f>
        <v>0.9992282954870132</v>
      </c>
    </row>
    <row r="131" spans="1:12" x14ac:dyDescent="0.15">
      <c r="A131" t="s">
        <v>111</v>
      </c>
      <c r="B131">
        <f t="shared" ref="B131:G131" si="20">MIN(B2:B102)</f>
        <v>-0.52200236470810502</v>
      </c>
      <c r="C131">
        <f t="shared" si="20"/>
        <v>0.66666666666666696</v>
      </c>
      <c r="D131">
        <f t="shared" si="20"/>
        <v>0.83587786259541996</v>
      </c>
      <c r="E131">
        <f t="shared" si="20"/>
        <v>0</v>
      </c>
      <c r="F131">
        <f t="shared" si="20"/>
        <v>0</v>
      </c>
      <c r="G131">
        <f t="shared" si="20"/>
        <v>0.4</v>
      </c>
    </row>
  </sheetData>
  <phoneticPr fontId="4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2020-09-13T00:48:00Z</dcterms:created>
  <dcterms:modified xsi:type="dcterms:W3CDTF">2020-09-13T00:23:06Z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