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GitHub\bowling\"/>
    </mc:Choice>
  </mc:AlternateContent>
  <bookViews>
    <workbookView xWindow="0" yWindow="0" windowWidth="28800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Z11" i="1"/>
  <c r="Z10" i="1"/>
  <c r="Z9" i="1"/>
  <c r="Z8" i="1"/>
  <c r="AA12" i="1"/>
  <c r="A12" i="1"/>
  <c r="A11" i="1"/>
  <c r="AA11" i="1"/>
  <c r="AF14" i="1" l="1"/>
  <c r="AF13" i="1"/>
  <c r="AF12" i="1"/>
  <c r="AF11" i="1"/>
  <c r="AF10" i="1"/>
  <c r="AF9" i="1"/>
  <c r="AF8" i="1"/>
  <c r="AF7" i="1"/>
  <c r="AF6" i="1"/>
  <c r="AF5" i="1"/>
  <c r="AF4" i="1"/>
  <c r="AF3" i="1"/>
  <c r="AF2" i="1"/>
  <c r="AC4" i="1"/>
  <c r="AC3" i="1"/>
  <c r="AC2" i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3" i="1"/>
  <c r="A3" i="1"/>
  <c r="A4" i="1" s="1"/>
  <c r="A5" i="1" s="1"/>
  <c r="A6" i="1" s="1"/>
  <c r="A7" i="1" s="1"/>
  <c r="A8" i="1" s="1"/>
  <c r="A9" i="1" s="1"/>
  <c r="A10" i="1" s="1"/>
  <c r="AA10" i="1" l="1"/>
  <c r="AA9" i="1"/>
  <c r="AA8" i="1"/>
  <c r="AA7" i="1"/>
  <c r="Z7" i="1"/>
  <c r="Z6" i="1"/>
  <c r="Z5" i="1"/>
  <c r="Z4" i="1"/>
  <c r="Z3" i="1"/>
  <c r="Z2" i="1"/>
  <c r="AA6" i="1" l="1"/>
  <c r="AA5" i="1"/>
  <c r="AA4" i="1"/>
  <c r="AA3" i="1"/>
  <c r="AA2" i="1"/>
</calcChain>
</file>

<file path=xl/sharedStrings.xml><?xml version="1.0" encoding="utf-8"?>
<sst xmlns="http://schemas.openxmlformats.org/spreadsheetml/2006/main" count="32" uniqueCount="31">
  <si>
    <t>Date</t>
  </si>
  <si>
    <t>Lane</t>
  </si>
  <si>
    <t>Total</t>
  </si>
  <si>
    <t>Average</t>
  </si>
  <si>
    <t>Strikes</t>
  </si>
  <si>
    <t>Total strikes</t>
  </si>
  <si>
    <t>Max Strikes</t>
  </si>
  <si>
    <t>Average Strikes</t>
  </si>
  <si>
    <t>Game #</t>
  </si>
  <si>
    <t>1.1</t>
  </si>
  <si>
    <t>1.2</t>
  </si>
  <si>
    <t>2.1</t>
  </si>
  <si>
    <t>2.2</t>
  </si>
  <si>
    <t>3.1</t>
  </si>
  <si>
    <t>3.2</t>
  </si>
  <si>
    <t>4.1</t>
  </si>
  <si>
    <t>4.2</t>
  </si>
  <si>
    <t>5.1</t>
  </si>
  <si>
    <t>5.2</t>
  </si>
  <si>
    <t>6.1</t>
  </si>
  <si>
    <t>6.2</t>
  </si>
  <si>
    <t>7.1</t>
  </si>
  <si>
    <t>7.2</t>
  </si>
  <si>
    <t>8.1</t>
  </si>
  <si>
    <t>8.2</t>
  </si>
  <si>
    <t>9.1</t>
  </si>
  <si>
    <t>9.2</t>
  </si>
  <si>
    <t>10.1</t>
  </si>
  <si>
    <t>10.2</t>
  </si>
  <si>
    <t>10.3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</si>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</sst>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Sheet1!$Z$2:$Z$12</c:f>
              <c:numCache>
                <c:formatCode>General</c:formatCode>
                <c:ptCount val="11"/>
                <c:pt idx="0">
                  <c:v>200</c:v>
                </c:pt>
                <c:pt idx="1">
                  <c:v>183</c:v>
                </c:pt>
                <c:pt idx="2">
                  <c:v>170.33333333333334</c:v>
                </c:pt>
                <c:pt idx="3">
                  <c:v>160.75</c:v>
                </c:pt>
                <c:pt idx="4">
                  <c:v>180.4</c:v>
                </c:pt>
                <c:pt idx="5">
                  <c:v>172.5</c:v>
                </c:pt>
                <c:pt idx="6">
                  <c:v>172.28571428571428</c:v>
                </c:pt>
                <c:pt idx="7">
                  <c:v>166.375</c:v>
                </c:pt>
                <c:pt idx="8">
                  <c:v>157.44444444444446</c:v>
                </c:pt>
                <c:pt idx="9">
                  <c:v>154.9</c:v>
                </c:pt>
                <c:pt idx="10">
                  <c:v>151.72727272727272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6-4FB0-ACF5-2A40C73C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94344"/>
        <c:axId val="349093688"/>
      </c:scatterChart>
      <c:valAx>
        <c:axId val="3490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3688"/>
        <c:crosses val="autoZero"/>
        <c:crossBetween val="midCat"/>
      </c:valAx>
      <c:valAx>
        <c:axId val="349093688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Gmaes with n strikes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Sheet1!$AE$2:$AE$14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Sheet1!$AF$2:$AF$14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F-4F91-9627-7EAE15EB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267816"/>
        <c:axId val="344268144"/>
      </c:barChart>
      <c:catAx>
        <c:axId val="34426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8144"/>
        <c:crosses val="autoZero"/>
        <c:auto val="1"/>
        <c:lblAlgn val="ctr"/>
        <c:lblOffset val="100"/>
        <c:noMultiLvlLbl val="0"/>
      </c:catAx>
      <c:valAx>
        <c:axId val="3442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7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16</xdr:row>
      <xdr:rowOff>42862</xdr:rowOff>
    </xdr:from>
    <xdr:to>
      <xdr:col>26</xdr:col>
      <xdr:colOff>19050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7E32C-EAC8-4A29-A1BD-57D3485AD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476250</xdr:colOff>
      <xdr:row>16</xdr:row>
      <xdr:rowOff>80962</xdr:rowOff>
    </xdr:from>
    <xdr:to>
      <xdr:col>33</xdr:col>
      <xdr:colOff>400050</xdr:colOff>
      <xdr:row>30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FD76D-D49C-4CD6-9E81-6D3C0A8A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A12" totalsRowShown="0">
  <autoFilter ref="A1:AA12"/>
  <tableColumns count="27">
    <tableColumn id="1" name="Game #">
      <calculatedColumnFormula>A1+1</calculatedColumnFormula>
    </tableColumn>
    <tableColumn id="2" name="Date" dataDxfId="0"/>
    <tableColumn id="3" name="Lane"/>
    <tableColumn id="4" name="1.1"/>
    <tableColumn id="5" name="1.2"/>
    <tableColumn id="6" name="2.1"/>
    <tableColumn id="7" name="2.2"/>
    <tableColumn id="8" name="3.1"/>
    <tableColumn id="9" name="3.2"/>
    <tableColumn id="10" name="4.1"/>
    <tableColumn id="11" name="4.2"/>
    <tableColumn id="12" name="5.1"/>
    <tableColumn id="13" name="5.2"/>
    <tableColumn id="14" name="6.1"/>
    <tableColumn id="15" name="6.2"/>
    <tableColumn id="16" name="7.1"/>
    <tableColumn id="17" name="7.2"/>
    <tableColumn id="18" name="8.1"/>
    <tableColumn id="19" name="8.2"/>
    <tableColumn id="20" name="9.1"/>
    <tableColumn id="21" name="9.2"/>
    <tableColumn id="22" name="10.1"/>
    <tableColumn id="23" name="10.2"/>
    <tableColumn id="24" name="10.3"/>
    <tableColumn id="25" name="Total"/>
    <tableColumn id="26" name="Average">
      <calculatedColumnFormula>AVERAGE($Y$2:Y2)</calculatedColumnFormula>
    </tableColumn>
    <tableColumn id="30" name="Strikes">
      <calculatedColumnFormula>COUNTIF(D2:X2,10)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"/>
  <sheetViews>
    <sheetView tabSelected="1" workbookViewId="0"/>
  </sheetViews>
  <sheetFormatPr defaultRowHeight="15" x14ac:dyDescent="0.25"/>
  <cols>
    <col min="1" max="1" width="9.85546875" customWidth="1"/>
    <col min="2" max="2" width="10.140625" bestFit="1" customWidth="1"/>
    <col min="3" max="3" width="7.42578125" bestFit="1" customWidth="1"/>
    <col min="4" max="21" width="5.85546875" bestFit="1" customWidth="1"/>
    <col min="22" max="24" width="6.85546875" bestFit="1" customWidth="1"/>
    <col min="26" max="26" width="11.42578125" bestFit="1" customWidth="1"/>
    <col min="28" max="28" width="14.85546875" bestFit="1" customWidth="1"/>
  </cols>
  <sheetData>
    <row r="1" spans="1:32" x14ac:dyDescent="0.25">
      <c r="A1" t="s">
        <v>8</v>
      </c>
      <c r="B1" t="s">
        <v>0</v>
      </c>
      <c r="C1" t="s">
        <v>1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2</v>
      </c>
      <c r="Z1" t="s">
        <v>3</v>
      </c>
      <c r="AA1" t="s">
        <v>4</v>
      </c>
      <c r="AC1" t="s">
        <v>30</v>
      </c>
      <c r="AE1" t="s">
        <v>4</v>
      </c>
    </row>
    <row r="2" spans="1:32" x14ac:dyDescent="0.25">
      <c r="A2">
        <v>1</v>
      </c>
      <c r="B2" s="1">
        <v>42973</v>
      </c>
      <c r="C2">
        <v>3</v>
      </c>
      <c r="D2">
        <v>10</v>
      </c>
      <c r="F2">
        <v>10</v>
      </c>
      <c r="H2">
        <v>9</v>
      </c>
      <c r="I2">
        <v>0</v>
      </c>
      <c r="J2">
        <v>9</v>
      </c>
      <c r="K2">
        <v>1</v>
      </c>
      <c r="L2">
        <v>8</v>
      </c>
      <c r="M2">
        <v>0</v>
      </c>
      <c r="N2">
        <v>10</v>
      </c>
      <c r="P2">
        <v>7</v>
      </c>
      <c r="Q2">
        <v>3</v>
      </c>
      <c r="R2">
        <v>9</v>
      </c>
      <c r="S2">
        <v>1</v>
      </c>
      <c r="T2">
        <v>10</v>
      </c>
      <c r="V2">
        <v>10</v>
      </c>
      <c r="W2">
        <v>10</v>
      </c>
      <c r="X2">
        <v>8</v>
      </c>
      <c r="Y2">
        <v>200</v>
      </c>
      <c r="Z2">
        <f>AVERAGE($Y$2:Y2)</f>
        <v>200</v>
      </c>
      <c r="AA2">
        <f t="shared" ref="AA2:AA7" si="0">COUNTIF(D2:X2,10)</f>
        <v>6</v>
      </c>
      <c r="AB2" t="s">
        <v>5</v>
      </c>
      <c r="AC2">
        <f>SUM(Table1[Strikes])</f>
        <v>34</v>
      </c>
      <c r="AE2">
        <v>0</v>
      </c>
      <c r="AF2">
        <f>COUNTIF(Table1[Strikes],AE2)</f>
        <v>1</v>
      </c>
    </row>
    <row r="3" spans="1:32" x14ac:dyDescent="0.25">
      <c r="A3">
        <f>A2+1</f>
        <v>2</v>
      </c>
      <c r="B3" s="1">
        <v>42973</v>
      </c>
      <c r="C3">
        <v>3</v>
      </c>
      <c r="D3">
        <v>7</v>
      </c>
      <c r="E3">
        <v>3</v>
      </c>
      <c r="F3">
        <v>7</v>
      </c>
      <c r="G3">
        <v>3</v>
      </c>
      <c r="H3">
        <v>10</v>
      </c>
      <c r="J3">
        <v>10</v>
      </c>
      <c r="L3">
        <v>8</v>
      </c>
      <c r="M3">
        <v>1</v>
      </c>
      <c r="N3">
        <v>7</v>
      </c>
      <c r="O3">
        <v>3</v>
      </c>
      <c r="P3">
        <v>7</v>
      </c>
      <c r="Q3">
        <v>3</v>
      </c>
      <c r="R3">
        <v>9</v>
      </c>
      <c r="S3">
        <v>0</v>
      </c>
      <c r="T3">
        <v>10</v>
      </c>
      <c r="V3">
        <v>7</v>
      </c>
      <c r="W3">
        <v>2</v>
      </c>
      <c r="Y3">
        <v>166</v>
      </c>
      <c r="Z3">
        <f>AVERAGE($Y$2:Y3)</f>
        <v>183</v>
      </c>
      <c r="AA3">
        <f t="shared" si="0"/>
        <v>3</v>
      </c>
      <c r="AB3" t="s">
        <v>6</v>
      </c>
      <c r="AC3">
        <f>MAX(Table1[Strikes])</f>
        <v>8</v>
      </c>
      <c r="AE3">
        <f>AE2+1</f>
        <v>1</v>
      </c>
      <c r="AF3">
        <f>COUNTIF(Table1[Strikes],AE3)</f>
        <v>3</v>
      </c>
    </row>
    <row r="4" spans="1:32" x14ac:dyDescent="0.25">
      <c r="A4">
        <f t="shared" ref="A4:A11" si="1">A3+1</f>
        <v>3</v>
      </c>
      <c r="B4" s="1">
        <v>42974</v>
      </c>
      <c r="C4">
        <v>15</v>
      </c>
      <c r="D4">
        <v>7</v>
      </c>
      <c r="E4">
        <v>3</v>
      </c>
      <c r="F4">
        <v>10</v>
      </c>
      <c r="H4">
        <v>4</v>
      </c>
      <c r="I4">
        <v>6</v>
      </c>
      <c r="J4">
        <v>0</v>
      </c>
      <c r="K4">
        <v>3</v>
      </c>
      <c r="L4">
        <v>10</v>
      </c>
      <c r="N4">
        <v>8</v>
      </c>
      <c r="O4">
        <v>1</v>
      </c>
      <c r="P4">
        <v>10</v>
      </c>
      <c r="R4">
        <v>10</v>
      </c>
      <c r="T4">
        <v>7</v>
      </c>
      <c r="U4">
        <v>2</v>
      </c>
      <c r="V4">
        <v>5</v>
      </c>
      <c r="W4">
        <v>4</v>
      </c>
      <c r="Y4">
        <v>145</v>
      </c>
      <c r="Z4">
        <f>AVERAGE($Y$2:Y4)</f>
        <v>170.33333333333334</v>
      </c>
      <c r="AA4">
        <f t="shared" si="0"/>
        <v>4</v>
      </c>
      <c r="AB4" t="s">
        <v>7</v>
      </c>
      <c r="AC4">
        <f>AVERAGE(Table1[Strikes])</f>
        <v>3.0909090909090908</v>
      </c>
      <c r="AE4">
        <f t="shared" ref="AE4:AE14" si="2">AE3+1</f>
        <v>2</v>
      </c>
      <c r="AF4">
        <f>COUNTIF(Table1[Strikes],AE4)</f>
        <v>1</v>
      </c>
    </row>
    <row r="5" spans="1:32" x14ac:dyDescent="0.25">
      <c r="A5">
        <f t="shared" si="1"/>
        <v>4</v>
      </c>
      <c r="B5" s="1">
        <v>42974</v>
      </c>
      <c r="C5">
        <v>15</v>
      </c>
      <c r="D5">
        <v>8</v>
      </c>
      <c r="E5">
        <v>0</v>
      </c>
      <c r="F5">
        <v>9</v>
      </c>
      <c r="G5">
        <v>1</v>
      </c>
      <c r="H5">
        <v>8</v>
      </c>
      <c r="I5">
        <v>2</v>
      </c>
      <c r="J5">
        <v>9</v>
      </c>
      <c r="K5">
        <v>0</v>
      </c>
      <c r="L5">
        <v>10</v>
      </c>
      <c r="N5">
        <v>8</v>
      </c>
      <c r="O5">
        <v>0</v>
      </c>
      <c r="P5">
        <v>6</v>
      </c>
      <c r="Q5">
        <v>4</v>
      </c>
      <c r="R5">
        <v>9</v>
      </c>
      <c r="S5">
        <v>0</v>
      </c>
      <c r="T5">
        <v>3</v>
      </c>
      <c r="U5">
        <v>5</v>
      </c>
      <c r="V5">
        <v>10</v>
      </c>
      <c r="W5">
        <v>5</v>
      </c>
      <c r="X5">
        <v>1</v>
      </c>
      <c r="Y5">
        <v>132</v>
      </c>
      <c r="Z5">
        <f>AVERAGE($Y$2:Y5)</f>
        <v>160.75</v>
      </c>
      <c r="AA5">
        <f t="shared" si="0"/>
        <v>2</v>
      </c>
      <c r="AE5">
        <f t="shared" si="2"/>
        <v>3</v>
      </c>
      <c r="AF5">
        <f>COUNTIF(Table1[Strikes],AE5)</f>
        <v>2</v>
      </c>
    </row>
    <row r="6" spans="1:32" x14ac:dyDescent="0.25">
      <c r="A6">
        <f t="shared" si="1"/>
        <v>5</v>
      </c>
      <c r="B6" s="1">
        <v>42974</v>
      </c>
      <c r="C6">
        <v>15</v>
      </c>
      <c r="D6">
        <v>9</v>
      </c>
      <c r="E6">
        <v>1</v>
      </c>
      <c r="F6">
        <v>9</v>
      </c>
      <c r="G6">
        <v>1</v>
      </c>
      <c r="H6">
        <v>10</v>
      </c>
      <c r="J6">
        <v>10</v>
      </c>
      <c r="L6">
        <v>10</v>
      </c>
      <c r="N6">
        <v>10</v>
      </c>
      <c r="P6">
        <v>10</v>
      </c>
      <c r="R6">
        <v>10</v>
      </c>
      <c r="T6">
        <v>10</v>
      </c>
      <c r="V6">
        <v>10</v>
      </c>
      <c r="W6">
        <v>2</v>
      </c>
      <c r="X6">
        <v>6</v>
      </c>
      <c r="Y6">
        <v>259</v>
      </c>
      <c r="Z6">
        <f>AVERAGE($Y$2:Y6)</f>
        <v>180.4</v>
      </c>
      <c r="AA6">
        <f t="shared" si="0"/>
        <v>8</v>
      </c>
      <c r="AE6">
        <f t="shared" si="2"/>
        <v>4</v>
      </c>
      <c r="AF6">
        <f>COUNTIF(Table1[Strikes],AE6)</f>
        <v>1</v>
      </c>
    </row>
    <row r="7" spans="1:32" x14ac:dyDescent="0.25">
      <c r="A7">
        <f t="shared" si="1"/>
        <v>6</v>
      </c>
      <c r="B7" s="1">
        <v>42974</v>
      </c>
      <c r="C7">
        <v>5</v>
      </c>
      <c r="D7">
        <v>7</v>
      </c>
      <c r="E7">
        <v>0</v>
      </c>
      <c r="F7">
        <v>8</v>
      </c>
      <c r="G7">
        <v>2</v>
      </c>
      <c r="H7">
        <v>8</v>
      </c>
      <c r="I7">
        <v>1</v>
      </c>
      <c r="J7">
        <v>4</v>
      </c>
      <c r="K7">
        <v>3</v>
      </c>
      <c r="L7">
        <v>1</v>
      </c>
      <c r="M7">
        <v>9</v>
      </c>
      <c r="N7">
        <v>6</v>
      </c>
      <c r="O7">
        <v>4</v>
      </c>
      <c r="P7">
        <v>10</v>
      </c>
      <c r="R7">
        <v>6</v>
      </c>
      <c r="S7">
        <v>3</v>
      </c>
      <c r="T7">
        <v>8</v>
      </c>
      <c r="U7">
        <v>2</v>
      </c>
      <c r="V7">
        <v>9</v>
      </c>
      <c r="W7">
        <v>0</v>
      </c>
      <c r="Y7">
        <v>133</v>
      </c>
      <c r="Z7">
        <f>AVERAGE($Y$2:Y7)</f>
        <v>172.5</v>
      </c>
      <c r="AA7">
        <f t="shared" si="0"/>
        <v>1</v>
      </c>
      <c r="AE7">
        <f t="shared" si="2"/>
        <v>5</v>
      </c>
      <c r="AF7">
        <f>COUNTIF(Table1[Strikes],AE7)</f>
        <v>1</v>
      </c>
    </row>
    <row r="8" spans="1:32" x14ac:dyDescent="0.25">
      <c r="A8">
        <f t="shared" si="1"/>
        <v>7</v>
      </c>
      <c r="B8" s="1">
        <v>42974</v>
      </c>
      <c r="C8">
        <v>5</v>
      </c>
      <c r="D8">
        <v>7</v>
      </c>
      <c r="E8">
        <v>3</v>
      </c>
      <c r="F8">
        <v>9</v>
      </c>
      <c r="G8">
        <v>1</v>
      </c>
      <c r="H8">
        <v>8</v>
      </c>
      <c r="I8">
        <v>1</v>
      </c>
      <c r="J8">
        <v>5</v>
      </c>
      <c r="K8">
        <v>3</v>
      </c>
      <c r="L8">
        <v>6</v>
      </c>
      <c r="M8">
        <v>3</v>
      </c>
      <c r="N8">
        <v>10</v>
      </c>
      <c r="P8">
        <v>10</v>
      </c>
      <c r="R8">
        <v>7</v>
      </c>
      <c r="S8">
        <v>0</v>
      </c>
      <c r="T8">
        <v>10</v>
      </c>
      <c r="V8">
        <v>10</v>
      </c>
      <c r="W8">
        <v>10</v>
      </c>
      <c r="X8">
        <v>7</v>
      </c>
      <c r="Y8">
        <v>171</v>
      </c>
      <c r="Z8">
        <f>AVERAGE($Y$2:Y8)</f>
        <v>172.28571428571428</v>
      </c>
      <c r="AA8">
        <f t="shared" ref="AA8:AA10" si="3">COUNTIF(D8:X8,10)</f>
        <v>5</v>
      </c>
      <c r="AE8">
        <f t="shared" si="2"/>
        <v>6</v>
      </c>
      <c r="AF8">
        <f>COUNTIF(Table1[Strikes],AE8)</f>
        <v>1</v>
      </c>
    </row>
    <row r="9" spans="1:32" x14ac:dyDescent="0.25">
      <c r="A9">
        <f t="shared" si="1"/>
        <v>8</v>
      </c>
      <c r="B9" s="1">
        <v>42974</v>
      </c>
      <c r="C9">
        <v>5</v>
      </c>
      <c r="D9">
        <v>9</v>
      </c>
      <c r="E9">
        <v>1</v>
      </c>
      <c r="F9">
        <v>8</v>
      </c>
      <c r="G9">
        <v>2</v>
      </c>
      <c r="H9">
        <v>6</v>
      </c>
      <c r="I9">
        <v>0</v>
      </c>
      <c r="J9">
        <v>9</v>
      </c>
      <c r="K9">
        <v>0</v>
      </c>
      <c r="L9">
        <v>7</v>
      </c>
      <c r="M9">
        <v>0</v>
      </c>
      <c r="N9">
        <v>10</v>
      </c>
      <c r="P9">
        <v>8</v>
      </c>
      <c r="Q9">
        <v>0</v>
      </c>
      <c r="R9">
        <v>0</v>
      </c>
      <c r="S9">
        <v>9</v>
      </c>
      <c r="T9">
        <v>6</v>
      </c>
      <c r="U9">
        <v>1</v>
      </c>
      <c r="V9">
        <v>10</v>
      </c>
      <c r="W9">
        <v>10</v>
      </c>
      <c r="X9">
        <v>7</v>
      </c>
      <c r="Y9">
        <v>125</v>
      </c>
      <c r="Z9">
        <f>AVERAGE($Y$2:Y9)</f>
        <v>166.375</v>
      </c>
      <c r="AA9">
        <f t="shared" si="3"/>
        <v>3</v>
      </c>
      <c r="AE9">
        <f t="shared" si="2"/>
        <v>7</v>
      </c>
      <c r="AF9">
        <f>COUNTIF(Table1[Strikes],AE9)</f>
        <v>0</v>
      </c>
    </row>
    <row r="10" spans="1:32" x14ac:dyDescent="0.25">
      <c r="A10">
        <f t="shared" si="1"/>
        <v>9</v>
      </c>
      <c r="B10" s="1">
        <v>42974</v>
      </c>
      <c r="C10">
        <v>5</v>
      </c>
      <c r="D10">
        <v>9</v>
      </c>
      <c r="E10">
        <v>0</v>
      </c>
      <c r="F10">
        <v>7</v>
      </c>
      <c r="G10">
        <v>0</v>
      </c>
      <c r="H10">
        <v>6</v>
      </c>
      <c r="I10">
        <v>3</v>
      </c>
      <c r="J10">
        <v>5</v>
      </c>
      <c r="K10">
        <v>3</v>
      </c>
      <c r="L10">
        <v>7</v>
      </c>
      <c r="M10">
        <v>2</v>
      </c>
      <c r="N10">
        <v>8</v>
      </c>
      <c r="O10">
        <v>1</v>
      </c>
      <c r="P10">
        <v>9</v>
      </c>
      <c r="Q10">
        <v>0</v>
      </c>
      <c r="R10">
        <v>8</v>
      </c>
      <c r="S10">
        <v>0</v>
      </c>
      <c r="T10">
        <v>8</v>
      </c>
      <c r="U10">
        <v>1</v>
      </c>
      <c r="V10">
        <v>6</v>
      </c>
      <c r="W10">
        <v>3</v>
      </c>
      <c r="Y10">
        <v>86</v>
      </c>
      <c r="Z10">
        <f>AVERAGE($Y$2:Y10)</f>
        <v>157.44444444444446</v>
      </c>
      <c r="AA10">
        <f t="shared" si="3"/>
        <v>0</v>
      </c>
      <c r="AE10">
        <f t="shared" si="2"/>
        <v>8</v>
      </c>
      <c r="AF10">
        <f>COUNTIF(Table1[Strikes],AE10)</f>
        <v>1</v>
      </c>
    </row>
    <row r="11" spans="1:32" x14ac:dyDescent="0.25">
      <c r="A11">
        <f>A10+1</f>
        <v>10</v>
      </c>
      <c r="B11" s="1">
        <v>42975</v>
      </c>
      <c r="C11">
        <v>8</v>
      </c>
      <c r="D11">
        <v>2</v>
      </c>
      <c r="E11">
        <v>6</v>
      </c>
      <c r="F11">
        <v>8</v>
      </c>
      <c r="G11">
        <v>0</v>
      </c>
      <c r="H11">
        <v>7</v>
      </c>
      <c r="I11">
        <v>1</v>
      </c>
      <c r="J11">
        <v>9</v>
      </c>
      <c r="K11">
        <v>1</v>
      </c>
      <c r="L11">
        <v>8</v>
      </c>
      <c r="M11">
        <v>1</v>
      </c>
      <c r="N11">
        <v>8</v>
      </c>
      <c r="O11">
        <v>1</v>
      </c>
      <c r="P11">
        <v>7</v>
      </c>
      <c r="Q11">
        <v>0</v>
      </c>
      <c r="R11">
        <v>4</v>
      </c>
      <c r="S11">
        <v>6</v>
      </c>
      <c r="T11">
        <v>10</v>
      </c>
      <c r="V11">
        <v>6</v>
      </c>
      <c r="W11">
        <v>3</v>
      </c>
      <c r="Y11">
        <v>132</v>
      </c>
      <c r="Z11">
        <f>AVERAGE($Y$2:Y11)</f>
        <v>154.9</v>
      </c>
      <c r="AA11">
        <f>COUNTIF(D11:X11,10)</f>
        <v>1</v>
      </c>
      <c r="AE11">
        <f t="shared" si="2"/>
        <v>9</v>
      </c>
      <c r="AF11">
        <f>COUNTIF(Table1[Strikes],AE11)</f>
        <v>0</v>
      </c>
    </row>
    <row r="12" spans="1:32" x14ac:dyDescent="0.25">
      <c r="A12">
        <f>A11+1</f>
        <v>11</v>
      </c>
      <c r="B12" s="1">
        <v>42975</v>
      </c>
      <c r="C12">
        <v>8</v>
      </c>
      <c r="D12">
        <v>8</v>
      </c>
      <c r="E12">
        <v>1</v>
      </c>
      <c r="F12">
        <v>8</v>
      </c>
      <c r="G12">
        <v>1</v>
      </c>
      <c r="H12">
        <v>7</v>
      </c>
      <c r="I12">
        <v>3</v>
      </c>
      <c r="J12">
        <v>7</v>
      </c>
      <c r="K12">
        <v>3</v>
      </c>
      <c r="L12">
        <v>10</v>
      </c>
      <c r="N12">
        <v>8</v>
      </c>
      <c r="O12">
        <v>2</v>
      </c>
      <c r="P12">
        <v>3</v>
      </c>
      <c r="Q12">
        <v>6</v>
      </c>
      <c r="R12">
        <v>6</v>
      </c>
      <c r="S12">
        <v>3</v>
      </c>
      <c r="T12">
        <v>7</v>
      </c>
      <c r="U12">
        <v>1</v>
      </c>
      <c r="V12">
        <v>5</v>
      </c>
      <c r="W12">
        <v>1</v>
      </c>
      <c r="Y12">
        <v>120</v>
      </c>
      <c r="Z12">
        <f>AVERAGE($Y$2:Y12)</f>
        <v>151.72727272727272</v>
      </c>
      <c r="AA12">
        <f>COUNTIF(E12:X12,10)</f>
        <v>1</v>
      </c>
      <c r="AE12">
        <f t="shared" si="2"/>
        <v>10</v>
      </c>
      <c r="AF12">
        <f>COUNTIF(Table1[Strikes],AE12)</f>
        <v>0</v>
      </c>
    </row>
    <row r="13" spans="1:32" x14ac:dyDescent="0.25">
      <c r="AE13">
        <f t="shared" si="2"/>
        <v>11</v>
      </c>
      <c r="AF13">
        <f>COUNTIF(Table1[Strikes],AE13)</f>
        <v>0</v>
      </c>
    </row>
    <row r="14" spans="1:32" x14ac:dyDescent="0.25">
      <c r="AE14">
        <f t="shared" si="2"/>
        <v>12</v>
      </c>
      <c r="AF14">
        <f>COUNTIF(Table1[Strikes],AE14)</f>
        <v>0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2017-08-27T05:34:34Z</dcterms:created>
  <dcterms:modified xsi:type="dcterms:W3CDTF">2017-09-01T13:12:46Z</dcterms:modified>
</cp:coreProperties>
</file>