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oompkbn9\OneDrive\Desktop\"/>
    </mc:Choice>
  </mc:AlternateContent>
  <xr:revisionPtr revIDLastSave="0" documentId="13_ncr:1_{DA525E0E-AAAE-49BC-9F0D-F98035DF57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LTC Readiness" sheetId="1" r:id="rId1"/>
    <sheet name="Test Execution Plan" sheetId="11" r:id="rId2"/>
    <sheet name="Test Execution Dashboard " sheetId="12" r:id="rId3"/>
    <sheet name="TC_US-001" sheetId="4" r:id="rId4"/>
    <sheet name="TC_US-002" sheetId="5" r:id="rId5"/>
    <sheet name="TC_US-003" sheetId="6" r:id="rId6"/>
    <sheet name="TC_US-004" sheetId="13" r:id="rId7"/>
    <sheet name="TC_US-005" sheetId="7" r:id="rId8"/>
    <sheet name="TC_US-006" sheetId="8" r:id="rId9"/>
    <sheet name="Maste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J8" i="1"/>
  <c r="J7" i="1"/>
  <c r="J5" i="1"/>
  <c r="J4" i="1"/>
  <c r="J3" i="1"/>
  <c r="I8" i="1"/>
  <c r="I7" i="1"/>
  <c r="I5" i="1"/>
  <c r="I4" i="1"/>
  <c r="I3" i="1"/>
  <c r="C16" i="12"/>
  <c r="D16" i="12"/>
  <c r="E16" i="12"/>
  <c r="F16" i="12"/>
  <c r="G16" i="12"/>
  <c r="C36" i="12"/>
  <c r="G36" i="12"/>
  <c r="E36" i="12"/>
  <c r="F36" i="12"/>
  <c r="D36" i="12"/>
  <c r="C26" i="12"/>
  <c r="D26" i="12"/>
  <c r="E26" i="12"/>
  <c r="F26" i="12"/>
  <c r="G26" i="12"/>
  <c r="E37" i="12"/>
  <c r="G34" i="12"/>
  <c r="D27" i="12"/>
  <c r="F24" i="12"/>
  <c r="C17" i="12"/>
  <c r="E14" i="12"/>
  <c r="D37" i="12"/>
  <c r="F34" i="12"/>
  <c r="C27" i="12"/>
  <c r="E24" i="12"/>
  <c r="D14" i="12"/>
  <c r="C37" i="12"/>
  <c r="E34" i="12"/>
  <c r="D24" i="12"/>
  <c r="C14" i="12"/>
  <c r="F28" i="12"/>
  <c r="E18" i="12"/>
  <c r="F15" i="12"/>
  <c r="E38" i="12"/>
  <c r="D28" i="12"/>
  <c r="C18" i="12"/>
  <c r="G13" i="12"/>
  <c r="E25" i="12"/>
  <c r="F13" i="12"/>
  <c r="F37" i="12"/>
  <c r="G24" i="12"/>
  <c r="D17" i="12"/>
  <c r="D34" i="12"/>
  <c r="C24" i="12"/>
  <c r="G18" i="12"/>
  <c r="C34" i="12"/>
  <c r="G28" i="12"/>
  <c r="F18" i="12"/>
  <c r="G15" i="12"/>
  <c r="F38" i="12"/>
  <c r="E28" i="12"/>
  <c r="G25" i="12"/>
  <c r="D18" i="12"/>
  <c r="G35" i="12"/>
  <c r="F25" i="12"/>
  <c r="E15" i="12"/>
  <c r="D38" i="12"/>
  <c r="G23" i="12"/>
  <c r="C28" i="12"/>
  <c r="D15" i="12"/>
  <c r="E27" i="12"/>
  <c r="F35" i="12"/>
  <c r="G38" i="12"/>
  <c r="C38" i="12"/>
  <c r="E35" i="12"/>
  <c r="G33" i="12"/>
  <c r="D25" i="12"/>
  <c r="F23" i="12"/>
  <c r="C15" i="12"/>
  <c r="E13" i="12"/>
  <c r="D35" i="12"/>
  <c r="F33" i="12"/>
  <c r="C25" i="12"/>
  <c r="E23" i="12"/>
  <c r="D13" i="12"/>
  <c r="C35" i="12"/>
  <c r="E33" i="12"/>
  <c r="D23" i="12"/>
  <c r="C13" i="12"/>
  <c r="D33" i="12"/>
  <c r="C23" i="12"/>
  <c r="G17" i="12"/>
  <c r="C33" i="12"/>
  <c r="G27" i="12"/>
  <c r="F17" i="12"/>
  <c r="G37" i="12"/>
  <c r="F27" i="12"/>
  <c r="E17" i="12"/>
  <c r="G14" i="12"/>
  <c r="F14" i="12"/>
  <c r="B16" i="12" l="1"/>
  <c r="H16" i="12" s="1"/>
  <c r="B36" i="12"/>
  <c r="H36" i="12" s="1"/>
  <c r="B26" i="12"/>
  <c r="H26" i="12" s="1"/>
  <c r="C4" i="12"/>
  <c r="F4" i="12"/>
  <c r="G4" i="12"/>
  <c r="E6" i="12"/>
  <c r="F6" i="12"/>
  <c r="G6" i="12"/>
  <c r="C5" i="12"/>
  <c r="D5" i="12"/>
  <c r="E5" i="12"/>
  <c r="D7" i="12"/>
  <c r="G5" i="12"/>
  <c r="F7" i="12"/>
  <c r="G7" i="12"/>
  <c r="D6" i="12"/>
  <c r="C7" i="12"/>
  <c r="F5" i="12"/>
  <c r="E7" i="12"/>
  <c r="D4" i="12"/>
  <c r="E4" i="12"/>
  <c r="C6" i="12"/>
  <c r="C39" i="12"/>
  <c r="C29" i="12"/>
  <c r="D39" i="12"/>
  <c r="B33" i="12"/>
  <c r="I33" i="12" s="1"/>
  <c r="C19" i="12"/>
  <c r="C3" i="12"/>
  <c r="D29" i="12"/>
  <c r="B23" i="12"/>
  <c r="I23" i="12" s="1"/>
  <c r="E39" i="12"/>
  <c r="D19" i="12"/>
  <c r="D3" i="12"/>
  <c r="B13" i="12"/>
  <c r="J13" i="12" s="1"/>
  <c r="E29" i="12"/>
  <c r="F39" i="12"/>
  <c r="B35" i="12"/>
  <c r="H35" i="12" s="1"/>
  <c r="E3" i="12"/>
  <c r="E19" i="12"/>
  <c r="F29" i="12"/>
  <c r="B25" i="12"/>
  <c r="H25" i="12" s="1"/>
  <c r="G39" i="12"/>
  <c r="B15" i="12"/>
  <c r="H15" i="12" s="1"/>
  <c r="G29" i="12"/>
  <c r="B38" i="12"/>
  <c r="H38" i="12" s="1"/>
  <c r="B18" i="12"/>
  <c r="H18" i="12" s="1"/>
  <c r="B34" i="12"/>
  <c r="H34" i="12" s="1"/>
  <c r="B17" i="12"/>
  <c r="H17" i="12" s="1"/>
  <c r="F19" i="12"/>
  <c r="F3" i="12"/>
  <c r="G19" i="12"/>
  <c r="G3" i="12"/>
  <c r="B28" i="12"/>
  <c r="H28" i="12" s="1"/>
  <c r="B24" i="12"/>
  <c r="H24" i="12" s="1"/>
  <c r="B14" i="12"/>
  <c r="H14" i="12" s="1"/>
  <c r="B37" i="12"/>
  <c r="H37" i="12" s="1"/>
  <c r="B27" i="12"/>
  <c r="H27" i="12" s="1"/>
  <c r="C8" i="12" l="1"/>
  <c r="C9" i="12" s="1"/>
  <c r="J16" i="12"/>
  <c r="G8" i="12"/>
  <c r="G9" i="12" s="1"/>
  <c r="D8" i="12"/>
  <c r="D9" i="12" s="1"/>
  <c r="I16" i="12"/>
  <c r="F8" i="12"/>
  <c r="F9" i="12" s="1"/>
  <c r="E8" i="12"/>
  <c r="I36" i="12"/>
  <c r="J36" i="12"/>
  <c r="I26" i="12"/>
  <c r="J26" i="12"/>
  <c r="B5" i="12"/>
  <c r="I5" i="12" s="1"/>
  <c r="B4" i="12"/>
  <c r="H4" i="12" s="1"/>
  <c r="B6" i="12"/>
  <c r="H6" i="12" s="1"/>
  <c r="B7" i="12"/>
  <c r="H7" i="12" s="1"/>
  <c r="J38" i="12"/>
  <c r="I38" i="12"/>
  <c r="J15" i="12"/>
  <c r="I15" i="12"/>
  <c r="J17" i="12"/>
  <c r="I14" i="12"/>
  <c r="J34" i="12"/>
  <c r="J24" i="12"/>
  <c r="I24" i="12"/>
  <c r="J35" i="12"/>
  <c r="I34" i="12"/>
  <c r="J23" i="12"/>
  <c r="I13" i="12"/>
  <c r="I25" i="12"/>
  <c r="J25" i="12"/>
  <c r="B39" i="12"/>
  <c r="H33" i="12"/>
  <c r="H39" i="12" s="1"/>
  <c r="J27" i="12"/>
  <c r="J37" i="12"/>
  <c r="J33" i="12"/>
  <c r="J28" i="12"/>
  <c r="I17" i="12"/>
  <c r="I27" i="12"/>
  <c r="B29" i="12"/>
  <c r="H23" i="12"/>
  <c r="H29" i="12" s="1"/>
  <c r="I37" i="12"/>
  <c r="I18" i="12"/>
  <c r="I35" i="12"/>
  <c r="B3" i="12"/>
  <c r="J3" i="12" s="1"/>
  <c r="I28" i="12"/>
  <c r="H13" i="12"/>
  <c r="H19" i="12" s="1"/>
  <c r="B19" i="12"/>
  <c r="J18" i="12"/>
  <c r="J14" i="12"/>
  <c r="B8" i="12" l="1"/>
  <c r="I8" i="12" s="1"/>
  <c r="E9" i="12"/>
  <c r="J4" i="12"/>
  <c r="J5" i="12"/>
  <c r="H5" i="12"/>
  <c r="J7" i="12"/>
  <c r="I7" i="12"/>
  <c r="I6" i="12"/>
  <c r="I4" i="12"/>
  <c r="J6" i="12"/>
  <c r="J19" i="12"/>
  <c r="I29" i="12"/>
  <c r="I3" i="12"/>
  <c r="I19" i="12"/>
  <c r="J29" i="12"/>
  <c r="I39" i="12"/>
  <c r="J39" i="12"/>
  <c r="H3" i="12"/>
  <c r="H8" i="12" l="1"/>
  <c r="H9" i="12" s="1"/>
  <c r="B9" i="12"/>
  <c r="J8" i="12"/>
  <c r="J9" i="12" s="1"/>
  <c r="I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tc={B7C91937-0B27-4870-BB9A-CDEEFDD434D2}</author>
    <author>tc={82229CAD-0BE2-42B4-AFA2-DF930EB43785}</author>
  </authors>
  <commentList>
    <comment ref="L2" authorId="0" shapeId="0" xr:uid="{B7C91937-0B27-4870-BB9A-CDEEFDD434D2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step Result</t>
      </text>
    </comment>
    <comment ref="M2" authorId="1" shapeId="0" xr:uid="{82229CAD-0BE2-42B4-AFA2-DF930EB43785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Result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tc={11CC31D0-FA73-4495-B3C1-0A4CAB61E01D}</author>
    <author>tc={130671E8-51B8-4AA0-B044-64EE06DCBBA0}</author>
  </authors>
  <commentList>
    <comment ref="L2" authorId="0" shapeId="0" xr:uid="{11CC31D0-FA73-4495-B3C1-0A4CAB61E01D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step Result</t>
      </text>
    </comment>
    <comment ref="M2" authorId="1" shapeId="0" xr:uid="{130671E8-51B8-4AA0-B044-64EE06DCBBA0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Result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tc={FEB0C973-EFA9-41FD-9FEE-EB3A149A0013}</author>
    <author>tc={2FA99CF7-9A67-4277-A585-A8F660A180F6}</author>
  </authors>
  <commentList>
    <comment ref="L2" authorId="0" shapeId="0" xr:uid="{FEB0C973-EFA9-41FD-9FEE-EB3A149A001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step Result</t>
      </text>
    </comment>
    <comment ref="M2" authorId="1" shapeId="0" xr:uid="{2FA99CF7-9A67-4277-A585-A8F660A180F6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Result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tc={C714120D-1D63-46D6-8738-2A929BCFD852}</author>
    <author>tc={FD883CA7-1BCD-4807-9D55-8E92BCF1A77D}</author>
  </authors>
  <commentList>
    <comment ref="L2" authorId="0" shapeId="0" xr:uid="{C714120D-1D63-46D6-8738-2A929BCFD852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step Result</t>
      </text>
    </comment>
    <comment ref="M2" authorId="1" shapeId="0" xr:uid="{FD883CA7-1BCD-4807-9D55-8E92BCF1A77D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Result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tc={80277BFF-27F9-45DD-BFD7-DC3A094803D9}</author>
    <author>tc={3DD1470D-233D-45DB-8043-BC14EC554A18}</author>
  </authors>
  <commentList>
    <comment ref="L2" authorId="0" shapeId="0" xr:uid="{80277BFF-27F9-45DD-BFD7-DC3A094803D9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step Result</t>
      </text>
    </comment>
    <comment ref="M2" authorId="1" shapeId="0" xr:uid="{3DD1470D-233D-45DB-8043-BC14EC554A1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Result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tc={31366B5F-AD6B-4A7E-952B-C0AE43763EC9}</author>
    <author>tc={7A8FA4F3-2BC1-4345-BDED-EA6093B6755C}</author>
  </authors>
  <commentList>
    <comment ref="L2" authorId="0" shapeId="0" xr:uid="{31366B5F-AD6B-4A7E-952B-C0AE43763EC9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step Result</t>
      </text>
    </comment>
    <comment ref="M2" authorId="1" shapeId="0" xr:uid="{7A8FA4F3-2BC1-4345-BDED-EA6093B6755C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Result</t>
      </text>
    </comment>
  </commentList>
</comments>
</file>

<file path=xl/sharedStrings.xml><?xml version="1.0" encoding="utf-8"?>
<sst xmlns="http://schemas.openxmlformats.org/spreadsheetml/2006/main" count="1184" uniqueCount="314">
  <si>
    <t>LLTC Readiness</t>
  </si>
  <si>
    <t>QA Team</t>
  </si>
  <si>
    <t>2025-05-23</t>
  </si>
  <si>
    <t>TC No.</t>
  </si>
  <si>
    <t>US ID</t>
  </si>
  <si>
    <t>P/N/NE</t>
  </si>
  <si>
    <t>Priority</t>
  </si>
  <si>
    <t>Test Case Description</t>
  </si>
  <si>
    <t>Prerequisite</t>
  </si>
  <si>
    <t>Ts No</t>
  </si>
  <si>
    <t>Test steps Description</t>
  </si>
  <si>
    <t>Expected Result</t>
  </si>
  <si>
    <t>API Tesing</t>
  </si>
  <si>
    <t>Remarks</t>
  </si>
  <si>
    <t>Executor</t>
  </si>
  <si>
    <t>Plan date</t>
  </si>
  <si>
    <t>Ts Result</t>
  </si>
  <si>
    <t>TC Result</t>
  </si>
  <si>
    <t>Test Date</t>
  </si>
  <si>
    <t>Defect ID</t>
  </si>
  <si>
    <t>TC_EP-001_US-001_0001</t>
  </si>
  <si>
    <t>US-001</t>
  </si>
  <si>
    <t>P</t>
  </si>
  <si>
    <t>High</t>
  </si>
  <si>
    <t>Verify login with valid phone number</t>
  </si>
  <si>
    <t>User has a registered account with a valid phone number</t>
  </si>
  <si>
    <t>Open the Salary Hero app</t>
  </si>
  <si>
    <t>App launches successfully and login screen is displayed</t>
  </si>
  <si>
    <t>Not Start</t>
  </si>
  <si>
    <t>Enter a valid phone number in the phone number field</t>
  </si>
  <si>
    <t>Phone number is accepted and displayed correctly</t>
  </si>
  <si>
    <t>Click on the Continue/Next button</t>
  </si>
  <si>
    <t>OTP screen is displayed and OTP is sent to the provided phone number</t>
  </si>
  <si>
    <t>TC_EP-001_US-001_0002</t>
  </si>
  <si>
    <t>N</t>
  </si>
  <si>
    <t>Verify login with invalid phone number</t>
  </si>
  <si>
    <t>N/A</t>
  </si>
  <si>
    <t>Enter an invalid phone number (e.g., wrong format, non-existent)</t>
  </si>
  <si>
    <t>Phone number is displayed in the input field</t>
  </si>
  <si>
    <t>Error message is displayed indicating invalid phone number format or unregistered number</t>
  </si>
  <si>
    <t>TC_EP-001_US-001_0003</t>
  </si>
  <si>
    <t>Verify login with valid OTP</t>
  </si>
  <si>
    <t>User has entered a valid phone number and received OTP</t>
  </si>
  <si>
    <t>Enter the received OTP in the OTP input field</t>
  </si>
  <si>
    <t>OTP is displayed as masked characters</t>
  </si>
  <si>
    <t>Click on the Verify/Submit button</t>
  </si>
  <si>
    <t>OTP is verified successfully</t>
  </si>
  <si>
    <t>System processes the authentication</t>
  </si>
  <si>
    <t>User is redirected to the Dashboard/Home screen</t>
  </si>
  <si>
    <t>TC_EP-001_US-001_0004</t>
  </si>
  <si>
    <t>Verify login with invalid OTP</t>
  </si>
  <si>
    <t>Enter an incorrect OTP in the OTP input field</t>
  </si>
  <si>
    <t>Error message is displayed indicating invalid OTP</t>
  </si>
  <si>
    <t>Verify the number of remaining attempts is displayed</t>
  </si>
  <si>
    <t>Remaining attempts counter is decremented and displayed</t>
  </si>
  <si>
    <t>TC_EP-001_US-001_0005</t>
  </si>
  <si>
    <t>Medium</t>
  </si>
  <si>
    <t>Verify login with expired OTP</t>
  </si>
  <si>
    <t>User has entered a valid phone number and received OTP, OTP has expired (typically after 5-10 minutes)</t>
  </si>
  <si>
    <t>Wait until the OTP expires</t>
  </si>
  <si>
    <t>OTP expiration timer reaches zero</t>
  </si>
  <si>
    <t>Enter the expired OTP in the OTP input field</t>
  </si>
  <si>
    <t>Error message is displayed indicating expired OTP</t>
  </si>
  <si>
    <t>Verify the option to resend OTP is available</t>
  </si>
  <si>
    <t>Resend OTP button is enabled and clickable</t>
  </si>
  <si>
    <t>TC_EP-002_US-002_0001</t>
  </si>
  <si>
    <t>US-002</t>
  </si>
  <si>
    <t>Verify view earned wage on 12th working day</t>
  </si>
  <si>
    <t>User is logged in, today is 12th working day of the month</t>
  </si>
  <si>
    <t>Navigate to the Dashboard/Home screen</t>
  </si>
  <si>
    <t>Dashboard/Home screen is displayed</t>
  </si>
  <si>
    <t>Verify the earned wage amount is displayed</t>
  </si>
  <si>
    <t>Earned wage amount is displayed correctly based on 12 working days</t>
  </si>
  <si>
    <t>Verify the calculation is correct (daily rate × 12 days)</t>
  </si>
  <si>
    <t>Calculation is accurate based on the daily rate and 12 working days</t>
  </si>
  <si>
    <t>Verify the available balance for withdrawal is displayed</t>
  </si>
  <si>
    <t>Available balance is displayed and matches the earned wage minus any previous withdrawals</t>
  </si>
  <si>
    <t>Verify view earned wage with overtime</t>
  </si>
  <si>
    <t>User is logged in, has overtime hours recorded</t>
  </si>
  <si>
    <t>Verify the earned wage amount includes overtime pay</t>
  </si>
  <si>
    <t>Earned wage amount includes base pay plus overtime compensation</t>
  </si>
  <si>
    <t>Verify the calculation is correct (base pay + overtime pay)</t>
  </si>
  <si>
    <t>Calculation is accurate based on the base pay and overtime rates</t>
  </si>
  <si>
    <t>Verify the available balance for withdrawal reflects the overtime</t>
  </si>
  <si>
    <t>Available balance includes the overtime compensation</t>
  </si>
  <si>
    <t>Verify view earned wage with previous withdrawals</t>
  </si>
  <si>
    <t>User is logged in, has made previous withdrawals this month</t>
  </si>
  <si>
    <t>Verify the total earned wage amount is displayed</t>
  </si>
  <si>
    <t>Total earned wage amount is displayed correctly</t>
  </si>
  <si>
    <t>Verify the total withdrawals this pay cycle is displayed</t>
  </si>
  <si>
    <t>Total withdrawals amount is displayed and matches previous withdrawal transactions</t>
  </si>
  <si>
    <t>Verify the available balance for withdrawal is calculated correctly</t>
  </si>
  <si>
    <t>Available balance equals total earned wage minus total withdrawals</t>
  </si>
  <si>
    <t>TC_EP-003_US-003_0001</t>
  </si>
  <si>
    <t>US-003</t>
  </si>
  <si>
    <t>Verify withdraw full earned wage</t>
  </si>
  <si>
    <t>User is logged in, has available balance for withdrawal</t>
  </si>
  <si>
    <t>Dashboard/Home screen is displayed with available balance</t>
  </si>
  <si>
    <t>Click on the Withdraw button</t>
  </si>
  <si>
    <t>Withdrawal screen is displayed</t>
  </si>
  <si>
    <t>Enter the full available amount in the withdrawal amount field</t>
  </si>
  <si>
    <t>Full amount is displayed in the input field</t>
  </si>
  <si>
    <t>Withdrawal confirmation screen is displayed</t>
  </si>
  <si>
    <t>Verify the withdrawal amount and any applicable fees</t>
  </si>
  <si>
    <t>Amount and fees are displayed correctly</t>
  </si>
  <si>
    <t>Click on the Confirm button</t>
  </si>
  <si>
    <t>OTP verification screen is displayed</t>
  </si>
  <si>
    <t>Enter valid OTP and confirm</t>
  </si>
  <si>
    <t>Transaction is processed successfully</t>
  </si>
  <si>
    <t>Verify the transaction success screen</t>
  </si>
  <si>
    <t>Success message and transaction details are displayed</t>
  </si>
  <si>
    <t>Verify the updated available balance</t>
  </si>
  <si>
    <t>Available balance is updated to zero</t>
  </si>
  <si>
    <t>TC_EP-003_US-003_0002</t>
  </si>
  <si>
    <t>Verify withdraw partial earned wage</t>
  </si>
  <si>
    <t>Enter a partial amount (less than available balance) in the withdrawal amount field</t>
  </si>
  <si>
    <t>Partial amount is displayed in the input field</t>
  </si>
  <si>
    <t>TC_EP-003_US-003_0003</t>
  </si>
  <si>
    <t>Verify withdraw exceeding available amount</t>
  </si>
  <si>
    <t>Enter an amount greater than the available balance</t>
  </si>
  <si>
    <t>Amount is displayed in the input field</t>
  </si>
  <si>
    <t>Error message is displayed indicating the amount exceeds available balance</t>
  </si>
  <si>
    <t>Verify the user cannot proceed with the transaction</t>
  </si>
  <si>
    <t>Continue/Next button remains disabled or error persists until valid amount is entered</t>
  </si>
  <si>
    <t>US-004</t>
  </si>
  <si>
    <t>Verify view transaction history - all transactions</t>
  </si>
  <si>
    <t>User is logged in, has transaction history</t>
  </si>
  <si>
    <t>Navigate to the Transaction History screen</t>
  </si>
  <si>
    <t>Transaction History screen is displayed</t>
  </si>
  <si>
    <t>Verify the list of transactions is displayed</t>
  </si>
  <si>
    <t>List of transactions is displayed in chronological order</t>
  </si>
  <si>
    <t>Verify each transaction shows basic information (date, amount, status)</t>
  </si>
  <si>
    <t>Basic transaction information is displayed for each entry</t>
  </si>
  <si>
    <t>Verify the most recent transaction appears at the top</t>
  </si>
  <si>
    <t>Transactions are sorted with most recent at the top</t>
  </si>
  <si>
    <t>User is logged in, has transaction history spanning multiple periods</t>
  </si>
  <si>
    <t>Click on the period filter option</t>
  </si>
  <si>
    <t>Period filter options are displayed</t>
  </si>
  <si>
    <t>Select a specific period (e.g., This Month, Last Month)</t>
  </si>
  <si>
    <t>Period filter is applied</t>
  </si>
  <si>
    <t>Verify only transactions from the selected period are displayed</t>
  </si>
  <si>
    <t>Filtered transactions match the selected period</t>
  </si>
  <si>
    <t>Change the period filter to a different period</t>
  </si>
  <si>
    <t>New period filter is applied</t>
  </si>
  <si>
    <t>Verify the transactions update to match the new period</t>
  </si>
  <si>
    <t>Displayed transactions match the newly selected period</t>
  </si>
  <si>
    <t>Verify transactions are initially in collapsed view showing basic information</t>
  </si>
  <si>
    <t>Transactions display basic information in collapsed state</t>
  </si>
  <si>
    <t>Click on a transaction to expand it</t>
  </si>
  <si>
    <t>Transaction expands to show detailed information</t>
  </si>
  <si>
    <t>Verify the expanded view shows additional details (transaction ID, payment method, etc.)</t>
  </si>
  <si>
    <t>Expanded view displays all transaction details</t>
  </si>
  <si>
    <t>Click on the expanded transaction again</t>
  </si>
  <si>
    <t>Transaction collapses back to basic view</t>
  </si>
  <si>
    <t>US-005</t>
  </si>
  <si>
    <t>Verify session timeout after inactivity</t>
  </si>
  <si>
    <t>User is logged in</t>
  </si>
  <si>
    <t>Log in to the application</t>
  </si>
  <si>
    <t>User is successfully logged in and Dashboard is displayed</t>
  </si>
  <si>
    <t>Leave the application idle for the timeout period (typically 5-15 minutes)</t>
  </si>
  <si>
    <t>Session timeout period elapses</t>
  </si>
  <si>
    <t>Attempt to perform an action after the timeout period</t>
  </si>
  <si>
    <t>Session timeout message is displayed</t>
  </si>
  <si>
    <t>Verify the user is redirected to the login screen</t>
  </si>
  <si>
    <t>Login screen is displayed</t>
  </si>
  <si>
    <t>Verify the user needs to authenticate again to access the application</t>
  </si>
  <si>
    <t>User must enter credentials to log in again</t>
  </si>
  <si>
    <t>Verify manual logout</t>
  </si>
  <si>
    <t>Navigate to the profile or settings section</t>
  </si>
  <si>
    <t>Profile or settings screen is displayed</t>
  </si>
  <si>
    <t>Click on the Logout button/option</t>
  </si>
  <si>
    <t>Logout confirmation dialog is displayed (if applicable)</t>
  </si>
  <si>
    <t>Confirm logout (if prompted)</t>
  </si>
  <si>
    <t>User is logged out successfully</t>
  </si>
  <si>
    <t>Attempt to use the back button to access previous screens</t>
  </si>
  <si>
    <t>User cannot access authenticated screens and remains on login screen</t>
  </si>
  <si>
    <t>Verify session persistence across screens</t>
  </si>
  <si>
    <t>Navigate through different screens in the application (Dashboard, Transaction History, etc.)</t>
  </si>
  <si>
    <t>User can navigate between screens without re-authentication</t>
  </si>
  <si>
    <t>Minimize the application and reopen it (within timeout period)</t>
  </si>
  <si>
    <t>Session is maintained and user remains logged in</t>
  </si>
  <si>
    <t>Switch to another application and return (within timeout period)</t>
  </si>
  <si>
    <t>Verify the session activity timer resets with user interactions</t>
  </si>
  <si>
    <t>User remains logged in as long as there is activity within the timeout period</t>
  </si>
  <si>
    <t>EPIC</t>
  </si>
  <si>
    <t>User Story ID</t>
  </si>
  <si>
    <t>Description</t>
  </si>
  <si>
    <t>Release</t>
  </si>
  <si>
    <t>Sprint</t>
  </si>
  <si>
    <t>Status</t>
  </si>
  <si>
    <t>Version</t>
  </si>
  <si>
    <t>No. of Test case</t>
  </si>
  <si>
    <t>No. of Test step</t>
  </si>
  <si>
    <t>EP-001</t>
  </si>
  <si>
    <t>R1.0</t>
  </si>
  <si>
    <t>In progress</t>
  </si>
  <si>
    <t>v.1.0</t>
  </si>
  <si>
    <t>EP-002</t>
  </si>
  <si>
    <t>US-006</t>
  </si>
  <si>
    <t>Figma:</t>
  </si>
  <si>
    <t xml:space="preserve">User Authentication </t>
  </si>
  <si>
    <t>Dashboard/Home</t>
  </si>
  <si>
    <t>EP-003</t>
  </si>
  <si>
    <t>Withdraw Earned Wage</t>
  </si>
  <si>
    <t>Transaction Confirmation &amp; Slip</t>
  </si>
  <si>
    <t>EP-004</t>
  </si>
  <si>
    <t>Transaction History</t>
  </si>
  <si>
    <t>EP-005</t>
  </si>
  <si>
    <t>Session Management</t>
  </si>
  <si>
    <t>Flow:</t>
  </si>
  <si>
    <t>Result</t>
  </si>
  <si>
    <t>Pending</t>
  </si>
  <si>
    <t>Pass</t>
  </si>
  <si>
    <t>Failed</t>
  </si>
  <si>
    <t>Not Applicable</t>
  </si>
  <si>
    <t>TC_EP-001_US-001_0006</t>
  </si>
  <si>
    <t>Verify Login after multiple failed attempts</t>
  </si>
  <si>
    <t>User has made multiple failed login attempts</t>
  </si>
  <si>
    <t>Error message is displayed indicating login attempts</t>
  </si>
  <si>
    <t>Test Execution Plan</t>
  </si>
  <si>
    <t>Date</t>
  </si>
  <si>
    <t>TOTAL PLANNED</t>
  </si>
  <si>
    <t>TOTAL TESTED</t>
  </si>
  <si>
    <t>TARGET @CHECKPOINT 1 (1 PM)</t>
  </si>
  <si>
    <t>TARGET @CHECKPOINT 2 (4 PM)</t>
  </si>
  <si>
    <t>SIT EXECUTION DASHBOARD</t>
  </si>
  <si>
    <t>TC_US-001 (xx)</t>
  </si>
  <si>
    <t>TC_US-002 (xx)</t>
  </si>
  <si>
    <t>TC_US-003 (xx)</t>
  </si>
  <si>
    <t>TC_US-004 (xx)</t>
  </si>
  <si>
    <t>TC_US-005 (xx)</t>
  </si>
  <si>
    <t>TC_US-006 (xx)</t>
  </si>
  <si>
    <t>Planned</t>
  </si>
  <si>
    <t>Tested</t>
  </si>
  <si>
    <t>All Test cases</t>
  </si>
  <si>
    <t>Summary</t>
  </si>
  <si>
    <t>Test Rate</t>
  </si>
  <si>
    <t>Pass Rate</t>
  </si>
  <si>
    <t>Failed Rate</t>
  </si>
  <si>
    <t>TC_US-001</t>
  </si>
  <si>
    <t>TC_US-002</t>
  </si>
  <si>
    <t>TC_US-003</t>
  </si>
  <si>
    <t>TC_US-004</t>
  </si>
  <si>
    <t>TC_US-005</t>
  </si>
  <si>
    <t>TC_US-006</t>
  </si>
  <si>
    <t>Total</t>
  </si>
  <si>
    <t>Positive Test cases</t>
  </si>
  <si>
    <t>Negative Test cases</t>
  </si>
  <si>
    <t>Negative (Exception) Test cases</t>
  </si>
  <si>
    <t>Verify Dashboard/Home on 1st working day</t>
  </si>
  <si>
    <t>User is logged in, today is 1st working day</t>
  </si>
  <si>
    <t>TC_EP-002_US-002_0002</t>
  </si>
  <si>
    <t>Verify Dashboard/Home on last day of month</t>
  </si>
  <si>
    <t>User is logged in, today is last day of month</t>
  </si>
  <si>
    <t>Verify Dashboard/Home on last day of month (leap year)</t>
  </si>
  <si>
    <t>User is logged in, today is last day of month (leap year)</t>
  </si>
  <si>
    <t>TC_EP-002_US-002_0005</t>
  </si>
  <si>
    <t>TC_EP-002_US-002_0006</t>
  </si>
  <si>
    <t>TC_EP-002_US-002_0007</t>
  </si>
  <si>
    <t>Verify Dashboard - mini Transaction History 
- no Trasaction</t>
  </si>
  <si>
    <t>User is logged in, new user</t>
  </si>
  <si>
    <t>TC_EP-002_US-002_0008</t>
  </si>
  <si>
    <t>Verify Dashboard - mini Transaction History 
- 1 transaction</t>
  </si>
  <si>
    <t>User is logged in, user has 1 transaction</t>
  </si>
  <si>
    <t>TC_EP-002_US-002_0009</t>
  </si>
  <si>
    <t>Verify Dashboard - mini Transaction History 
- 2 transactions</t>
  </si>
  <si>
    <t>User is logged in, user has 2 transactions</t>
  </si>
  <si>
    <t>TC_EP-002_US-002_0010</t>
  </si>
  <si>
    <t>Verify Dashboard - mini Transaction History 
- 3 transactions</t>
  </si>
  <si>
    <t>User is logged in, user has 3 transactions</t>
  </si>
  <si>
    <t>TC_EP-002_US-002_0011</t>
  </si>
  <si>
    <t>Verify Dashboard - mini Transaction History 
- &gt; 3 transactions</t>
  </si>
  <si>
    <t>User is logged in, user has more than 3 transactions</t>
  </si>
  <si>
    <t>Verify the calculation is correct (daily rate × 1 days)</t>
  </si>
  <si>
    <t>Earned wage amount is displayed correctly based on 1 working days</t>
  </si>
  <si>
    <t>Calculation is accurate based on the daily rate and 1 working days</t>
  </si>
  <si>
    <t>Verify the calculation is correct (daily rate × 29 days)</t>
  </si>
  <si>
    <t>Earned wage amount is displayed correctly based on 29 working days</t>
  </si>
  <si>
    <t>Calculation is accurate based on the daily rate and 29 working days</t>
  </si>
  <si>
    <t>Verify the calculation is correct (daily rate × 31 days)</t>
  </si>
  <si>
    <t>Earned wage amount is displayed correctly based on 31 working days</t>
  </si>
  <si>
    <t>Calculation is accurate based on the daily rate and 31 working days</t>
  </si>
  <si>
    <t>Verify mini Transaction History</t>
  </si>
  <si>
    <t>display 2 transactions</t>
  </si>
  <si>
    <t>display 1 transaction</t>
  </si>
  <si>
    <t>No transaction</t>
  </si>
  <si>
    <t>display 3 transactions</t>
  </si>
  <si>
    <t>display 3 transactions (maximum) with latest</t>
  </si>
  <si>
    <t>TC_EP-003_US-004_0001</t>
  </si>
  <si>
    <t>Verify Transaction confirmation with valid OTP</t>
  </si>
  <si>
    <t>TC_EP-003_US-004_0002</t>
  </si>
  <si>
    <t>Verify Transaction confirmation with invalid OTP</t>
  </si>
  <si>
    <t>TC_EP-003_US-004_0003</t>
  </si>
  <si>
    <t>Verify Transaction confirmation with expired OTP</t>
  </si>
  <si>
    <t>User has initiated withdrawal, received OTP</t>
  </si>
  <si>
    <t>Transaction is processed unsuccessfully</t>
  </si>
  <si>
    <t>Verify error screen</t>
  </si>
  <si>
    <t>???</t>
  </si>
  <si>
    <t>Verify the available balance</t>
  </si>
  <si>
    <t>Available balance does not change</t>
  </si>
  <si>
    <t>TC_EP-004_US-005_0001</t>
  </si>
  <si>
    <t>User is logged in, no transaction history</t>
  </si>
  <si>
    <t>TC_EP-004_US-005_0002</t>
  </si>
  <si>
    <t>TC_EP-004_US-005_0003</t>
  </si>
  <si>
    <t>TC_EP-004_US-005_0004</t>
  </si>
  <si>
    <t>TC_EP-004_US-005_0005</t>
  </si>
  <si>
    <t>Verify view transaction history - no transaction</t>
  </si>
  <si>
    <t>no transaction</t>
  </si>
  <si>
    <t>Verify view transaction history - filter by period: Jan</t>
  </si>
  <si>
    <t>Verify view transaction history - filter by period: June</t>
  </si>
  <si>
    <t>Verify view transaction history - filter by period: Dec</t>
  </si>
  <si>
    <t>TC_EP-005_US-006_0001</t>
  </si>
  <si>
    <t>TC_EP-005_US-006_0002</t>
  </si>
  <si>
    <t>TC_EP-005_US-006_0003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</si>
</sst>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/mm\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2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3"/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1" xfId="0" applyNumberFormat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textRotation="90"/>
    </xf>
    <xf numFmtId="164" fontId="0" fillId="0" borderId="1" xfId="0" applyNumberFormat="1" applyBorder="1"/>
    <xf numFmtId="0" fontId="6" fillId="0" borderId="0" xfId="0" applyFont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textRotation="90" wrapText="1"/>
    </xf>
    <xf numFmtId="0" fontId="0" fillId="3" borderId="1" xfId="0" applyFill="1" applyBorder="1" applyAlignment="1">
      <alignment horizontal="center" textRotation="90"/>
    </xf>
    <xf numFmtId="0" fontId="0" fillId="4" borderId="1" xfId="0" applyFill="1" applyBorder="1" applyAlignment="1">
      <alignment horizontal="center" textRotation="90"/>
    </xf>
    <xf numFmtId="0" fontId="0" fillId="5" borderId="1" xfId="0" applyFill="1" applyBorder="1" applyAlignment="1">
      <alignment horizontal="center" textRotation="90"/>
    </xf>
    <xf numFmtId="0" fontId="0" fillId="6" borderId="1" xfId="0" applyFill="1" applyBorder="1" applyAlignment="1">
      <alignment horizontal="center" textRotation="90"/>
    </xf>
    <xf numFmtId="0" fontId="0" fillId="7" borderId="1" xfId="0" applyFill="1" applyBorder="1" applyAlignment="1">
      <alignment horizontal="center" textRotation="90" wrapText="1"/>
    </xf>
    <xf numFmtId="0" fontId="3" fillId="2" borderId="1" xfId="0" applyFont="1" applyFill="1" applyBorder="1" applyAlignment="1">
      <alignment horizontal="center" textRotation="90" wrapText="1"/>
    </xf>
    <xf numFmtId="0" fontId="3" fillId="5" borderId="1" xfId="0" applyFont="1" applyFill="1" applyBorder="1" applyAlignment="1">
      <alignment horizontal="center" textRotation="90"/>
    </xf>
    <xf numFmtId="0" fontId="3" fillId="6" borderId="1" xfId="0" applyFont="1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quotePrefix="1"/>
    <xf numFmtId="0" fontId="0" fillId="0" borderId="0" xfId="0" applyNumberFormat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1" applyNumberFormat="1" applyFont="1" applyBorder="1" applyAlignment="1">
      <alignment vertical="top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16"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 tint="0.34998626667073579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B4C1F91-8CB3-479B-A651-468799445767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00FD4F13-631B-4670-885C-734ACDA5AFC1}">
      <dgm:prSet phldrT="[Text]" custT="1"/>
      <dgm:spPr/>
      <dgm:t>
        <a:bodyPr/>
        <a:lstStyle/>
        <a:p>
          <a:pPr>
            <a:buNone/>
          </a:pPr>
          <a:r>
            <a:rPr lang="en-US" sz="700" b="1"/>
            <a:t>User Authentication</a:t>
          </a:r>
        </a:p>
      </dgm:t>
    </dgm:pt>
    <dgm:pt modelId="{A098653A-8D90-4120-95A4-7896144EC627}" type="parTrans" cxnId="{3A535A45-F3BF-4DD8-B050-F4A9422C63F3}">
      <dgm:prSet/>
      <dgm:spPr/>
      <dgm:t>
        <a:bodyPr/>
        <a:lstStyle/>
        <a:p>
          <a:endParaRPr lang="en-US" sz="700" b="1"/>
        </a:p>
      </dgm:t>
    </dgm:pt>
    <dgm:pt modelId="{71472565-D400-4761-860B-5DEE74090FC5}" type="sibTrans" cxnId="{3A535A45-F3BF-4DD8-B050-F4A9422C63F3}">
      <dgm:prSet/>
      <dgm:spPr/>
      <dgm:t>
        <a:bodyPr/>
        <a:lstStyle/>
        <a:p>
          <a:endParaRPr lang="en-US" sz="700" b="1"/>
        </a:p>
      </dgm:t>
    </dgm:pt>
    <dgm:pt modelId="{FCE25EFD-F851-44BE-BB73-6A6860627C35}">
      <dgm:prSet phldrT="[Text]" custT="1"/>
      <dgm:spPr/>
      <dgm:t>
        <a:bodyPr/>
        <a:lstStyle/>
        <a:p>
          <a:pPr>
            <a:buNone/>
          </a:pPr>
          <a:r>
            <a:rPr lang="en-US" sz="700" b="1"/>
            <a:t>Withdraw Earned Wage</a:t>
          </a:r>
        </a:p>
      </dgm:t>
    </dgm:pt>
    <dgm:pt modelId="{605ACBD3-A748-4DA2-A4E4-2892BA60487F}" type="parTrans" cxnId="{39F3A8DA-0749-45A2-B998-377560C2E2D6}">
      <dgm:prSet/>
      <dgm:spPr/>
      <dgm:t>
        <a:bodyPr/>
        <a:lstStyle/>
        <a:p>
          <a:endParaRPr lang="en-US" sz="700" b="1"/>
        </a:p>
      </dgm:t>
    </dgm:pt>
    <dgm:pt modelId="{500EF471-7255-4A9A-A33A-E71242751C03}" type="sibTrans" cxnId="{39F3A8DA-0749-45A2-B998-377560C2E2D6}">
      <dgm:prSet/>
      <dgm:spPr/>
      <dgm:t>
        <a:bodyPr/>
        <a:lstStyle/>
        <a:p>
          <a:endParaRPr lang="en-US" sz="700" b="1"/>
        </a:p>
      </dgm:t>
    </dgm:pt>
    <dgm:pt modelId="{8B553683-8CEF-4E06-93A2-EAB3E21A01A8}">
      <dgm:prSet phldrT="[Text]" custT="1"/>
      <dgm:spPr/>
      <dgm:t>
        <a:bodyPr/>
        <a:lstStyle/>
        <a:p>
          <a:pPr>
            <a:buNone/>
          </a:pPr>
          <a:r>
            <a:rPr lang="en-US" sz="700" b="1"/>
            <a:t>Transaction Confirmation &amp; Slip</a:t>
          </a:r>
        </a:p>
      </dgm:t>
    </dgm:pt>
    <dgm:pt modelId="{A8EC69B4-0481-427B-B9B4-F30AF4931441}" type="parTrans" cxnId="{F7A7D484-8CCA-4C5C-B994-72FB84004F48}">
      <dgm:prSet/>
      <dgm:spPr/>
      <dgm:t>
        <a:bodyPr/>
        <a:lstStyle/>
        <a:p>
          <a:endParaRPr lang="en-US" sz="700" b="1"/>
        </a:p>
      </dgm:t>
    </dgm:pt>
    <dgm:pt modelId="{57867570-5C76-4E49-8181-663840BE7420}" type="sibTrans" cxnId="{F7A7D484-8CCA-4C5C-B994-72FB84004F48}">
      <dgm:prSet/>
      <dgm:spPr/>
      <dgm:t>
        <a:bodyPr/>
        <a:lstStyle/>
        <a:p>
          <a:endParaRPr lang="en-US" sz="700" b="1"/>
        </a:p>
      </dgm:t>
    </dgm:pt>
    <dgm:pt modelId="{14A699EF-485B-4E12-9FA3-4AB214CBCDCF}">
      <dgm:prSet phldrT="[Text]" custT="1"/>
      <dgm:spPr/>
      <dgm:t>
        <a:bodyPr/>
        <a:lstStyle/>
        <a:p>
          <a:pPr>
            <a:buFont typeface="+mj-lt"/>
            <a:buAutoNum type="arabicPeriod"/>
          </a:pPr>
          <a:r>
            <a:rPr lang="en-US" sz="700" b="1"/>
            <a:t>Transaction History</a:t>
          </a:r>
        </a:p>
      </dgm:t>
    </dgm:pt>
    <dgm:pt modelId="{BFCC915E-5079-46EE-93A1-C365B606FF32}" type="parTrans" cxnId="{50DB5687-D40C-4278-A547-21114198CC3C}">
      <dgm:prSet/>
      <dgm:spPr/>
      <dgm:t>
        <a:bodyPr/>
        <a:lstStyle/>
        <a:p>
          <a:endParaRPr lang="en-US" sz="700" b="1"/>
        </a:p>
      </dgm:t>
    </dgm:pt>
    <dgm:pt modelId="{4EDF40DF-CCAF-4F12-9429-2D12CE22F8E4}" type="sibTrans" cxnId="{50DB5687-D40C-4278-A547-21114198CC3C}">
      <dgm:prSet/>
      <dgm:spPr/>
      <dgm:t>
        <a:bodyPr/>
        <a:lstStyle/>
        <a:p>
          <a:endParaRPr lang="en-US" sz="700" b="1"/>
        </a:p>
      </dgm:t>
    </dgm:pt>
    <dgm:pt modelId="{7C9EBE63-FE3C-4EB7-993C-0B827354F744}">
      <dgm:prSet phldrT="[Text]" custT="1"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pPr>
            <a:buFont typeface="+mj-lt"/>
            <a:buAutoNum type="arabicPeriod"/>
          </a:pPr>
          <a:r>
            <a:rPr lang="en-US" sz="700" b="1"/>
            <a:t>Session Management</a:t>
          </a:r>
        </a:p>
      </dgm:t>
    </dgm:pt>
    <dgm:pt modelId="{E04EC9B4-DB52-419C-AF7B-A26CECDAFEA9}" type="parTrans" cxnId="{55E5654D-9C65-448A-91B5-B06C02F33677}">
      <dgm:prSet/>
      <dgm:spPr/>
      <dgm:t>
        <a:bodyPr/>
        <a:lstStyle/>
        <a:p>
          <a:endParaRPr lang="en-US" sz="700" b="1"/>
        </a:p>
      </dgm:t>
    </dgm:pt>
    <dgm:pt modelId="{97E98A8B-EC25-4B4B-BF73-8EFBFC317082}" type="sibTrans" cxnId="{55E5654D-9C65-448A-91B5-B06C02F33677}">
      <dgm:prSet/>
      <dgm:spPr/>
      <dgm:t>
        <a:bodyPr/>
        <a:lstStyle/>
        <a:p>
          <a:endParaRPr lang="en-US" sz="700" b="1"/>
        </a:p>
      </dgm:t>
    </dgm:pt>
    <dgm:pt modelId="{E16FB038-28DE-4355-9BC9-52870E139F35}">
      <dgm:prSet phldrT="[Text]" custT="1"/>
      <dgm:spPr/>
      <dgm:t>
        <a:bodyPr/>
        <a:lstStyle/>
        <a:p>
          <a:pPr>
            <a:buNone/>
          </a:pPr>
          <a:r>
            <a:rPr lang="en-US" sz="700" b="1"/>
            <a:t>Dashboard/</a:t>
          </a:r>
        </a:p>
        <a:p>
          <a:pPr>
            <a:buNone/>
          </a:pPr>
          <a:r>
            <a:rPr lang="en-US" sz="700" b="1"/>
            <a:t>Home</a:t>
          </a:r>
        </a:p>
      </dgm:t>
    </dgm:pt>
    <dgm:pt modelId="{4E41C079-67BA-4D6E-94C8-1FE3F49510A9}" type="sibTrans" cxnId="{1FBAC6E3-BEA3-4214-B70B-B44793ED957A}">
      <dgm:prSet/>
      <dgm:spPr/>
      <dgm:t>
        <a:bodyPr/>
        <a:lstStyle/>
        <a:p>
          <a:endParaRPr lang="en-US" sz="700" b="1"/>
        </a:p>
      </dgm:t>
    </dgm:pt>
    <dgm:pt modelId="{B0FCAA66-CB9F-4E36-9C4F-F1EF8B312DA4}" type="parTrans" cxnId="{1FBAC6E3-BEA3-4214-B70B-B44793ED957A}">
      <dgm:prSet/>
      <dgm:spPr/>
      <dgm:t>
        <a:bodyPr/>
        <a:lstStyle/>
        <a:p>
          <a:endParaRPr lang="en-US" sz="700" b="1"/>
        </a:p>
      </dgm:t>
    </dgm:pt>
    <dgm:pt modelId="{08506D33-8F47-498C-8857-433211B4CD7F}" type="pres">
      <dgm:prSet presAssocID="{0B4C1F91-8CB3-479B-A651-468799445767}" presName="Name0" presStyleCnt="0">
        <dgm:presLayoutVars>
          <dgm:dir/>
          <dgm:animLvl val="lvl"/>
          <dgm:resizeHandles val="exact"/>
        </dgm:presLayoutVars>
      </dgm:prSet>
      <dgm:spPr/>
    </dgm:pt>
    <dgm:pt modelId="{BB9F59D6-10C1-445B-97D7-B50BC79541FF}" type="pres">
      <dgm:prSet presAssocID="{00FD4F13-631B-4670-885C-734ACDA5AFC1}" presName="parTxOnly" presStyleLbl="node1" presStyleIdx="0" presStyleCnt="6">
        <dgm:presLayoutVars>
          <dgm:chMax val="0"/>
          <dgm:chPref val="0"/>
          <dgm:bulletEnabled val="1"/>
        </dgm:presLayoutVars>
      </dgm:prSet>
      <dgm:spPr/>
    </dgm:pt>
    <dgm:pt modelId="{3E9D3C40-3321-43EC-86FD-65D1184AF540}" type="pres">
      <dgm:prSet presAssocID="{71472565-D400-4761-860B-5DEE74090FC5}" presName="parTxOnlySpace" presStyleCnt="0"/>
      <dgm:spPr/>
    </dgm:pt>
    <dgm:pt modelId="{ED66FF01-65E9-4CEF-BB26-4C55FD74B97E}" type="pres">
      <dgm:prSet presAssocID="{E16FB038-28DE-4355-9BC9-52870E139F35}" presName="parTxOnly" presStyleLbl="node1" presStyleIdx="1" presStyleCnt="6">
        <dgm:presLayoutVars>
          <dgm:chMax val="0"/>
          <dgm:chPref val="0"/>
          <dgm:bulletEnabled val="1"/>
        </dgm:presLayoutVars>
      </dgm:prSet>
      <dgm:spPr/>
    </dgm:pt>
    <dgm:pt modelId="{877795F9-EE54-4E69-A1D6-DA920B62191F}" type="pres">
      <dgm:prSet presAssocID="{4E41C079-67BA-4D6E-94C8-1FE3F49510A9}" presName="parTxOnlySpace" presStyleCnt="0"/>
      <dgm:spPr/>
    </dgm:pt>
    <dgm:pt modelId="{638D8D14-BF18-40C3-9D38-4F193BAAC41F}" type="pres">
      <dgm:prSet presAssocID="{FCE25EFD-F851-44BE-BB73-6A6860627C35}" presName="parTxOnly" presStyleLbl="node1" presStyleIdx="2" presStyleCnt="6">
        <dgm:presLayoutVars>
          <dgm:chMax val="0"/>
          <dgm:chPref val="0"/>
          <dgm:bulletEnabled val="1"/>
        </dgm:presLayoutVars>
      </dgm:prSet>
      <dgm:spPr/>
    </dgm:pt>
    <dgm:pt modelId="{90FF59C1-8C3B-4B29-82AF-69B650272BEF}" type="pres">
      <dgm:prSet presAssocID="{500EF471-7255-4A9A-A33A-E71242751C03}" presName="parTxOnlySpace" presStyleCnt="0"/>
      <dgm:spPr/>
    </dgm:pt>
    <dgm:pt modelId="{9E486DAA-117B-430C-9DDB-CD5780EDFAED}" type="pres">
      <dgm:prSet presAssocID="{8B553683-8CEF-4E06-93A2-EAB3E21A01A8}" presName="parTxOnly" presStyleLbl="node1" presStyleIdx="3" presStyleCnt="6">
        <dgm:presLayoutVars>
          <dgm:chMax val="0"/>
          <dgm:chPref val="0"/>
          <dgm:bulletEnabled val="1"/>
        </dgm:presLayoutVars>
      </dgm:prSet>
      <dgm:spPr/>
    </dgm:pt>
    <dgm:pt modelId="{DE10D6E2-FDB2-4587-931E-076FACC98804}" type="pres">
      <dgm:prSet presAssocID="{57867570-5C76-4E49-8181-663840BE7420}" presName="parTxOnlySpace" presStyleCnt="0"/>
      <dgm:spPr/>
    </dgm:pt>
    <dgm:pt modelId="{D6FBC301-41F1-4808-9132-DFAC4669872D}" type="pres">
      <dgm:prSet presAssocID="{14A699EF-485B-4E12-9FA3-4AB214CBCDCF}" presName="parTxOnly" presStyleLbl="node1" presStyleIdx="4" presStyleCnt="6">
        <dgm:presLayoutVars>
          <dgm:chMax val="0"/>
          <dgm:chPref val="0"/>
          <dgm:bulletEnabled val="1"/>
        </dgm:presLayoutVars>
      </dgm:prSet>
      <dgm:spPr/>
    </dgm:pt>
    <dgm:pt modelId="{D2F13C4A-CBE7-45E3-9865-2079A733796A}" type="pres">
      <dgm:prSet presAssocID="{4EDF40DF-CCAF-4F12-9429-2D12CE22F8E4}" presName="parTxOnlySpace" presStyleCnt="0"/>
      <dgm:spPr/>
    </dgm:pt>
    <dgm:pt modelId="{030841FC-4D42-4A68-9CE3-0E03515A04DD}" type="pres">
      <dgm:prSet presAssocID="{7C9EBE63-FE3C-4EB7-993C-0B827354F744}" presName="parTxOnly" presStyleLbl="node1" presStyleIdx="5" presStyleCnt="6">
        <dgm:presLayoutVars>
          <dgm:chMax val="0"/>
          <dgm:chPref val="0"/>
          <dgm:bulletEnabled val="1"/>
        </dgm:presLayoutVars>
      </dgm:prSet>
      <dgm:spPr/>
    </dgm:pt>
  </dgm:ptLst>
  <dgm:cxnLst>
    <dgm:cxn modelId="{6D15725C-DC08-4FA5-9524-BE86E13D5687}" type="presOf" srcId="{FCE25EFD-F851-44BE-BB73-6A6860627C35}" destId="{638D8D14-BF18-40C3-9D38-4F193BAAC41F}" srcOrd="0" destOrd="0" presId="urn:microsoft.com/office/officeart/2005/8/layout/chevron1"/>
    <dgm:cxn modelId="{3A535A45-F3BF-4DD8-B050-F4A9422C63F3}" srcId="{0B4C1F91-8CB3-479B-A651-468799445767}" destId="{00FD4F13-631B-4670-885C-734ACDA5AFC1}" srcOrd="0" destOrd="0" parTransId="{A098653A-8D90-4120-95A4-7896144EC627}" sibTransId="{71472565-D400-4761-860B-5DEE74090FC5}"/>
    <dgm:cxn modelId="{55E5654D-9C65-448A-91B5-B06C02F33677}" srcId="{0B4C1F91-8CB3-479B-A651-468799445767}" destId="{7C9EBE63-FE3C-4EB7-993C-0B827354F744}" srcOrd="5" destOrd="0" parTransId="{E04EC9B4-DB52-419C-AF7B-A26CECDAFEA9}" sibTransId="{97E98A8B-EC25-4B4B-BF73-8EFBFC317082}"/>
    <dgm:cxn modelId="{F7A7D484-8CCA-4C5C-B994-72FB84004F48}" srcId="{0B4C1F91-8CB3-479B-A651-468799445767}" destId="{8B553683-8CEF-4E06-93A2-EAB3E21A01A8}" srcOrd="3" destOrd="0" parTransId="{A8EC69B4-0481-427B-B9B4-F30AF4931441}" sibTransId="{57867570-5C76-4E49-8181-663840BE7420}"/>
    <dgm:cxn modelId="{2DAEF985-BBB8-41B4-B8E5-BA8AC7E36AFB}" type="presOf" srcId="{00FD4F13-631B-4670-885C-734ACDA5AFC1}" destId="{BB9F59D6-10C1-445B-97D7-B50BC79541FF}" srcOrd="0" destOrd="0" presId="urn:microsoft.com/office/officeart/2005/8/layout/chevron1"/>
    <dgm:cxn modelId="{50DB5687-D40C-4278-A547-21114198CC3C}" srcId="{0B4C1F91-8CB3-479B-A651-468799445767}" destId="{14A699EF-485B-4E12-9FA3-4AB214CBCDCF}" srcOrd="4" destOrd="0" parTransId="{BFCC915E-5079-46EE-93A1-C365B606FF32}" sibTransId="{4EDF40DF-CCAF-4F12-9429-2D12CE22F8E4}"/>
    <dgm:cxn modelId="{64B7219C-02DF-4032-A245-B642E599593E}" type="presOf" srcId="{14A699EF-485B-4E12-9FA3-4AB214CBCDCF}" destId="{D6FBC301-41F1-4808-9132-DFAC4669872D}" srcOrd="0" destOrd="0" presId="urn:microsoft.com/office/officeart/2005/8/layout/chevron1"/>
    <dgm:cxn modelId="{0410D0CC-FACF-4080-BAD1-6476E860423E}" type="presOf" srcId="{7C9EBE63-FE3C-4EB7-993C-0B827354F744}" destId="{030841FC-4D42-4A68-9CE3-0E03515A04DD}" srcOrd="0" destOrd="0" presId="urn:microsoft.com/office/officeart/2005/8/layout/chevron1"/>
    <dgm:cxn modelId="{DFF8F3CF-659C-4227-8D16-F841C64351D5}" type="presOf" srcId="{E16FB038-28DE-4355-9BC9-52870E139F35}" destId="{ED66FF01-65E9-4CEF-BB26-4C55FD74B97E}" srcOrd="0" destOrd="0" presId="urn:microsoft.com/office/officeart/2005/8/layout/chevron1"/>
    <dgm:cxn modelId="{39F3A8DA-0749-45A2-B998-377560C2E2D6}" srcId="{0B4C1F91-8CB3-479B-A651-468799445767}" destId="{FCE25EFD-F851-44BE-BB73-6A6860627C35}" srcOrd="2" destOrd="0" parTransId="{605ACBD3-A748-4DA2-A4E4-2892BA60487F}" sibTransId="{500EF471-7255-4A9A-A33A-E71242751C03}"/>
    <dgm:cxn modelId="{0EC47FDB-75E9-454C-86F4-0072DE3A7B13}" type="presOf" srcId="{8B553683-8CEF-4E06-93A2-EAB3E21A01A8}" destId="{9E486DAA-117B-430C-9DDB-CD5780EDFAED}" srcOrd="0" destOrd="0" presId="urn:microsoft.com/office/officeart/2005/8/layout/chevron1"/>
    <dgm:cxn modelId="{1FBAC6E3-BEA3-4214-B70B-B44793ED957A}" srcId="{0B4C1F91-8CB3-479B-A651-468799445767}" destId="{E16FB038-28DE-4355-9BC9-52870E139F35}" srcOrd="1" destOrd="0" parTransId="{B0FCAA66-CB9F-4E36-9C4F-F1EF8B312DA4}" sibTransId="{4E41C079-67BA-4D6E-94C8-1FE3F49510A9}"/>
    <dgm:cxn modelId="{56F196E7-214D-44EB-8314-5DBFF2DF2171}" type="presOf" srcId="{0B4C1F91-8CB3-479B-A651-468799445767}" destId="{08506D33-8F47-498C-8857-433211B4CD7F}" srcOrd="0" destOrd="0" presId="urn:microsoft.com/office/officeart/2005/8/layout/chevron1"/>
    <dgm:cxn modelId="{BEFFE69F-6251-417B-9389-C3B448CBFE52}" type="presParOf" srcId="{08506D33-8F47-498C-8857-433211B4CD7F}" destId="{BB9F59D6-10C1-445B-97D7-B50BC79541FF}" srcOrd="0" destOrd="0" presId="urn:microsoft.com/office/officeart/2005/8/layout/chevron1"/>
    <dgm:cxn modelId="{DC8228E8-43B4-46BD-849B-D89D8ABBB5B4}" type="presParOf" srcId="{08506D33-8F47-498C-8857-433211B4CD7F}" destId="{3E9D3C40-3321-43EC-86FD-65D1184AF540}" srcOrd="1" destOrd="0" presId="urn:microsoft.com/office/officeart/2005/8/layout/chevron1"/>
    <dgm:cxn modelId="{2279A1B4-1940-47F0-AE3B-C48E291547FA}" type="presParOf" srcId="{08506D33-8F47-498C-8857-433211B4CD7F}" destId="{ED66FF01-65E9-4CEF-BB26-4C55FD74B97E}" srcOrd="2" destOrd="0" presId="urn:microsoft.com/office/officeart/2005/8/layout/chevron1"/>
    <dgm:cxn modelId="{9CBD1E43-E735-4DF1-B617-AF7E0F0A1162}" type="presParOf" srcId="{08506D33-8F47-498C-8857-433211B4CD7F}" destId="{877795F9-EE54-4E69-A1D6-DA920B62191F}" srcOrd="3" destOrd="0" presId="urn:microsoft.com/office/officeart/2005/8/layout/chevron1"/>
    <dgm:cxn modelId="{D5DE4B27-C30D-4D2F-9619-AD91AFFED417}" type="presParOf" srcId="{08506D33-8F47-498C-8857-433211B4CD7F}" destId="{638D8D14-BF18-40C3-9D38-4F193BAAC41F}" srcOrd="4" destOrd="0" presId="urn:microsoft.com/office/officeart/2005/8/layout/chevron1"/>
    <dgm:cxn modelId="{9BD02D4A-C8B0-42C7-9E0A-5301A1D86A31}" type="presParOf" srcId="{08506D33-8F47-498C-8857-433211B4CD7F}" destId="{90FF59C1-8C3B-4B29-82AF-69B650272BEF}" srcOrd="5" destOrd="0" presId="urn:microsoft.com/office/officeart/2005/8/layout/chevron1"/>
    <dgm:cxn modelId="{0AE43CCF-A137-4339-A0A2-4EF684F9246D}" type="presParOf" srcId="{08506D33-8F47-498C-8857-433211B4CD7F}" destId="{9E486DAA-117B-430C-9DDB-CD5780EDFAED}" srcOrd="6" destOrd="0" presId="urn:microsoft.com/office/officeart/2005/8/layout/chevron1"/>
    <dgm:cxn modelId="{7ADE89AB-8797-4A6B-9FA3-AA14E02DD13D}" type="presParOf" srcId="{08506D33-8F47-498C-8857-433211B4CD7F}" destId="{DE10D6E2-FDB2-4587-931E-076FACC98804}" srcOrd="7" destOrd="0" presId="urn:microsoft.com/office/officeart/2005/8/layout/chevron1"/>
    <dgm:cxn modelId="{04949B8C-427D-4A41-8A03-6E10221E3B2E}" type="presParOf" srcId="{08506D33-8F47-498C-8857-433211B4CD7F}" destId="{D6FBC301-41F1-4808-9132-DFAC4669872D}" srcOrd="8" destOrd="0" presId="urn:microsoft.com/office/officeart/2005/8/layout/chevron1"/>
    <dgm:cxn modelId="{71F14BC5-4825-488E-9E05-9DD6DD4223D2}" type="presParOf" srcId="{08506D33-8F47-498C-8857-433211B4CD7F}" destId="{D2F13C4A-CBE7-45E3-9865-2079A733796A}" srcOrd="9" destOrd="0" presId="urn:microsoft.com/office/officeart/2005/8/layout/chevron1"/>
    <dgm:cxn modelId="{21C27EBF-8361-42C5-84F0-6663D86378CB}" type="presParOf" srcId="{08506D33-8F47-498C-8857-433211B4CD7F}" destId="{030841FC-4D42-4A68-9CE3-0E03515A04DD}" srcOrd="1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9F59D6-10C1-445B-97D7-B50BC79541FF}">
      <dsp:nvSpPr>
        <dsp:cNvPr id="0" name=""/>
        <dsp:cNvSpPr/>
      </dsp:nvSpPr>
      <dsp:spPr>
        <a:xfrm>
          <a:off x="3579" y="15638"/>
          <a:ext cx="1331505" cy="532602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b="1" kern="1200"/>
            <a:t>User Authentication</a:t>
          </a:r>
        </a:p>
      </dsp:txBody>
      <dsp:txXfrm>
        <a:off x="269880" y="15638"/>
        <a:ext cx="798903" cy="532602"/>
      </dsp:txXfrm>
    </dsp:sp>
    <dsp:sp modelId="{ED66FF01-65E9-4CEF-BB26-4C55FD74B97E}">
      <dsp:nvSpPr>
        <dsp:cNvPr id="0" name=""/>
        <dsp:cNvSpPr/>
      </dsp:nvSpPr>
      <dsp:spPr>
        <a:xfrm>
          <a:off x="1201934" y="15638"/>
          <a:ext cx="1331505" cy="532602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b="1" kern="1200"/>
            <a:t>Dashboard/</a:t>
          </a:r>
        </a:p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b="1" kern="1200"/>
            <a:t>Home</a:t>
          </a:r>
        </a:p>
      </dsp:txBody>
      <dsp:txXfrm>
        <a:off x="1468235" y="15638"/>
        <a:ext cx="798903" cy="532602"/>
      </dsp:txXfrm>
    </dsp:sp>
    <dsp:sp modelId="{638D8D14-BF18-40C3-9D38-4F193BAAC41F}">
      <dsp:nvSpPr>
        <dsp:cNvPr id="0" name=""/>
        <dsp:cNvSpPr/>
      </dsp:nvSpPr>
      <dsp:spPr>
        <a:xfrm>
          <a:off x="2400289" y="15638"/>
          <a:ext cx="1331505" cy="532602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b="1" kern="1200"/>
            <a:t>Withdraw Earned Wage</a:t>
          </a:r>
        </a:p>
      </dsp:txBody>
      <dsp:txXfrm>
        <a:off x="2666590" y="15638"/>
        <a:ext cx="798903" cy="532602"/>
      </dsp:txXfrm>
    </dsp:sp>
    <dsp:sp modelId="{9E486DAA-117B-430C-9DDB-CD5780EDFAED}">
      <dsp:nvSpPr>
        <dsp:cNvPr id="0" name=""/>
        <dsp:cNvSpPr/>
      </dsp:nvSpPr>
      <dsp:spPr>
        <a:xfrm>
          <a:off x="3598644" y="15638"/>
          <a:ext cx="1331505" cy="532602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00" b="1" kern="1200"/>
            <a:t>Transaction Confirmation &amp; Slip</a:t>
          </a:r>
        </a:p>
      </dsp:txBody>
      <dsp:txXfrm>
        <a:off x="3864945" y="15638"/>
        <a:ext cx="798903" cy="532602"/>
      </dsp:txXfrm>
    </dsp:sp>
    <dsp:sp modelId="{D6FBC301-41F1-4808-9132-DFAC4669872D}">
      <dsp:nvSpPr>
        <dsp:cNvPr id="0" name=""/>
        <dsp:cNvSpPr/>
      </dsp:nvSpPr>
      <dsp:spPr>
        <a:xfrm>
          <a:off x="4796999" y="15638"/>
          <a:ext cx="1331505" cy="532602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+mj-lt"/>
            <a:buNone/>
          </a:pPr>
          <a:r>
            <a:rPr lang="en-US" sz="700" b="1" kern="1200"/>
            <a:t>Transaction History</a:t>
          </a:r>
        </a:p>
      </dsp:txBody>
      <dsp:txXfrm>
        <a:off x="5063300" y="15638"/>
        <a:ext cx="798903" cy="532602"/>
      </dsp:txXfrm>
    </dsp:sp>
    <dsp:sp modelId="{030841FC-4D42-4A68-9CE3-0E03515A04DD}">
      <dsp:nvSpPr>
        <dsp:cNvPr id="0" name=""/>
        <dsp:cNvSpPr/>
      </dsp:nvSpPr>
      <dsp:spPr>
        <a:xfrm>
          <a:off x="5995354" y="15638"/>
          <a:ext cx="1331505" cy="532602"/>
        </a:xfrm>
        <a:prstGeom prst="chevron">
          <a:avLst/>
        </a:prstGeom>
        <a:solidFill>
          <a:schemeClr val="accent1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004" tIns="9335" rIns="9335" bIns="9335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+mj-lt"/>
            <a:buNone/>
          </a:pPr>
          <a:r>
            <a:rPr lang="en-US" sz="700" b="1" kern="1200"/>
            <a:t>Session Management</a:t>
          </a:r>
        </a:p>
      </dsp:txBody>
      <dsp:txXfrm>
        <a:off x="6261655" y="15638"/>
        <a:ext cx="798903" cy="5326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7620</xdr:colOff>
      <xdr:row>10</xdr:row>
      <xdr:rowOff>563880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5C6A764-A3E8-4EE2-B7E1-D6A32DD47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ongsak Boonsompong" id="{CAE6776E-B3D7-4C81-AEBF-659EFD76F975}" userId="df67f1ce8137fd8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1E8A1-2412-4129-986C-A6704B32AAE3}" name="HLTS_Readiness3" displayName="HLTS_Readiness3" ref="A2:J8" totalsRowShown="0" dataDxfId="115">
  <autoFilter ref="A2:J8" xr:uid="{B0E1E8A1-2412-4129-986C-A6704B32AAE3}"/>
  <tableColumns count="10">
    <tableColumn id="1" xr3:uid="{998B2C9B-302E-409B-B33D-23E1E14918A9}" name="EPIC" dataDxfId="112"/>
    <tableColumn id="2" xr3:uid="{2BF849A0-177E-4134-8EB3-5864D8EF8C7A}" name="User Story ID" dataDxfId="111"/>
    <tableColumn id="3" xr3:uid="{712F40D3-DD26-4827-92FC-D374A27697EE}" name="Description" dataDxfId="110"/>
    <tableColumn id="7" xr3:uid="{53119A47-B924-46DB-B551-823F270018CB}" name="Release" dataDxfId="109"/>
    <tableColumn id="8" xr3:uid="{2E9F13D4-37D9-43B6-AF51-21F1237A1A62}" name="Sprint" dataDxfId="108"/>
    <tableColumn id="6" xr3:uid="{26D3D26D-2EFE-455B-B42D-91F08BD71137}" name="Status" dataDxfId="107"/>
    <tableColumn id="5" xr3:uid="{2A8C2491-EC1B-4EB3-AF56-826D333CF13C}" name="Version" dataDxfId="106"/>
    <tableColumn id="4" xr3:uid="{B7961A25-B855-44D6-8FE1-09EAC60EEC62}" name="Remarks" dataDxfId="114"/>
    <tableColumn id="9" xr3:uid="{F196E3F1-0359-406A-9735-F384DC5A192A}" name="No. of Test case" dataDxfId="105">
      <calculatedColumnFormula>COUNTIF('TC_US-001'!$G:$G,1)</calculatedColumnFormula>
    </tableColumn>
    <tableColumn id="10" xr3:uid="{C7C9D6FD-99B2-43A3-97F6-C9490503E18F}" name="No. of Test step" dataDxfId="113">
      <calculatedColumnFormula>COUNT('TC_US-001'!$G:$G)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4-12-04T06:23:27.20" personId="{CAE6776E-B3D7-4C81-AEBF-659EFD76F975}" id="{B7C91937-0B27-4870-BB9A-CDEEFDD434D2}">
    <text>Test step Result</text>
  </threadedComment>
  <threadedComment ref="M2" dT="2024-12-04T06:23:13.62" personId="{CAE6776E-B3D7-4C81-AEBF-659EFD76F975}" id="{82229CAD-0BE2-42B4-AFA2-DF930EB43785}">
    <text>Test case Result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" dT="2024-12-04T06:23:27.20" personId="{CAE6776E-B3D7-4C81-AEBF-659EFD76F975}" id="{11CC31D0-FA73-4495-B3C1-0A4CAB61E01D}">
    <text>Test step Result</text>
  </threadedComment>
  <threadedComment ref="M2" dT="2024-12-04T06:23:13.62" personId="{CAE6776E-B3D7-4C81-AEBF-659EFD76F975}" id="{130671E8-51B8-4AA0-B044-64EE06DCBBA0}">
    <text>Test case Result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2" dT="2024-12-04T06:23:27.20" personId="{CAE6776E-B3D7-4C81-AEBF-659EFD76F975}" id="{FEB0C973-EFA9-41FD-9FEE-EB3A149A0013}">
    <text>Test step Result</text>
  </threadedComment>
  <threadedComment ref="M2" dT="2024-12-04T06:23:13.62" personId="{CAE6776E-B3D7-4C81-AEBF-659EFD76F975}" id="{2FA99CF7-9A67-4277-A585-A8F660A180F6}">
    <text>Test case Result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2" dT="2024-12-04T06:23:27.20" personId="{CAE6776E-B3D7-4C81-AEBF-659EFD76F975}" id="{C714120D-1D63-46D6-8738-2A929BCFD852}">
    <text>Test step Result</text>
  </threadedComment>
  <threadedComment ref="M2" dT="2024-12-04T06:23:13.62" personId="{CAE6776E-B3D7-4C81-AEBF-659EFD76F975}" id="{FD883CA7-1BCD-4807-9D55-8E92BCF1A77D}">
    <text>Test case Result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2" dT="2024-12-04T06:23:27.20" personId="{CAE6776E-B3D7-4C81-AEBF-659EFD76F975}" id="{80277BFF-27F9-45DD-BFD7-DC3A094803D9}">
    <text>Test step Result</text>
  </threadedComment>
  <threadedComment ref="M2" dT="2024-12-04T06:23:13.62" personId="{CAE6776E-B3D7-4C81-AEBF-659EFD76F975}" id="{3DD1470D-233D-45DB-8043-BC14EC554A18}">
    <text>Test case Result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2" dT="2024-12-04T06:23:27.20" personId="{CAE6776E-B3D7-4C81-AEBF-659EFD76F975}" id="{31366B5F-AD6B-4A7E-952B-C0AE43763EC9}">
    <text>Test step Result</text>
  </threadedComment>
  <threadedComment ref="M2" dT="2024-12-04T06:23:13.62" personId="{CAE6776E-B3D7-4C81-AEBF-659EFD76F975}" id="{7A8FA4F3-2BC1-4345-BDED-EA6093B6755C}">
    <text>Test case Result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/>
  </sheetViews>
  <sheetFormatPr defaultRowHeight="14.4" x14ac:dyDescent="0.3"/>
  <cols>
    <col min="1" max="1" width="7.77734375" customWidth="1"/>
    <col min="2" max="2" width="14.109375" bestFit="1" customWidth="1"/>
    <col min="3" max="3" width="27.21875" bestFit="1" customWidth="1"/>
    <col min="4" max="4" width="9.5546875" bestFit="1" customWidth="1"/>
    <col min="5" max="5" width="8.21875" bestFit="1" customWidth="1"/>
    <col min="6" max="6" width="9.88671875" bestFit="1" customWidth="1"/>
    <col min="7" max="7" width="9.5546875" bestFit="1" customWidth="1"/>
    <col min="8" max="8" width="19.33203125" customWidth="1"/>
  </cols>
  <sheetData>
    <row r="1" spans="1:10" x14ac:dyDescent="0.3">
      <c r="A1" s="4" t="s">
        <v>0</v>
      </c>
    </row>
    <row r="2" spans="1:10" x14ac:dyDescent="0.3">
      <c r="A2" t="s">
        <v>184</v>
      </c>
      <c r="B2" t="s">
        <v>185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13</v>
      </c>
      <c r="I2" t="s">
        <v>191</v>
      </c>
      <c r="J2" t="s">
        <v>192</v>
      </c>
    </row>
    <row r="3" spans="1:10" x14ac:dyDescent="0.3">
      <c r="A3" s="2" t="s">
        <v>193</v>
      </c>
      <c r="B3" s="2" t="s">
        <v>21</v>
      </c>
      <c r="C3" s="3" t="s">
        <v>200</v>
      </c>
      <c r="D3" s="2" t="s">
        <v>194</v>
      </c>
      <c r="E3" s="2">
        <v>1</v>
      </c>
      <c r="F3" s="2" t="s">
        <v>195</v>
      </c>
      <c r="G3" s="2" t="s">
        <v>196</v>
      </c>
      <c r="H3" s="3"/>
      <c r="I3" s="2">
        <f>COUNTIF('TC_US-001'!$G:$G,1)</f>
        <v>6</v>
      </c>
      <c r="J3" s="2">
        <f>COUNT('TC_US-001'!$G:$G)</f>
        <v>19</v>
      </c>
    </row>
    <row r="4" spans="1:10" x14ac:dyDescent="0.3">
      <c r="A4" s="2" t="s">
        <v>197</v>
      </c>
      <c r="B4" s="2" t="s">
        <v>66</v>
      </c>
      <c r="C4" s="3" t="s">
        <v>201</v>
      </c>
      <c r="D4" s="2" t="s">
        <v>194</v>
      </c>
      <c r="E4" s="2">
        <v>1</v>
      </c>
      <c r="F4" s="2" t="s">
        <v>195</v>
      </c>
      <c r="G4" s="2" t="s">
        <v>196</v>
      </c>
      <c r="H4" s="3"/>
      <c r="I4" s="2">
        <f>COUNTIF('TC_US-002'!$G:$G,1)</f>
        <v>11</v>
      </c>
      <c r="J4" s="2">
        <f>COUNT('TC_US-002'!$G:$G)</f>
        <v>34</v>
      </c>
    </row>
    <row r="5" spans="1:10" x14ac:dyDescent="0.3">
      <c r="A5" s="2" t="s">
        <v>202</v>
      </c>
      <c r="B5" s="2" t="s">
        <v>94</v>
      </c>
      <c r="C5" s="3" t="s">
        <v>203</v>
      </c>
      <c r="D5" s="2" t="s">
        <v>194</v>
      </c>
      <c r="E5" s="2">
        <v>1</v>
      </c>
      <c r="F5" s="2" t="s">
        <v>195</v>
      </c>
      <c r="G5" s="2" t="s">
        <v>196</v>
      </c>
      <c r="H5" s="2"/>
      <c r="I5" s="2">
        <f>COUNTIF('TC_US-003'!$G:$G,1)</f>
        <v>3</v>
      </c>
      <c r="J5" s="2">
        <f>COUNT('TC_US-003'!$G:$G)</f>
        <v>17</v>
      </c>
    </row>
    <row r="6" spans="1:10" x14ac:dyDescent="0.3">
      <c r="A6" s="2" t="s">
        <v>202</v>
      </c>
      <c r="B6" s="2" t="s">
        <v>124</v>
      </c>
      <c r="C6" s="2" t="s">
        <v>204</v>
      </c>
      <c r="D6" s="2" t="s">
        <v>194</v>
      </c>
      <c r="E6" s="2">
        <v>1</v>
      </c>
      <c r="F6" s="2" t="s">
        <v>195</v>
      </c>
      <c r="G6" s="2" t="s">
        <v>196</v>
      </c>
      <c r="H6" s="2"/>
      <c r="I6" s="39">
        <f>COUNTIF('TC_US-004'!$G:$G,1)</f>
        <v>3</v>
      </c>
      <c r="J6" s="39">
        <f>COUNT('TC_US-004'!$G:$G)</f>
        <v>27</v>
      </c>
    </row>
    <row r="7" spans="1:10" x14ac:dyDescent="0.3">
      <c r="A7" s="2" t="s">
        <v>205</v>
      </c>
      <c r="B7" s="2" t="s">
        <v>154</v>
      </c>
      <c r="C7" s="2" t="s">
        <v>206</v>
      </c>
      <c r="D7" s="2" t="s">
        <v>194</v>
      </c>
      <c r="E7" s="2">
        <v>1</v>
      </c>
      <c r="F7" s="2" t="s">
        <v>195</v>
      </c>
      <c r="G7" s="2" t="s">
        <v>196</v>
      </c>
      <c r="H7" s="2"/>
      <c r="I7" s="2">
        <f>COUNTIF('TC_US-005'!$G:$G,1)</f>
        <v>5</v>
      </c>
      <c r="J7" s="2">
        <f>COUNT('TC_US-005'!$G:$G)</f>
        <v>28</v>
      </c>
    </row>
    <row r="8" spans="1:10" x14ac:dyDescent="0.3">
      <c r="A8" s="2" t="s">
        <v>207</v>
      </c>
      <c r="B8" s="2" t="s">
        <v>198</v>
      </c>
      <c r="C8" s="2" t="s">
        <v>208</v>
      </c>
      <c r="D8" s="2" t="s">
        <v>194</v>
      </c>
      <c r="E8" s="2">
        <v>1</v>
      </c>
      <c r="F8" s="2" t="s">
        <v>195</v>
      </c>
      <c r="G8" s="2" t="s">
        <v>196</v>
      </c>
      <c r="H8" s="2"/>
      <c r="I8" s="2">
        <f>COUNTIF('TC_US-006'!$G:$G,1)</f>
        <v>3</v>
      </c>
      <c r="J8" s="2">
        <f>COUNT('TC_US-006'!$G:$G)</f>
        <v>14</v>
      </c>
    </row>
    <row r="10" spans="1:10" x14ac:dyDescent="0.3">
      <c r="A10" t="s">
        <v>199</v>
      </c>
      <c r="B10" s="5"/>
    </row>
    <row r="11" spans="1:10" ht="46.2" customHeight="1" x14ac:dyDescent="0.3">
      <c r="A11" s="2" t="s">
        <v>209</v>
      </c>
      <c r="B11" s="6"/>
      <c r="C11" s="6"/>
      <c r="D11" s="2"/>
      <c r="E11" s="2"/>
      <c r="F11" s="2"/>
      <c r="G11" s="2"/>
      <c r="H11" s="2"/>
      <c r="I11" s="2"/>
    </row>
  </sheetData>
  <mergeCells count="1">
    <mergeCell ref="B11:C11"/>
  </mergeCells>
  <pageMargins left="0.75" right="0.75" top="1" bottom="1" header="0.5" footer="0.5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"/>
  <sheetViews>
    <sheetView workbookViewId="0">
      <selection activeCell="B9" sqref="B9"/>
    </sheetView>
  </sheetViews>
  <sheetFormatPr defaultRowHeight="14.4" x14ac:dyDescent="0.3"/>
  <cols>
    <col min="1" max="1" width="12.88671875" bestFit="1" customWidth="1"/>
  </cols>
  <sheetData>
    <row r="1" spans="1:1" x14ac:dyDescent="0.3">
      <c r="A1" s="7" t="s">
        <v>210</v>
      </c>
    </row>
    <row r="2" spans="1:1" x14ac:dyDescent="0.3">
      <c r="A2" s="8" t="s">
        <v>28</v>
      </c>
    </row>
    <row r="3" spans="1:1" x14ac:dyDescent="0.3">
      <c r="A3" s="8" t="s">
        <v>211</v>
      </c>
    </row>
    <row r="4" spans="1:1" x14ac:dyDescent="0.3">
      <c r="A4" s="8" t="s">
        <v>212</v>
      </c>
    </row>
    <row r="5" spans="1:1" x14ac:dyDescent="0.3">
      <c r="A5" s="8" t="s">
        <v>213</v>
      </c>
    </row>
    <row r="6" spans="1:1" x14ac:dyDescent="0.3">
      <c r="A6" s="8" t="s">
        <v>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64C5-1976-4DFB-A157-AB31B21E8E3B}">
  <dimension ref="A1:AI9"/>
  <sheetViews>
    <sheetView workbookViewId="0">
      <selection activeCell="B6" sqref="B6"/>
    </sheetView>
  </sheetViews>
  <sheetFormatPr defaultRowHeight="14.4" x14ac:dyDescent="0.3"/>
  <cols>
    <col min="1" max="1" width="10.5546875" bestFit="1" customWidth="1"/>
    <col min="2" max="3" width="3.5546875" bestFit="1" customWidth="1"/>
    <col min="4" max="5" width="8.33203125" customWidth="1"/>
    <col min="6" max="20" width="3.5546875" bestFit="1" customWidth="1"/>
    <col min="21" max="25" width="3.5546875" customWidth="1"/>
    <col min="26" max="35" width="3.5546875" bestFit="1" customWidth="1"/>
  </cols>
  <sheetData>
    <row r="1" spans="1:35" x14ac:dyDescent="0.3">
      <c r="A1" s="4" t="s">
        <v>219</v>
      </c>
    </row>
    <row r="2" spans="1:35" x14ac:dyDescent="0.3">
      <c r="A2" s="19" t="s">
        <v>220</v>
      </c>
      <c r="B2" s="21" t="s">
        <v>221</v>
      </c>
      <c r="C2" s="21" t="s">
        <v>222</v>
      </c>
      <c r="D2" s="22" t="s">
        <v>223</v>
      </c>
      <c r="E2" s="22" t="s">
        <v>224</v>
      </c>
      <c r="F2" s="19" t="s">
        <v>225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</row>
    <row r="3" spans="1:35" x14ac:dyDescent="0.3">
      <c r="A3" s="19"/>
      <c r="B3" s="21"/>
      <c r="C3" s="21"/>
      <c r="D3" s="22"/>
      <c r="E3" s="22"/>
      <c r="F3" s="19" t="s">
        <v>226</v>
      </c>
      <c r="G3" s="19"/>
      <c r="H3" s="19"/>
      <c r="I3" s="19"/>
      <c r="J3" s="19"/>
      <c r="K3" s="19" t="s">
        <v>227</v>
      </c>
      <c r="L3" s="19"/>
      <c r="M3" s="19"/>
      <c r="N3" s="19"/>
      <c r="O3" s="19"/>
      <c r="P3" s="19" t="s">
        <v>228</v>
      </c>
      <c r="Q3" s="19"/>
      <c r="R3" s="19"/>
      <c r="S3" s="19"/>
      <c r="T3" s="19"/>
      <c r="U3" s="19" t="s">
        <v>229</v>
      </c>
      <c r="V3" s="19"/>
      <c r="W3" s="19"/>
      <c r="X3" s="19"/>
      <c r="Y3" s="19"/>
      <c r="Z3" s="19" t="s">
        <v>230</v>
      </c>
      <c r="AA3" s="19"/>
      <c r="AB3" s="19"/>
      <c r="AC3" s="19"/>
      <c r="AD3" s="19"/>
      <c r="AE3" s="19" t="s">
        <v>231</v>
      </c>
      <c r="AF3" s="19"/>
      <c r="AG3" s="19"/>
      <c r="AH3" s="19"/>
      <c r="AI3" s="19"/>
    </row>
    <row r="4" spans="1:35" ht="50.4" customHeight="1" x14ac:dyDescent="0.3">
      <c r="A4" s="19"/>
      <c r="B4" s="21"/>
      <c r="C4" s="21"/>
      <c r="D4" s="22"/>
      <c r="E4" s="22"/>
      <c r="F4" s="23" t="s">
        <v>232</v>
      </c>
      <c r="G4" s="23" t="s">
        <v>233</v>
      </c>
      <c r="H4" s="23" t="s">
        <v>212</v>
      </c>
      <c r="I4" s="23" t="s">
        <v>213</v>
      </c>
      <c r="J4" s="23" t="s">
        <v>211</v>
      </c>
      <c r="K4" s="23" t="s">
        <v>232</v>
      </c>
      <c r="L4" s="23" t="s">
        <v>233</v>
      </c>
      <c r="M4" s="23" t="s">
        <v>212</v>
      </c>
      <c r="N4" s="23" t="s">
        <v>213</v>
      </c>
      <c r="O4" s="23" t="s">
        <v>211</v>
      </c>
      <c r="P4" s="23" t="s">
        <v>232</v>
      </c>
      <c r="Q4" s="23" t="s">
        <v>233</v>
      </c>
      <c r="R4" s="23" t="s">
        <v>212</v>
      </c>
      <c r="S4" s="23" t="s">
        <v>213</v>
      </c>
      <c r="T4" s="23" t="s">
        <v>211</v>
      </c>
      <c r="U4" s="23" t="s">
        <v>232</v>
      </c>
      <c r="V4" s="23" t="s">
        <v>233</v>
      </c>
      <c r="W4" s="23" t="s">
        <v>212</v>
      </c>
      <c r="X4" s="23" t="s">
        <v>213</v>
      </c>
      <c r="Y4" s="23" t="s">
        <v>211</v>
      </c>
      <c r="Z4" s="23" t="s">
        <v>232</v>
      </c>
      <c r="AA4" s="23" t="s">
        <v>233</v>
      </c>
      <c r="AB4" s="23" t="s">
        <v>212</v>
      </c>
      <c r="AC4" s="23" t="s">
        <v>213</v>
      </c>
      <c r="AD4" s="23" t="s">
        <v>211</v>
      </c>
      <c r="AE4" s="23" t="s">
        <v>232</v>
      </c>
      <c r="AF4" s="23" t="s">
        <v>233</v>
      </c>
      <c r="AG4" s="23" t="s">
        <v>212</v>
      </c>
      <c r="AH4" s="23" t="s">
        <v>213</v>
      </c>
      <c r="AI4" s="23" t="s">
        <v>211</v>
      </c>
    </row>
    <row r="5" spans="1:35" x14ac:dyDescent="0.3">
      <c r="A5" s="24">
        <v>45803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3">
      <c r="A6" s="24">
        <v>45804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3">
      <c r="A7" s="24">
        <v>45805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3">
      <c r="A8" s="24">
        <v>45806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3">
      <c r="A9" s="24">
        <v>45807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</sheetData>
  <mergeCells count="12">
    <mergeCell ref="AE3:AI3"/>
    <mergeCell ref="U3:Y3"/>
    <mergeCell ref="A2:A4"/>
    <mergeCell ref="B2:B4"/>
    <mergeCell ref="C2:C4"/>
    <mergeCell ref="D2:D4"/>
    <mergeCell ref="E2:E4"/>
    <mergeCell ref="F2:AI2"/>
    <mergeCell ref="F3:J3"/>
    <mergeCell ref="K3:O3"/>
    <mergeCell ref="P3:T3"/>
    <mergeCell ref="Z3:A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A8B3-91EF-4410-896B-F35E7687DFE1}">
  <dimension ref="A1:L39"/>
  <sheetViews>
    <sheetView zoomScale="115" zoomScaleNormal="115" workbookViewId="0">
      <selection activeCell="A7" sqref="A7"/>
    </sheetView>
  </sheetViews>
  <sheetFormatPr defaultRowHeight="14.4" x14ac:dyDescent="0.3"/>
  <cols>
    <col min="1" max="1" width="27" customWidth="1"/>
    <col min="2" max="10" width="6" style="26" customWidth="1"/>
    <col min="12" max="12" width="16.33203125" bestFit="1" customWidth="1"/>
  </cols>
  <sheetData>
    <row r="1" spans="1:12" x14ac:dyDescent="0.3">
      <c r="A1" s="25" t="s">
        <v>234</v>
      </c>
    </row>
    <row r="2" spans="1:12" ht="75" customHeight="1" x14ac:dyDescent="0.3">
      <c r="A2" s="11" t="s">
        <v>235</v>
      </c>
      <c r="B2" s="27" t="s">
        <v>233</v>
      </c>
      <c r="C2" s="28" t="s">
        <v>28</v>
      </c>
      <c r="D2" s="29" t="s">
        <v>211</v>
      </c>
      <c r="E2" s="30" t="s">
        <v>212</v>
      </c>
      <c r="F2" s="31" t="s">
        <v>213</v>
      </c>
      <c r="G2" s="32" t="s">
        <v>214</v>
      </c>
      <c r="H2" s="33" t="s">
        <v>236</v>
      </c>
      <c r="I2" s="34" t="s">
        <v>237</v>
      </c>
      <c r="J2" s="35" t="s">
        <v>238</v>
      </c>
    </row>
    <row r="3" spans="1:12" x14ac:dyDescent="0.3">
      <c r="A3" s="8" t="s">
        <v>239</v>
      </c>
      <c r="B3" s="36">
        <f ca="1">SUM(D3:F3)</f>
        <v>0</v>
      </c>
      <c r="C3" s="36">
        <f ca="1">SUM(C13,C23,C33)</f>
        <v>6</v>
      </c>
      <c r="D3" s="36">
        <f ca="1">SUM(D13,D23,D33)</f>
        <v>0</v>
      </c>
      <c r="E3" s="36">
        <f ca="1">SUM(E13,E23,E33)</f>
        <v>0</v>
      </c>
      <c r="F3" s="36">
        <f ca="1">SUM(F13,F23,F33)</f>
        <v>0</v>
      </c>
      <c r="G3" s="36">
        <f ca="1">SUM(G13,G23,G33)</f>
        <v>0</v>
      </c>
      <c r="H3" s="37">
        <f ca="1">IFERROR(B3/SUM(B3:C3),0)</f>
        <v>0</v>
      </c>
      <c r="I3" s="37">
        <f ca="1">IFERROR(E3/B3,0)</f>
        <v>0</v>
      </c>
      <c r="J3" s="37">
        <f ca="1">IFERROR(F3/B3,0)</f>
        <v>0</v>
      </c>
    </row>
    <row r="4" spans="1:12" x14ac:dyDescent="0.3">
      <c r="A4" s="8" t="s">
        <v>240</v>
      </c>
      <c r="B4" s="36">
        <f t="shared" ref="B4:B8" ca="1" si="0">SUM(D4:F4)</f>
        <v>0</v>
      </c>
      <c r="C4" s="36">
        <f ca="1">SUM(C14,C24,C34)</f>
        <v>11</v>
      </c>
      <c r="D4" s="36">
        <f ca="1">SUM(D14,D24,D34)</f>
        <v>0</v>
      </c>
      <c r="E4" s="36">
        <f ca="1">SUM(E14,E24,E34)</f>
        <v>0</v>
      </c>
      <c r="F4" s="36">
        <f ca="1">SUM(F14,F24,F34)</f>
        <v>0</v>
      </c>
      <c r="G4" s="36">
        <f ca="1">SUM(G14,G24,G34)</f>
        <v>0</v>
      </c>
      <c r="H4" s="37">
        <f t="shared" ref="H4:H8" ca="1" si="1">IFERROR(B4/SUM(B4:C4),0)</f>
        <v>0</v>
      </c>
      <c r="I4" s="37">
        <f t="shared" ref="I4:I8" ca="1" si="2">IFERROR(E4/B4,0)</f>
        <v>0</v>
      </c>
      <c r="J4" s="37">
        <f t="shared" ref="J4:J8" ca="1" si="3">IFERROR(F4/B4,0)</f>
        <v>0</v>
      </c>
    </row>
    <row r="5" spans="1:12" x14ac:dyDescent="0.3">
      <c r="A5" s="8" t="s">
        <v>241</v>
      </c>
      <c r="B5" s="36">
        <f ca="1">SUM(D5:F5)</f>
        <v>0</v>
      </c>
      <c r="C5" s="36">
        <f t="shared" ref="C5:G5" ca="1" si="4">SUM(C15,C25,C35)</f>
        <v>3</v>
      </c>
      <c r="D5" s="36">
        <f t="shared" ca="1" si="4"/>
        <v>0</v>
      </c>
      <c r="E5" s="36">
        <f t="shared" ca="1" si="4"/>
        <v>0</v>
      </c>
      <c r="F5" s="36">
        <f t="shared" ca="1" si="4"/>
        <v>0</v>
      </c>
      <c r="G5" s="36">
        <f t="shared" ca="1" si="4"/>
        <v>0</v>
      </c>
      <c r="H5" s="37">
        <f t="shared" ca="1" si="1"/>
        <v>0</v>
      </c>
      <c r="I5" s="37">
        <f t="shared" ca="1" si="2"/>
        <v>0</v>
      </c>
      <c r="J5" s="37">
        <f t="shared" ca="1" si="3"/>
        <v>0</v>
      </c>
    </row>
    <row r="6" spans="1:12" x14ac:dyDescent="0.3">
      <c r="A6" s="8" t="s">
        <v>242</v>
      </c>
      <c r="B6" s="36">
        <f t="shared" ca="1" si="0"/>
        <v>0</v>
      </c>
      <c r="C6" s="36">
        <f t="shared" ref="C6:G6" ca="1" si="5">SUM(C17,C27,C37)</f>
        <v>5</v>
      </c>
      <c r="D6" s="36">
        <f t="shared" ca="1" si="5"/>
        <v>0</v>
      </c>
      <c r="E6" s="36">
        <f t="shared" ca="1" si="5"/>
        <v>0</v>
      </c>
      <c r="F6" s="36">
        <f t="shared" ca="1" si="5"/>
        <v>0</v>
      </c>
      <c r="G6" s="36">
        <f t="shared" ca="1" si="5"/>
        <v>0</v>
      </c>
      <c r="H6" s="37">
        <f t="shared" ca="1" si="1"/>
        <v>0</v>
      </c>
      <c r="I6" s="37">
        <f t="shared" ca="1" si="2"/>
        <v>0</v>
      </c>
      <c r="J6" s="37">
        <f t="shared" ca="1" si="3"/>
        <v>0</v>
      </c>
    </row>
    <row r="7" spans="1:12" x14ac:dyDescent="0.3">
      <c r="A7" s="8" t="s">
        <v>243</v>
      </c>
      <c r="B7" s="36">
        <f t="shared" ca="1" si="0"/>
        <v>0</v>
      </c>
      <c r="C7" s="36">
        <f t="shared" ref="C7:G7" ca="1" si="6">SUM(C18,C28,C38)</f>
        <v>3</v>
      </c>
      <c r="D7" s="36">
        <f t="shared" ca="1" si="6"/>
        <v>0</v>
      </c>
      <c r="E7" s="36">
        <f t="shared" ca="1" si="6"/>
        <v>0</v>
      </c>
      <c r="F7" s="36">
        <f t="shared" ca="1" si="6"/>
        <v>0</v>
      </c>
      <c r="G7" s="36">
        <f t="shared" ca="1" si="6"/>
        <v>0</v>
      </c>
      <c r="H7" s="37">
        <f t="shared" ca="1" si="1"/>
        <v>0</v>
      </c>
      <c r="I7" s="37">
        <f t="shared" ca="1" si="2"/>
        <v>0</v>
      </c>
      <c r="J7" s="37">
        <f t="shared" ca="1" si="3"/>
        <v>0</v>
      </c>
    </row>
    <row r="8" spans="1:12" x14ac:dyDescent="0.3">
      <c r="A8" s="8" t="s">
        <v>244</v>
      </c>
      <c r="B8" s="36">
        <f t="shared" ca="1" si="0"/>
        <v>0</v>
      </c>
      <c r="C8" s="36">
        <f t="shared" ref="C8:G8" ca="1" si="7">SUM(C19,C29,C39)</f>
        <v>31</v>
      </c>
      <c r="D8" s="36">
        <f t="shared" ca="1" si="7"/>
        <v>0</v>
      </c>
      <c r="E8" s="36">
        <f t="shared" ca="1" si="7"/>
        <v>0</v>
      </c>
      <c r="F8" s="36">
        <f t="shared" ca="1" si="7"/>
        <v>0</v>
      </c>
      <c r="G8" s="36">
        <f t="shared" ca="1" si="7"/>
        <v>0</v>
      </c>
      <c r="H8" s="37">
        <f t="shared" ca="1" si="1"/>
        <v>0</v>
      </c>
      <c r="I8" s="37">
        <f t="shared" ca="1" si="2"/>
        <v>0</v>
      </c>
      <c r="J8" s="37">
        <f t="shared" ca="1" si="3"/>
        <v>0</v>
      </c>
    </row>
    <row r="9" spans="1:12" x14ac:dyDescent="0.3">
      <c r="A9" s="8" t="s">
        <v>245</v>
      </c>
      <c r="B9" s="36">
        <f ca="1">SUM(B3:B8)</f>
        <v>0</v>
      </c>
      <c r="C9" s="36">
        <f ca="1">SUM(C3:C8)</f>
        <v>59</v>
      </c>
      <c r="D9" s="36">
        <f ca="1">SUM(D3:D8)</f>
        <v>0</v>
      </c>
      <c r="E9" s="36">
        <f ca="1">SUM(E3:E8)</f>
        <v>0</v>
      </c>
      <c r="F9" s="36">
        <f ca="1">SUM(F3:F8)</f>
        <v>0</v>
      </c>
      <c r="G9" s="36">
        <f ca="1">SUM(G3:G8)</f>
        <v>0</v>
      </c>
      <c r="H9" s="37">
        <f ca="1">SUM(H3:H8)</f>
        <v>0</v>
      </c>
      <c r="I9" s="37">
        <f ca="1">SUM(I3:I8)</f>
        <v>0</v>
      </c>
      <c r="J9" s="37">
        <f ca="1">SUM(J3:J8)</f>
        <v>0</v>
      </c>
    </row>
    <row r="11" spans="1:12" x14ac:dyDescent="0.3">
      <c r="A11" s="25" t="s">
        <v>246</v>
      </c>
    </row>
    <row r="12" spans="1:12" ht="75" customHeight="1" x14ac:dyDescent="0.3">
      <c r="A12" s="11" t="s">
        <v>235</v>
      </c>
      <c r="B12" s="27" t="s">
        <v>233</v>
      </c>
      <c r="C12" s="28" t="s">
        <v>28</v>
      </c>
      <c r="D12" s="29" t="s">
        <v>211</v>
      </c>
      <c r="E12" s="30" t="s">
        <v>212</v>
      </c>
      <c r="F12" s="31" t="s">
        <v>213</v>
      </c>
      <c r="G12" s="32" t="s">
        <v>214</v>
      </c>
      <c r="H12" s="33" t="s">
        <v>236</v>
      </c>
      <c r="I12" s="34" t="s">
        <v>237</v>
      </c>
      <c r="J12" s="35" t="s">
        <v>238</v>
      </c>
    </row>
    <row r="13" spans="1:12" x14ac:dyDescent="0.3">
      <c r="A13" s="8" t="s">
        <v>239</v>
      </c>
      <c r="B13" s="36">
        <f t="shared" ref="B13:B18" ca="1" si="8">SUM(D13:F13)</f>
        <v>0</v>
      </c>
      <c r="C13" s="36">
        <f ca="1">COUNTIFS(INDIRECT("'"&amp;$A13&amp;"'!$G:$G"),1,INDIRECT("'"&amp;$A13&amp;"'!$C:$C"),"P",INDIRECT("'"&amp;$A13&amp;"'!$M:$M"),C$12)</f>
        <v>2</v>
      </c>
      <c r="D13" s="36">
        <f t="shared" ref="D13:G18" ca="1" si="9">COUNTIFS(INDIRECT("'"&amp;$A13&amp;"'!$G:$G"),1,INDIRECT("'"&amp;$A13&amp;"'!$C:$C"),"P",INDIRECT("'"&amp;$A13&amp;"'!$M:$M"),D$12)</f>
        <v>0</v>
      </c>
      <c r="E13" s="36">
        <f t="shared" ca="1" si="9"/>
        <v>0</v>
      </c>
      <c r="F13" s="36">
        <f t="shared" ca="1" si="9"/>
        <v>0</v>
      </c>
      <c r="G13" s="36">
        <f t="shared" ca="1" si="9"/>
        <v>0</v>
      </c>
      <c r="H13" s="37">
        <f t="shared" ref="H13:H18" ca="1" si="10">IFERROR(B13/SUM(B13:C13),0)</f>
        <v>0</v>
      </c>
      <c r="I13" s="37">
        <f t="shared" ref="I13:I18" ca="1" si="11">IFERROR(E13/B13,0)</f>
        <v>0</v>
      </c>
      <c r="J13" s="37">
        <f t="shared" ref="J13:J18" ca="1" si="12">IFERROR(F13/B13,0)</f>
        <v>0</v>
      </c>
      <c r="L13" s="38"/>
    </row>
    <row r="14" spans="1:12" x14ac:dyDescent="0.3">
      <c r="A14" s="8" t="s">
        <v>240</v>
      </c>
      <c r="B14" s="36">
        <f ca="1">SUM(D14:F14)</f>
        <v>0</v>
      </c>
      <c r="C14" s="36">
        <f t="shared" ref="C14:C18" ca="1" si="13">COUNTIFS(INDIRECT("'"&amp;$A14&amp;"'!$G:$G"),1,INDIRECT("'"&amp;$A14&amp;"'!$C:$C"),"P",INDIRECT("'"&amp;$A14&amp;"'!$M:$M"),C$12)</f>
        <v>11</v>
      </c>
      <c r="D14" s="36">
        <f t="shared" ca="1" si="9"/>
        <v>0</v>
      </c>
      <c r="E14" s="36">
        <f t="shared" ca="1" si="9"/>
        <v>0</v>
      </c>
      <c r="F14" s="36">
        <f t="shared" ca="1" si="9"/>
        <v>0</v>
      </c>
      <c r="G14" s="36">
        <f t="shared" ca="1" si="9"/>
        <v>0</v>
      </c>
      <c r="H14" s="37">
        <f t="shared" ca="1" si="10"/>
        <v>0</v>
      </c>
      <c r="I14" s="37">
        <f t="shared" ca="1" si="11"/>
        <v>0</v>
      </c>
      <c r="J14" s="37">
        <f t="shared" ca="1" si="12"/>
        <v>0</v>
      </c>
    </row>
    <row r="15" spans="1:12" x14ac:dyDescent="0.3">
      <c r="A15" s="8" t="s">
        <v>241</v>
      </c>
      <c r="B15" s="36">
        <f t="shared" ca="1" si="8"/>
        <v>0</v>
      </c>
      <c r="C15" s="36">
        <f t="shared" ca="1" si="13"/>
        <v>2</v>
      </c>
      <c r="D15" s="36">
        <f t="shared" ca="1" si="9"/>
        <v>0</v>
      </c>
      <c r="E15" s="36">
        <f t="shared" ca="1" si="9"/>
        <v>0</v>
      </c>
      <c r="F15" s="36">
        <f t="shared" ca="1" si="9"/>
        <v>0</v>
      </c>
      <c r="G15" s="36">
        <f t="shared" ca="1" si="9"/>
        <v>0</v>
      </c>
      <c r="H15" s="37">
        <f t="shared" ca="1" si="10"/>
        <v>0</v>
      </c>
      <c r="I15" s="37">
        <f t="shared" ca="1" si="11"/>
        <v>0</v>
      </c>
      <c r="J15" s="37">
        <f t="shared" ca="1" si="12"/>
        <v>0</v>
      </c>
    </row>
    <row r="16" spans="1:12" x14ac:dyDescent="0.3">
      <c r="A16" s="8" t="s">
        <v>242</v>
      </c>
      <c r="B16" s="36">
        <f t="shared" ref="B16" ca="1" si="14">SUM(D16:F16)</f>
        <v>0</v>
      </c>
      <c r="C16" s="36">
        <f t="shared" ca="1" si="13"/>
        <v>2</v>
      </c>
      <c r="D16" s="36">
        <f t="shared" ca="1" si="9"/>
        <v>0</v>
      </c>
      <c r="E16" s="36">
        <f t="shared" ca="1" si="9"/>
        <v>0</v>
      </c>
      <c r="F16" s="36">
        <f t="shared" ca="1" si="9"/>
        <v>0</v>
      </c>
      <c r="G16" s="36">
        <f t="shared" ca="1" si="9"/>
        <v>0</v>
      </c>
      <c r="H16" s="37">
        <f t="shared" ref="H16" ca="1" si="15">IFERROR(B16/SUM(B16:C16),0)</f>
        <v>0</v>
      </c>
      <c r="I16" s="37">
        <f t="shared" ref="I16" ca="1" si="16">IFERROR(E16/B16,0)</f>
        <v>0</v>
      </c>
      <c r="J16" s="37">
        <f t="shared" ref="J16" ca="1" si="17">IFERROR(F16/B16,0)</f>
        <v>0</v>
      </c>
    </row>
    <row r="17" spans="1:10" x14ac:dyDescent="0.3">
      <c r="A17" s="8" t="s">
        <v>243</v>
      </c>
      <c r="B17" s="36">
        <f t="shared" ca="1" si="8"/>
        <v>0</v>
      </c>
      <c r="C17" s="36">
        <f t="shared" ca="1" si="13"/>
        <v>5</v>
      </c>
      <c r="D17" s="36">
        <f t="shared" ca="1" si="9"/>
        <v>0</v>
      </c>
      <c r="E17" s="36">
        <f t="shared" ca="1" si="9"/>
        <v>0</v>
      </c>
      <c r="F17" s="36">
        <f t="shared" ca="1" si="9"/>
        <v>0</v>
      </c>
      <c r="G17" s="36">
        <f t="shared" ca="1" si="9"/>
        <v>0</v>
      </c>
      <c r="H17" s="37">
        <f t="shared" ca="1" si="10"/>
        <v>0</v>
      </c>
      <c r="I17" s="37">
        <f t="shared" ca="1" si="11"/>
        <v>0</v>
      </c>
      <c r="J17" s="37">
        <f t="shared" ca="1" si="12"/>
        <v>0</v>
      </c>
    </row>
    <row r="18" spans="1:10" x14ac:dyDescent="0.3">
      <c r="A18" s="8" t="s">
        <v>244</v>
      </c>
      <c r="B18" s="36">
        <f t="shared" ca="1" si="8"/>
        <v>0</v>
      </c>
      <c r="C18" s="36">
        <f t="shared" ca="1" si="13"/>
        <v>3</v>
      </c>
      <c r="D18" s="36">
        <f t="shared" ca="1" si="9"/>
        <v>0</v>
      </c>
      <c r="E18" s="36">
        <f t="shared" ca="1" si="9"/>
        <v>0</v>
      </c>
      <c r="F18" s="36">
        <f t="shared" ca="1" si="9"/>
        <v>0</v>
      </c>
      <c r="G18" s="36">
        <f t="shared" ca="1" si="9"/>
        <v>0</v>
      </c>
      <c r="H18" s="37">
        <f t="shared" ca="1" si="10"/>
        <v>0</v>
      </c>
      <c r="I18" s="37">
        <f t="shared" ca="1" si="11"/>
        <v>0</v>
      </c>
      <c r="J18" s="37">
        <f t="shared" ca="1" si="12"/>
        <v>0</v>
      </c>
    </row>
    <row r="19" spans="1:10" x14ac:dyDescent="0.3">
      <c r="A19" s="8" t="s">
        <v>245</v>
      </c>
      <c r="B19" s="36">
        <f ca="1">SUM(B13:B18)</f>
        <v>0</v>
      </c>
      <c r="C19" s="36">
        <f ca="1">SUM(C13:C18)</f>
        <v>25</v>
      </c>
      <c r="D19" s="36">
        <f ca="1">SUM(D13:D18)</f>
        <v>0</v>
      </c>
      <c r="E19" s="36">
        <f ca="1">SUM(E13:E18)</f>
        <v>0</v>
      </c>
      <c r="F19" s="36">
        <f ca="1">SUM(F13:F18)</f>
        <v>0</v>
      </c>
      <c r="G19" s="36">
        <f ca="1">SUM(G13:G18)</f>
        <v>0</v>
      </c>
      <c r="H19" s="37">
        <f ca="1">SUM(H13:H18)</f>
        <v>0</v>
      </c>
      <c r="I19" s="37">
        <f ca="1">SUM(I13:I18)</f>
        <v>0</v>
      </c>
      <c r="J19" s="37">
        <f ca="1">SUM(J13:J18)</f>
        <v>0</v>
      </c>
    </row>
    <row r="21" spans="1:10" x14ac:dyDescent="0.3">
      <c r="A21" s="25" t="s">
        <v>247</v>
      </c>
    </row>
    <row r="22" spans="1:10" ht="75" customHeight="1" x14ac:dyDescent="0.3">
      <c r="A22" s="11" t="s">
        <v>235</v>
      </c>
      <c r="B22" s="27" t="s">
        <v>233</v>
      </c>
      <c r="C22" s="28" t="s">
        <v>28</v>
      </c>
      <c r="D22" s="29" t="s">
        <v>211</v>
      </c>
      <c r="E22" s="30" t="s">
        <v>212</v>
      </c>
      <c r="F22" s="31" t="s">
        <v>213</v>
      </c>
      <c r="G22" s="32" t="s">
        <v>214</v>
      </c>
      <c r="H22" s="33" t="s">
        <v>236</v>
      </c>
      <c r="I22" s="34" t="s">
        <v>237</v>
      </c>
      <c r="J22" s="35" t="s">
        <v>238</v>
      </c>
    </row>
    <row r="23" spans="1:10" x14ac:dyDescent="0.3">
      <c r="A23" s="8" t="s">
        <v>239</v>
      </c>
      <c r="B23" s="36">
        <f t="shared" ref="B23:B28" ca="1" si="18">SUM(D23:F23)</f>
        <v>0</v>
      </c>
      <c r="C23" s="36">
        <f ca="1">COUNTIFS(INDIRECT("'"&amp;$A23&amp;"'!$G:$G"),1,INDIRECT("'"&amp;$A23&amp;"'!$C:$C"),"N",INDIRECT("'"&amp;$A23&amp;"'!$M:$M"),C$22)</f>
        <v>4</v>
      </c>
      <c r="D23" s="36">
        <f ca="1">COUNTIFS(INDIRECT("'"&amp;$A23&amp;"'!$G:$G"),1,INDIRECT("'"&amp;$A23&amp;"'!$C:$C"),"N",INDIRECT("'"&amp;$A23&amp;"'!$M:$M"),D$22)</f>
        <v>0</v>
      </c>
      <c r="E23" s="36">
        <f ca="1">COUNTIFS(INDIRECT("'"&amp;$A23&amp;"'!$G:$G"),1,INDIRECT("'"&amp;$A23&amp;"'!$C:$C"),"N",INDIRECT("'"&amp;$A23&amp;"'!$M:$M"),E$22)</f>
        <v>0</v>
      </c>
      <c r="F23" s="36">
        <f ca="1">COUNTIFS(INDIRECT("'"&amp;$A23&amp;"'!$G:$G"),1,INDIRECT("'"&amp;$A23&amp;"'!$C:$C"),"N",INDIRECT("'"&amp;$A23&amp;"'!$M:$M"),F$22)</f>
        <v>0</v>
      </c>
      <c r="G23" s="36">
        <f ca="1">COUNTIFS(INDIRECT("'"&amp;$A23&amp;"'!$G:$G"),1,INDIRECT("'"&amp;$A23&amp;"'!$C:$C"),"N",INDIRECT("'"&amp;$A23&amp;"'!$M:$M"),G$22)</f>
        <v>0</v>
      </c>
      <c r="H23" s="37">
        <f t="shared" ref="H23:H28" ca="1" si="19">IFERROR(B23/SUM(B23:C23),0)</f>
        <v>0</v>
      </c>
      <c r="I23" s="37">
        <f t="shared" ref="I23:I28" ca="1" si="20">IFERROR(E23/B23,0)</f>
        <v>0</v>
      </c>
      <c r="J23" s="37">
        <f t="shared" ref="J23:J28" ca="1" si="21">IFERROR(F23/B23,0)</f>
        <v>0</v>
      </c>
    </row>
    <row r="24" spans="1:10" x14ac:dyDescent="0.3">
      <c r="A24" s="8" t="s">
        <v>240</v>
      </c>
      <c r="B24" s="36">
        <f t="shared" ca="1" si="18"/>
        <v>0</v>
      </c>
      <c r="C24" s="36">
        <f ca="1">COUNTIFS(INDIRECT("'"&amp;$A24&amp;"'!$G:$G"),1,INDIRECT("'"&amp;$A24&amp;"'!$C:$C"),"N",INDIRECT("'"&amp;$A24&amp;"'!$M:$M"),C$22)</f>
        <v>0</v>
      </c>
      <c r="D24" s="36">
        <f ca="1">COUNTIFS(INDIRECT("'"&amp;$A24&amp;"'!$G:$G"),1,INDIRECT("'"&amp;$A24&amp;"'!$C:$C"),"N",INDIRECT("'"&amp;$A24&amp;"'!$M:$M"),D$22)</f>
        <v>0</v>
      </c>
      <c r="E24" s="36">
        <f ca="1">COUNTIFS(INDIRECT("'"&amp;$A24&amp;"'!$G:$G"),1,INDIRECT("'"&amp;$A24&amp;"'!$C:$C"),"N",INDIRECT("'"&amp;$A24&amp;"'!$M:$M"),E$22)</f>
        <v>0</v>
      </c>
      <c r="F24" s="36">
        <f ca="1">COUNTIFS(INDIRECT("'"&amp;$A24&amp;"'!$G:$G"),1,INDIRECT("'"&amp;$A24&amp;"'!$C:$C"),"N",INDIRECT("'"&amp;$A24&amp;"'!$M:$M"),F$22)</f>
        <v>0</v>
      </c>
      <c r="G24" s="36">
        <f ca="1">COUNTIFS(INDIRECT("'"&amp;$A24&amp;"'!$G:$G"),1,INDIRECT("'"&amp;$A24&amp;"'!$C:$C"),"N",INDIRECT("'"&amp;$A24&amp;"'!$M:$M"),G$22)</f>
        <v>0</v>
      </c>
      <c r="H24" s="37">
        <f t="shared" ca="1" si="19"/>
        <v>0</v>
      </c>
      <c r="I24" s="37">
        <f t="shared" ca="1" si="20"/>
        <v>0</v>
      </c>
      <c r="J24" s="37">
        <f t="shared" ca="1" si="21"/>
        <v>0</v>
      </c>
    </row>
    <row r="25" spans="1:10" x14ac:dyDescent="0.3">
      <c r="A25" s="8" t="s">
        <v>241</v>
      </c>
      <c r="B25" s="36">
        <f t="shared" ca="1" si="18"/>
        <v>0</v>
      </c>
      <c r="C25" s="36">
        <f ca="1">COUNTIFS(INDIRECT("'"&amp;$A25&amp;"'!$G:$G"),1,INDIRECT("'"&amp;$A25&amp;"'!$C:$C"),"N",INDIRECT("'"&amp;$A25&amp;"'!$M:$M"),C$22)</f>
        <v>1</v>
      </c>
      <c r="D25" s="36">
        <f ca="1">COUNTIFS(INDIRECT("'"&amp;$A25&amp;"'!$G:$G"),1,INDIRECT("'"&amp;$A25&amp;"'!$C:$C"),"N",INDIRECT("'"&amp;$A25&amp;"'!$M:$M"),D$22)</f>
        <v>0</v>
      </c>
      <c r="E25" s="36">
        <f ca="1">COUNTIFS(INDIRECT("'"&amp;$A25&amp;"'!$G:$G"),1,INDIRECT("'"&amp;$A25&amp;"'!$C:$C"),"N",INDIRECT("'"&amp;$A25&amp;"'!$M:$M"),E$22)</f>
        <v>0</v>
      </c>
      <c r="F25" s="36">
        <f ca="1">COUNTIFS(INDIRECT("'"&amp;$A25&amp;"'!$G:$G"),1,INDIRECT("'"&amp;$A25&amp;"'!$C:$C"),"N",INDIRECT("'"&amp;$A25&amp;"'!$M:$M"),F$22)</f>
        <v>0</v>
      </c>
      <c r="G25" s="36">
        <f ca="1">COUNTIFS(INDIRECT("'"&amp;$A25&amp;"'!$G:$G"),1,INDIRECT("'"&amp;$A25&amp;"'!$C:$C"),"N",INDIRECT("'"&amp;$A25&amp;"'!$M:$M"),G$22)</f>
        <v>0</v>
      </c>
      <c r="H25" s="37">
        <f t="shared" ca="1" si="19"/>
        <v>0</v>
      </c>
      <c r="I25" s="37">
        <f t="shared" ca="1" si="20"/>
        <v>0</v>
      </c>
      <c r="J25" s="37">
        <f t="shared" ca="1" si="21"/>
        <v>0</v>
      </c>
    </row>
    <row r="26" spans="1:10" x14ac:dyDescent="0.3">
      <c r="A26" s="8" t="s">
        <v>242</v>
      </c>
      <c r="B26" s="36">
        <f t="shared" ref="B26" ca="1" si="22">SUM(D26:F26)</f>
        <v>0</v>
      </c>
      <c r="C26" s="36">
        <f ca="1">COUNTIFS(INDIRECT("'"&amp;$A26&amp;"'!$G:$G"),1,INDIRECT("'"&amp;$A26&amp;"'!$C:$C"),"N",INDIRECT("'"&amp;$A26&amp;"'!$M:$M"),C$22)</f>
        <v>1</v>
      </c>
      <c r="D26" s="36">
        <f ca="1">COUNTIFS(INDIRECT("'"&amp;$A26&amp;"'!$G:$G"),1,INDIRECT("'"&amp;$A26&amp;"'!$C:$C"),"N",INDIRECT("'"&amp;$A26&amp;"'!$M:$M"),D$22)</f>
        <v>0</v>
      </c>
      <c r="E26" s="36">
        <f ca="1">COUNTIFS(INDIRECT("'"&amp;$A26&amp;"'!$G:$G"),1,INDIRECT("'"&amp;$A26&amp;"'!$C:$C"),"N",INDIRECT("'"&amp;$A26&amp;"'!$M:$M"),E$22)</f>
        <v>0</v>
      </c>
      <c r="F26" s="36">
        <f ca="1">COUNTIFS(INDIRECT("'"&amp;$A26&amp;"'!$G:$G"),1,INDIRECT("'"&amp;$A26&amp;"'!$C:$C"),"N",INDIRECT("'"&amp;$A26&amp;"'!$M:$M"),F$22)</f>
        <v>0</v>
      </c>
      <c r="G26" s="36">
        <f ca="1">COUNTIFS(INDIRECT("'"&amp;$A26&amp;"'!$G:$G"),1,INDIRECT("'"&amp;$A26&amp;"'!$C:$C"),"N",INDIRECT("'"&amp;$A26&amp;"'!$M:$M"),G$22)</f>
        <v>0</v>
      </c>
      <c r="H26" s="37">
        <f t="shared" ref="H26" ca="1" si="23">IFERROR(B26/SUM(B26:C26),0)</f>
        <v>0</v>
      </c>
      <c r="I26" s="37">
        <f t="shared" ref="I26" ca="1" si="24">IFERROR(E26/B26,0)</f>
        <v>0</v>
      </c>
      <c r="J26" s="37">
        <f t="shared" ref="J26" ca="1" si="25">IFERROR(F26/B26,0)</f>
        <v>0</v>
      </c>
    </row>
    <row r="27" spans="1:10" x14ac:dyDescent="0.3">
      <c r="A27" s="8" t="s">
        <v>243</v>
      </c>
      <c r="B27" s="36">
        <f t="shared" ca="1" si="18"/>
        <v>0</v>
      </c>
      <c r="C27" s="36">
        <f ca="1">COUNTIFS(INDIRECT("'"&amp;$A27&amp;"'!$G:$G"),1,INDIRECT("'"&amp;$A27&amp;"'!$C:$C"),"N",INDIRECT("'"&amp;$A27&amp;"'!$M:$M"),C$22)</f>
        <v>0</v>
      </c>
      <c r="D27" s="36">
        <f ca="1">COUNTIFS(INDIRECT("'"&amp;$A27&amp;"'!$G:$G"),1,INDIRECT("'"&amp;$A27&amp;"'!$C:$C"),"N",INDIRECT("'"&amp;$A27&amp;"'!$M:$M"),D$22)</f>
        <v>0</v>
      </c>
      <c r="E27" s="36">
        <f ca="1">COUNTIFS(INDIRECT("'"&amp;$A27&amp;"'!$G:$G"),1,INDIRECT("'"&amp;$A27&amp;"'!$C:$C"),"N",INDIRECT("'"&amp;$A27&amp;"'!$M:$M"),E$22)</f>
        <v>0</v>
      </c>
      <c r="F27" s="36">
        <f ca="1">COUNTIFS(INDIRECT("'"&amp;$A27&amp;"'!$G:$G"),1,INDIRECT("'"&amp;$A27&amp;"'!$C:$C"),"N",INDIRECT("'"&amp;$A27&amp;"'!$M:$M"),F$22)</f>
        <v>0</v>
      </c>
      <c r="G27" s="36">
        <f ca="1">COUNTIFS(INDIRECT("'"&amp;$A27&amp;"'!$G:$G"),1,INDIRECT("'"&amp;$A27&amp;"'!$C:$C"),"N",INDIRECT("'"&amp;$A27&amp;"'!$M:$M"),G$22)</f>
        <v>0</v>
      </c>
      <c r="H27" s="37">
        <f t="shared" ca="1" si="19"/>
        <v>0</v>
      </c>
      <c r="I27" s="37">
        <f t="shared" ca="1" si="20"/>
        <v>0</v>
      </c>
      <c r="J27" s="37">
        <f t="shared" ca="1" si="21"/>
        <v>0</v>
      </c>
    </row>
    <row r="28" spans="1:10" x14ac:dyDescent="0.3">
      <c r="A28" s="8" t="s">
        <v>244</v>
      </c>
      <c r="B28" s="36">
        <f t="shared" ca="1" si="18"/>
        <v>0</v>
      </c>
      <c r="C28" s="36">
        <f ca="1">COUNTIFS(INDIRECT("'"&amp;$A28&amp;"'!$G:$G"),1,INDIRECT("'"&amp;$A28&amp;"'!$C:$C"),"N",INDIRECT("'"&amp;$A28&amp;"'!$M:$M"),C$22)</f>
        <v>0</v>
      </c>
      <c r="D28" s="36">
        <f ca="1">COUNTIFS(INDIRECT("'"&amp;$A28&amp;"'!$G:$G"),1,INDIRECT("'"&amp;$A28&amp;"'!$C:$C"),"N",INDIRECT("'"&amp;$A28&amp;"'!$M:$M"),D$22)</f>
        <v>0</v>
      </c>
      <c r="E28" s="36">
        <f ca="1">COUNTIFS(INDIRECT("'"&amp;$A28&amp;"'!$G:$G"),1,INDIRECT("'"&amp;$A28&amp;"'!$C:$C"),"N",INDIRECT("'"&amp;$A28&amp;"'!$M:$M"),E$22)</f>
        <v>0</v>
      </c>
      <c r="F28" s="36">
        <f ca="1">COUNTIFS(INDIRECT("'"&amp;$A28&amp;"'!$G:$G"),1,INDIRECT("'"&amp;$A28&amp;"'!$C:$C"),"N",INDIRECT("'"&amp;$A28&amp;"'!$M:$M"),F$22)</f>
        <v>0</v>
      </c>
      <c r="G28" s="36">
        <f ca="1">COUNTIFS(INDIRECT("'"&amp;$A28&amp;"'!$G:$G"),1,INDIRECT("'"&amp;$A28&amp;"'!$C:$C"),"N",INDIRECT("'"&amp;$A28&amp;"'!$M:$M"),G$22)</f>
        <v>0</v>
      </c>
      <c r="H28" s="37">
        <f t="shared" ca="1" si="19"/>
        <v>0</v>
      </c>
      <c r="I28" s="37">
        <f t="shared" ca="1" si="20"/>
        <v>0</v>
      </c>
      <c r="J28" s="37">
        <f t="shared" ca="1" si="21"/>
        <v>0</v>
      </c>
    </row>
    <row r="29" spans="1:10" x14ac:dyDescent="0.3">
      <c r="A29" s="8" t="s">
        <v>245</v>
      </c>
      <c r="B29" s="36">
        <f ca="1">SUM(B23:B28)</f>
        <v>0</v>
      </c>
      <c r="C29" s="36">
        <f ca="1">SUM(C23:C28)</f>
        <v>6</v>
      </c>
      <c r="D29" s="36">
        <f ca="1">SUM(D23:D28)</f>
        <v>0</v>
      </c>
      <c r="E29" s="36">
        <f ca="1">SUM(E23:E28)</f>
        <v>0</v>
      </c>
      <c r="F29" s="36">
        <f ca="1">SUM(F23:F28)</f>
        <v>0</v>
      </c>
      <c r="G29" s="36">
        <f ca="1">SUM(G23:G28)</f>
        <v>0</v>
      </c>
      <c r="H29" s="37">
        <f ca="1">SUM(H23:H28)</f>
        <v>0</v>
      </c>
      <c r="I29" s="37">
        <f ca="1">SUM(I23:I28)</f>
        <v>0</v>
      </c>
      <c r="J29" s="37">
        <f ca="1">SUM(J23:J28)</f>
        <v>0</v>
      </c>
    </row>
    <row r="31" spans="1:10" x14ac:dyDescent="0.3">
      <c r="A31" s="25" t="s">
        <v>248</v>
      </c>
    </row>
    <row r="32" spans="1:10" ht="75" customHeight="1" x14ac:dyDescent="0.3">
      <c r="A32" s="11" t="s">
        <v>235</v>
      </c>
      <c r="B32" s="27" t="s">
        <v>233</v>
      </c>
      <c r="C32" s="28" t="s">
        <v>28</v>
      </c>
      <c r="D32" s="29" t="s">
        <v>211</v>
      </c>
      <c r="E32" s="30" t="s">
        <v>212</v>
      </c>
      <c r="F32" s="31" t="s">
        <v>213</v>
      </c>
      <c r="G32" s="32" t="s">
        <v>214</v>
      </c>
      <c r="H32" s="33" t="s">
        <v>236</v>
      </c>
      <c r="I32" s="34" t="s">
        <v>237</v>
      </c>
      <c r="J32" s="35" t="s">
        <v>238</v>
      </c>
    </row>
    <row r="33" spans="1:10" x14ac:dyDescent="0.3">
      <c r="A33" s="8" t="s">
        <v>239</v>
      </c>
      <c r="B33" s="36">
        <f t="shared" ref="B33:B35" ca="1" si="26">SUM(D33:F33)</f>
        <v>0</v>
      </c>
      <c r="C33" s="36">
        <f ca="1">COUNTIFS(INDIRECT("'"&amp;$A33&amp;"'!$G:$G"),1,INDIRECT("'"&amp;$A33&amp;"'!$C:$C"),"NE",INDIRECT("'"&amp;$A33&amp;"'!$M:$M"),C$32)</f>
        <v>0</v>
      </c>
      <c r="D33" s="36">
        <f t="shared" ref="D33:G38" ca="1" si="27">COUNTIFS(INDIRECT("'"&amp;$A33&amp;"'!$G:$G"),1,INDIRECT("'"&amp;$A33&amp;"'!$C:$C"),"NE",INDIRECT("'"&amp;$A33&amp;"'!$M:$M"),D$32)</f>
        <v>0</v>
      </c>
      <c r="E33" s="36">
        <f t="shared" ca="1" si="27"/>
        <v>0</v>
      </c>
      <c r="F33" s="36">
        <f t="shared" ca="1" si="27"/>
        <v>0</v>
      </c>
      <c r="G33" s="36">
        <f t="shared" ca="1" si="27"/>
        <v>0</v>
      </c>
      <c r="H33" s="37">
        <f ca="1">IFERROR(B33/SUM(B33:C33),0)</f>
        <v>0</v>
      </c>
      <c r="I33" s="37">
        <f t="shared" ref="I33:I38" ca="1" si="28">IFERROR(E33/B33,0)</f>
        <v>0</v>
      </c>
      <c r="J33" s="37">
        <f t="shared" ref="J33:J38" ca="1" si="29">IFERROR(F33/B33,0)</f>
        <v>0</v>
      </c>
    </row>
    <row r="34" spans="1:10" x14ac:dyDescent="0.3">
      <c r="A34" s="8" t="s">
        <v>240</v>
      </c>
      <c r="B34" s="36">
        <f t="shared" ca="1" si="26"/>
        <v>0</v>
      </c>
      <c r="C34" s="36">
        <f t="shared" ref="C34:C38" ca="1" si="30">COUNTIFS(INDIRECT("'"&amp;$A34&amp;"'!$G:$G"),1,INDIRECT("'"&amp;$A34&amp;"'!$C:$C"),"NE",INDIRECT("'"&amp;$A34&amp;"'!$M:$M"),C$32)</f>
        <v>0</v>
      </c>
      <c r="D34" s="36">
        <f t="shared" ca="1" si="27"/>
        <v>0</v>
      </c>
      <c r="E34" s="36">
        <f t="shared" ca="1" si="27"/>
        <v>0</v>
      </c>
      <c r="F34" s="36">
        <f t="shared" ca="1" si="27"/>
        <v>0</v>
      </c>
      <c r="G34" s="36">
        <f t="shared" ca="1" si="27"/>
        <v>0</v>
      </c>
      <c r="H34" s="37">
        <f t="shared" ref="H34:H37" ca="1" si="31">IFERROR(B34/SUM(B34:C34),0)</f>
        <v>0</v>
      </c>
      <c r="I34" s="37">
        <f t="shared" ca="1" si="28"/>
        <v>0</v>
      </c>
      <c r="J34" s="37">
        <f t="shared" ca="1" si="29"/>
        <v>0</v>
      </c>
    </row>
    <row r="35" spans="1:10" x14ac:dyDescent="0.3">
      <c r="A35" s="8" t="s">
        <v>241</v>
      </c>
      <c r="B35" s="36">
        <f t="shared" ca="1" si="26"/>
        <v>0</v>
      </c>
      <c r="C35" s="36">
        <f t="shared" ca="1" si="30"/>
        <v>0</v>
      </c>
      <c r="D35" s="36">
        <f t="shared" ca="1" si="27"/>
        <v>0</v>
      </c>
      <c r="E35" s="36">
        <f t="shared" ca="1" si="27"/>
        <v>0</v>
      </c>
      <c r="F35" s="36">
        <f t="shared" ca="1" si="27"/>
        <v>0</v>
      </c>
      <c r="G35" s="36">
        <f t="shared" ca="1" si="27"/>
        <v>0</v>
      </c>
      <c r="H35" s="37">
        <f ca="1">IFERROR(B35/SUM(B35:C35),0)</f>
        <v>0</v>
      </c>
      <c r="I35" s="37">
        <f t="shared" ca="1" si="28"/>
        <v>0</v>
      </c>
      <c r="J35" s="37">
        <f t="shared" ca="1" si="29"/>
        <v>0</v>
      </c>
    </row>
    <row r="36" spans="1:10" x14ac:dyDescent="0.3">
      <c r="A36" s="8" t="s">
        <v>242</v>
      </c>
      <c r="B36" s="36">
        <f t="shared" ref="B36" ca="1" si="32">SUM(D36:F36)</f>
        <v>0</v>
      </c>
      <c r="C36" s="36">
        <f t="shared" ca="1" si="30"/>
        <v>0</v>
      </c>
      <c r="D36" s="36">
        <f t="shared" ca="1" si="27"/>
        <v>0</v>
      </c>
      <c r="E36" s="36">
        <f t="shared" ca="1" si="27"/>
        <v>0</v>
      </c>
      <c r="F36" s="36">
        <f t="shared" ca="1" si="27"/>
        <v>0</v>
      </c>
      <c r="G36" s="36">
        <f t="shared" ca="1" si="27"/>
        <v>0</v>
      </c>
      <c r="H36" s="37">
        <f ca="1">IFERROR(B36/SUM(B36:C36),0)</f>
        <v>0</v>
      </c>
      <c r="I36" s="37">
        <f t="shared" ref="I36" ca="1" si="33">IFERROR(E36/B36,0)</f>
        <v>0</v>
      </c>
      <c r="J36" s="37">
        <f t="shared" ref="J36" ca="1" si="34">IFERROR(F36/B36,0)</f>
        <v>0</v>
      </c>
    </row>
    <row r="37" spans="1:10" x14ac:dyDescent="0.3">
      <c r="A37" s="8" t="s">
        <v>243</v>
      </c>
      <c r="B37" s="36">
        <f t="shared" ref="B37:B38" ca="1" si="35">SUM(D37:F37)</f>
        <v>0</v>
      </c>
      <c r="C37" s="36">
        <f t="shared" ca="1" si="30"/>
        <v>0</v>
      </c>
      <c r="D37" s="36">
        <f t="shared" ca="1" si="27"/>
        <v>0</v>
      </c>
      <c r="E37" s="36">
        <f t="shared" ca="1" si="27"/>
        <v>0</v>
      </c>
      <c r="F37" s="36">
        <f t="shared" ca="1" si="27"/>
        <v>0</v>
      </c>
      <c r="G37" s="36">
        <f t="shared" ca="1" si="27"/>
        <v>0</v>
      </c>
      <c r="H37" s="37">
        <f t="shared" ca="1" si="31"/>
        <v>0</v>
      </c>
      <c r="I37" s="37">
        <f t="shared" ca="1" si="28"/>
        <v>0</v>
      </c>
      <c r="J37" s="37">
        <f t="shared" ca="1" si="29"/>
        <v>0</v>
      </c>
    </row>
    <row r="38" spans="1:10" x14ac:dyDescent="0.3">
      <c r="A38" s="8" t="s">
        <v>244</v>
      </c>
      <c r="B38" s="36">
        <f t="shared" ca="1" si="35"/>
        <v>0</v>
      </c>
      <c r="C38" s="36">
        <f t="shared" ca="1" si="30"/>
        <v>0</v>
      </c>
      <c r="D38" s="36">
        <f t="shared" ca="1" si="27"/>
        <v>0</v>
      </c>
      <c r="E38" s="36">
        <f t="shared" ca="1" si="27"/>
        <v>0</v>
      </c>
      <c r="F38" s="36">
        <f t="shared" ca="1" si="27"/>
        <v>0</v>
      </c>
      <c r="G38" s="36">
        <f t="shared" ca="1" si="27"/>
        <v>0</v>
      </c>
      <c r="H38" s="37">
        <f ca="1">IFERROR(B38/SUM(B38:C38),0)</f>
        <v>0</v>
      </c>
      <c r="I38" s="37">
        <f t="shared" ca="1" si="28"/>
        <v>0</v>
      </c>
      <c r="J38" s="37">
        <f t="shared" ca="1" si="29"/>
        <v>0</v>
      </c>
    </row>
    <row r="39" spans="1:10" x14ac:dyDescent="0.3">
      <c r="A39" s="8" t="s">
        <v>245</v>
      </c>
      <c r="B39" s="36">
        <f ca="1">SUM(B33:B38)</f>
        <v>0</v>
      </c>
      <c r="C39" s="36">
        <f ca="1">SUM(C33:C38)</f>
        <v>0</v>
      </c>
      <c r="D39" s="36">
        <f ca="1">SUM(D33:D38)</f>
        <v>0</v>
      </c>
      <c r="E39" s="36">
        <f ca="1">SUM(E33:E38)</f>
        <v>0</v>
      </c>
      <c r="F39" s="36">
        <f ca="1">SUM(F33:F38)</f>
        <v>0</v>
      </c>
      <c r="G39" s="36">
        <f ca="1">SUM(G33:G38)</f>
        <v>0</v>
      </c>
      <c r="H39" s="37">
        <f ca="1">SUM(H33:H38)</f>
        <v>0</v>
      </c>
      <c r="I39" s="37">
        <f ca="1">SUM(I33:I38)</f>
        <v>0</v>
      </c>
      <c r="J39" s="37">
        <f ca="1">SUM(J33:J38)</f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workbookViewId="0">
      <selection activeCell="J7" sqref="J7"/>
    </sheetView>
  </sheetViews>
  <sheetFormatPr defaultRowHeight="14.4" x14ac:dyDescent="0.3"/>
  <cols>
    <col min="1" max="1" width="22" style="2" bestFit="1" customWidth="1"/>
    <col min="2" max="2" width="6.88671875" style="2" bestFit="1" customWidth="1"/>
    <col min="3" max="3" width="7.21875" style="2" bestFit="1" customWidth="1"/>
    <col min="4" max="4" width="7.6640625" style="2" bestFit="1" customWidth="1"/>
    <col min="5" max="6" width="31.5546875" style="2" customWidth="1"/>
    <col min="7" max="7" width="5.6640625" style="2" bestFit="1" customWidth="1"/>
    <col min="8" max="8" width="46.5546875" style="2" customWidth="1"/>
    <col min="9" max="9" width="46.21875" style="2" customWidth="1"/>
    <col min="10" max="10" width="9.21875" style="2" bestFit="1" customWidth="1"/>
    <col min="11" max="15" width="11.88671875" style="2" bestFit="1" customWidth="1"/>
    <col min="16" max="16" width="8.33203125" style="2" customWidth="1"/>
    <col min="17" max="16384" width="8.88671875" style="2"/>
  </cols>
  <sheetData>
    <row r="1" spans="1:16" s="20" customFormat="1" x14ac:dyDescent="0.3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  <c r="I1" s="19" t="s">
        <v>11</v>
      </c>
      <c r="J1" s="19" t="s">
        <v>12</v>
      </c>
      <c r="K1" s="19"/>
      <c r="L1" s="19"/>
      <c r="M1" s="19"/>
      <c r="N1" s="19"/>
      <c r="O1" s="19"/>
      <c r="P1" s="10" t="s">
        <v>13</v>
      </c>
    </row>
    <row r="2" spans="1:16" s="20" customFormat="1" x14ac:dyDescent="0.3">
      <c r="A2" s="19"/>
      <c r="B2" s="19"/>
      <c r="C2" s="19"/>
      <c r="D2" s="19"/>
      <c r="E2" s="19"/>
      <c r="F2" s="19"/>
      <c r="G2" s="19"/>
      <c r="H2" s="19"/>
      <c r="I2" s="19"/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2"/>
    </row>
    <row r="3" spans="1:16" ht="28.8" x14ac:dyDescent="0.3">
      <c r="A3" s="14" t="s">
        <v>20</v>
      </c>
      <c r="B3" s="14" t="s">
        <v>21</v>
      </c>
      <c r="C3" s="13" t="s">
        <v>22</v>
      </c>
      <c r="D3" s="14" t="s">
        <v>23</v>
      </c>
      <c r="E3" s="15" t="s">
        <v>24</v>
      </c>
      <c r="F3" s="40" t="s">
        <v>25</v>
      </c>
      <c r="G3" s="17">
        <v>1</v>
      </c>
      <c r="H3" s="15" t="s">
        <v>26</v>
      </c>
      <c r="I3" s="15" t="s">
        <v>27</v>
      </c>
      <c r="J3" s="14" t="s">
        <v>1</v>
      </c>
      <c r="K3" s="14" t="s">
        <v>2</v>
      </c>
      <c r="L3" s="13" t="s">
        <v>28</v>
      </c>
      <c r="M3" s="13" t="s">
        <v>28</v>
      </c>
      <c r="N3" s="14"/>
      <c r="O3" s="14"/>
      <c r="P3" s="14"/>
    </row>
    <row r="4" spans="1:16" x14ac:dyDescent="0.3">
      <c r="E4" s="3"/>
      <c r="F4" s="3"/>
      <c r="G4" s="17">
        <v>2</v>
      </c>
      <c r="H4" s="15" t="s">
        <v>29</v>
      </c>
      <c r="I4" s="15" t="s">
        <v>30</v>
      </c>
      <c r="J4" s="14" t="s">
        <v>1</v>
      </c>
      <c r="K4" s="14" t="s">
        <v>2</v>
      </c>
      <c r="L4" s="13" t="s">
        <v>28</v>
      </c>
      <c r="M4" s="14"/>
      <c r="N4" s="14"/>
      <c r="O4" s="14"/>
      <c r="P4" s="14"/>
    </row>
    <row r="5" spans="1:16" ht="28.8" x14ac:dyDescent="0.3">
      <c r="E5" s="3"/>
      <c r="F5" s="3"/>
      <c r="G5" s="17">
        <v>3</v>
      </c>
      <c r="H5" s="15" t="s">
        <v>31</v>
      </c>
      <c r="I5" s="15" t="s">
        <v>32</v>
      </c>
      <c r="J5" s="14" t="s">
        <v>1</v>
      </c>
      <c r="K5" s="14" t="s">
        <v>2</v>
      </c>
      <c r="L5" s="13" t="s">
        <v>28</v>
      </c>
      <c r="M5" s="14"/>
      <c r="N5" s="14"/>
      <c r="O5" s="14"/>
      <c r="P5" s="14"/>
    </row>
    <row r="6" spans="1:16" ht="28.8" x14ac:dyDescent="0.3">
      <c r="A6" s="14" t="s">
        <v>33</v>
      </c>
      <c r="B6" s="14" t="s">
        <v>21</v>
      </c>
      <c r="C6" s="13" t="s">
        <v>34</v>
      </c>
      <c r="D6" s="14" t="s">
        <v>23</v>
      </c>
      <c r="E6" s="15" t="s">
        <v>35</v>
      </c>
      <c r="F6" s="40" t="s">
        <v>36</v>
      </c>
      <c r="G6" s="17">
        <v>1</v>
      </c>
      <c r="H6" s="15" t="s">
        <v>26</v>
      </c>
      <c r="I6" s="15" t="s">
        <v>27</v>
      </c>
      <c r="J6" s="14" t="s">
        <v>1</v>
      </c>
      <c r="K6" s="14" t="s">
        <v>2</v>
      </c>
      <c r="L6" s="13" t="s">
        <v>28</v>
      </c>
      <c r="M6" s="13" t="s">
        <v>28</v>
      </c>
      <c r="N6" s="14"/>
      <c r="O6" s="14"/>
      <c r="P6" s="14"/>
    </row>
    <row r="7" spans="1:16" ht="28.8" x14ac:dyDescent="0.3">
      <c r="E7" s="3"/>
      <c r="F7" s="3"/>
      <c r="G7" s="17">
        <v>2</v>
      </c>
      <c r="H7" s="15" t="s">
        <v>37</v>
      </c>
      <c r="I7" s="15" t="s">
        <v>38</v>
      </c>
      <c r="J7" s="14" t="s">
        <v>1</v>
      </c>
      <c r="K7" s="14" t="s">
        <v>2</v>
      </c>
      <c r="L7" s="13" t="s">
        <v>28</v>
      </c>
      <c r="M7" s="14"/>
      <c r="N7" s="14"/>
      <c r="O7" s="14"/>
      <c r="P7" s="14"/>
    </row>
    <row r="8" spans="1:16" ht="28.8" x14ac:dyDescent="0.3">
      <c r="E8" s="3"/>
      <c r="F8" s="3"/>
      <c r="G8" s="17">
        <v>3</v>
      </c>
      <c r="H8" s="15" t="s">
        <v>31</v>
      </c>
      <c r="I8" s="15" t="s">
        <v>39</v>
      </c>
      <c r="J8" s="14" t="s">
        <v>1</v>
      </c>
      <c r="K8" s="14" t="s">
        <v>2</v>
      </c>
      <c r="L8" s="13" t="s">
        <v>28</v>
      </c>
      <c r="M8" s="14"/>
      <c r="N8" s="14"/>
      <c r="O8" s="14"/>
      <c r="P8" s="14"/>
    </row>
    <row r="9" spans="1:16" ht="28.8" x14ac:dyDescent="0.3">
      <c r="A9" s="14" t="s">
        <v>40</v>
      </c>
      <c r="B9" s="14" t="s">
        <v>21</v>
      </c>
      <c r="C9" s="13" t="s">
        <v>22</v>
      </c>
      <c r="D9" s="14" t="s">
        <v>23</v>
      </c>
      <c r="E9" s="15" t="s">
        <v>41</v>
      </c>
      <c r="F9" s="40" t="s">
        <v>42</v>
      </c>
      <c r="G9" s="17">
        <v>1</v>
      </c>
      <c r="H9" s="15" t="s">
        <v>43</v>
      </c>
      <c r="I9" s="15" t="s">
        <v>44</v>
      </c>
      <c r="J9" s="14" t="s">
        <v>1</v>
      </c>
      <c r="K9" s="14" t="s">
        <v>2</v>
      </c>
      <c r="L9" s="13" t="s">
        <v>28</v>
      </c>
      <c r="M9" s="13" t="s">
        <v>28</v>
      </c>
      <c r="N9" s="14"/>
      <c r="O9" s="14"/>
      <c r="P9" s="14"/>
    </row>
    <row r="10" spans="1:16" x14ac:dyDescent="0.3">
      <c r="E10" s="3"/>
      <c r="F10" s="3"/>
      <c r="G10" s="17">
        <v>2</v>
      </c>
      <c r="H10" s="15" t="s">
        <v>45</v>
      </c>
      <c r="I10" s="15" t="s">
        <v>46</v>
      </c>
      <c r="J10" s="14" t="s">
        <v>1</v>
      </c>
      <c r="K10" s="14" t="s">
        <v>2</v>
      </c>
      <c r="L10" s="13" t="s">
        <v>28</v>
      </c>
      <c r="M10" s="14"/>
      <c r="N10" s="14"/>
      <c r="O10" s="14"/>
      <c r="P10" s="14"/>
    </row>
    <row r="11" spans="1:16" x14ac:dyDescent="0.3">
      <c r="E11" s="3"/>
      <c r="F11" s="3"/>
      <c r="G11" s="17">
        <v>3</v>
      </c>
      <c r="H11" s="15" t="s">
        <v>47</v>
      </c>
      <c r="I11" s="15" t="s">
        <v>48</v>
      </c>
      <c r="J11" s="14" t="s">
        <v>1</v>
      </c>
      <c r="K11" s="14" t="s">
        <v>2</v>
      </c>
      <c r="L11" s="13" t="s">
        <v>28</v>
      </c>
      <c r="M11" s="14"/>
      <c r="N11" s="14"/>
      <c r="O11" s="14"/>
      <c r="P11" s="14"/>
    </row>
    <row r="12" spans="1:16" ht="28.8" x14ac:dyDescent="0.3">
      <c r="A12" s="14" t="s">
        <v>49</v>
      </c>
      <c r="B12" s="14" t="s">
        <v>21</v>
      </c>
      <c r="C12" s="13" t="s">
        <v>34</v>
      </c>
      <c r="D12" s="14" t="s">
        <v>23</v>
      </c>
      <c r="E12" s="15" t="s">
        <v>50</v>
      </c>
      <c r="F12" s="40" t="s">
        <v>42</v>
      </c>
      <c r="G12" s="17">
        <v>1</v>
      </c>
      <c r="H12" s="15" t="s">
        <v>51</v>
      </c>
      <c r="I12" s="15" t="s">
        <v>44</v>
      </c>
      <c r="J12" s="14" t="s">
        <v>1</v>
      </c>
      <c r="K12" s="14" t="s">
        <v>2</v>
      </c>
      <c r="L12" s="13" t="s">
        <v>28</v>
      </c>
      <c r="M12" s="13" t="s">
        <v>28</v>
      </c>
      <c r="N12" s="14"/>
      <c r="O12" s="14"/>
      <c r="P12" s="14"/>
    </row>
    <row r="13" spans="1:16" x14ac:dyDescent="0.3">
      <c r="E13" s="3"/>
      <c r="F13" s="3"/>
      <c r="G13" s="17">
        <v>2</v>
      </c>
      <c r="H13" s="15" t="s">
        <v>45</v>
      </c>
      <c r="I13" s="15" t="s">
        <v>52</v>
      </c>
      <c r="J13" s="14" t="s">
        <v>1</v>
      </c>
      <c r="K13" s="14" t="s">
        <v>2</v>
      </c>
      <c r="L13" s="13" t="s">
        <v>28</v>
      </c>
      <c r="M13" s="14"/>
      <c r="N13" s="14"/>
      <c r="O13" s="14"/>
      <c r="P13" s="14"/>
    </row>
    <row r="14" spans="1:16" ht="28.8" x14ac:dyDescent="0.3">
      <c r="E14" s="3"/>
      <c r="F14" s="3"/>
      <c r="G14" s="17">
        <v>3</v>
      </c>
      <c r="H14" s="15" t="s">
        <v>53</v>
      </c>
      <c r="I14" s="15" t="s">
        <v>54</v>
      </c>
      <c r="J14" s="14" t="s">
        <v>1</v>
      </c>
      <c r="K14" s="14" t="s">
        <v>2</v>
      </c>
      <c r="L14" s="13" t="s">
        <v>28</v>
      </c>
      <c r="M14" s="14"/>
      <c r="N14" s="14"/>
      <c r="O14" s="14"/>
      <c r="P14" s="14"/>
    </row>
    <row r="15" spans="1:16" ht="43.2" x14ac:dyDescent="0.3">
      <c r="A15" s="14" t="s">
        <v>55</v>
      </c>
      <c r="B15" s="14" t="s">
        <v>21</v>
      </c>
      <c r="C15" s="13" t="s">
        <v>34</v>
      </c>
      <c r="D15" s="14" t="s">
        <v>56</v>
      </c>
      <c r="E15" s="15" t="s">
        <v>57</v>
      </c>
      <c r="F15" s="40" t="s">
        <v>58</v>
      </c>
      <c r="G15" s="17">
        <v>1</v>
      </c>
      <c r="H15" s="15" t="s">
        <v>59</v>
      </c>
      <c r="I15" s="15" t="s">
        <v>60</v>
      </c>
      <c r="J15" s="14" t="s">
        <v>1</v>
      </c>
      <c r="K15" s="14" t="s">
        <v>2</v>
      </c>
      <c r="L15" s="13" t="s">
        <v>28</v>
      </c>
      <c r="M15" s="13" t="s">
        <v>28</v>
      </c>
      <c r="N15" s="14"/>
      <c r="O15" s="14"/>
      <c r="P15" s="14"/>
    </row>
    <row r="16" spans="1:16" x14ac:dyDescent="0.3">
      <c r="E16" s="3"/>
      <c r="F16" s="3"/>
      <c r="G16" s="17">
        <v>2</v>
      </c>
      <c r="H16" s="15" t="s">
        <v>61</v>
      </c>
      <c r="I16" s="15" t="s">
        <v>44</v>
      </c>
      <c r="J16" s="14" t="s">
        <v>1</v>
      </c>
      <c r="K16" s="14" t="s">
        <v>2</v>
      </c>
      <c r="L16" s="13" t="s">
        <v>28</v>
      </c>
      <c r="M16" s="14"/>
      <c r="N16" s="14"/>
      <c r="O16" s="14"/>
      <c r="P16" s="14"/>
    </row>
    <row r="17" spans="1:16" x14ac:dyDescent="0.3">
      <c r="E17" s="3"/>
      <c r="F17" s="3"/>
      <c r="G17" s="17">
        <v>3</v>
      </c>
      <c r="H17" s="15" t="s">
        <v>45</v>
      </c>
      <c r="I17" s="15" t="s">
        <v>62</v>
      </c>
      <c r="J17" s="14" t="s">
        <v>1</v>
      </c>
      <c r="K17" s="14" t="s">
        <v>2</v>
      </c>
      <c r="L17" s="13" t="s">
        <v>28</v>
      </c>
      <c r="M17" s="14"/>
      <c r="N17" s="14"/>
      <c r="O17" s="14"/>
      <c r="P17" s="14"/>
    </row>
    <row r="18" spans="1:16" x14ac:dyDescent="0.3">
      <c r="E18" s="3"/>
      <c r="F18" s="3"/>
      <c r="G18" s="17">
        <v>4</v>
      </c>
      <c r="H18" s="15" t="s">
        <v>63</v>
      </c>
      <c r="I18" s="15" t="s">
        <v>64</v>
      </c>
      <c r="J18" s="14" t="s">
        <v>1</v>
      </c>
      <c r="K18" s="14" t="s">
        <v>2</v>
      </c>
      <c r="L18" s="13" t="s">
        <v>28</v>
      </c>
      <c r="M18" s="14"/>
      <c r="N18" s="14"/>
      <c r="O18" s="14"/>
      <c r="P18" s="14"/>
    </row>
    <row r="19" spans="1:16" ht="28.8" x14ac:dyDescent="0.3">
      <c r="A19" s="14" t="s">
        <v>215</v>
      </c>
      <c r="B19" s="14" t="s">
        <v>21</v>
      </c>
      <c r="C19" s="13" t="s">
        <v>34</v>
      </c>
      <c r="D19" s="14" t="s">
        <v>56</v>
      </c>
      <c r="E19" s="15" t="s">
        <v>216</v>
      </c>
      <c r="F19" s="15" t="s">
        <v>217</v>
      </c>
      <c r="G19" s="17">
        <v>1</v>
      </c>
      <c r="H19" s="15" t="s">
        <v>26</v>
      </c>
      <c r="I19" s="15" t="s">
        <v>27</v>
      </c>
      <c r="J19" s="14" t="s">
        <v>1</v>
      </c>
      <c r="K19" s="14" t="s">
        <v>2</v>
      </c>
      <c r="L19" s="13" t="s">
        <v>28</v>
      </c>
      <c r="M19" s="13" t="s">
        <v>28</v>
      </c>
      <c r="N19" s="14"/>
      <c r="O19" s="14"/>
      <c r="P19" s="14"/>
    </row>
    <row r="20" spans="1:16" x14ac:dyDescent="0.3">
      <c r="G20" s="17">
        <v>2</v>
      </c>
      <c r="H20" s="15" t="s">
        <v>29</v>
      </c>
      <c r="I20" s="15" t="s">
        <v>30</v>
      </c>
      <c r="J20" s="14" t="s">
        <v>1</v>
      </c>
      <c r="K20" s="14" t="s">
        <v>2</v>
      </c>
      <c r="L20" s="13" t="s">
        <v>28</v>
      </c>
      <c r="M20" s="14"/>
      <c r="N20" s="14"/>
      <c r="O20" s="14"/>
      <c r="P20" s="14"/>
    </row>
    <row r="21" spans="1:16" x14ac:dyDescent="0.3">
      <c r="G21" s="17">
        <v>3</v>
      </c>
      <c r="H21" s="15" t="s">
        <v>31</v>
      </c>
      <c r="I21" s="15" t="s">
        <v>218</v>
      </c>
      <c r="J21" s="14" t="s">
        <v>1</v>
      </c>
      <c r="K21" s="14" t="s">
        <v>2</v>
      </c>
      <c r="L21" s="13" t="s">
        <v>28</v>
      </c>
      <c r="M21" s="14"/>
      <c r="N21" s="14"/>
      <c r="O21" s="14"/>
      <c r="P21" s="14"/>
    </row>
  </sheetData>
  <mergeCells count="11">
    <mergeCell ref="E1:E2"/>
    <mergeCell ref="D1:D2"/>
    <mergeCell ref="C1:C2"/>
    <mergeCell ref="B1:B2"/>
    <mergeCell ref="A1:A2"/>
    <mergeCell ref="J1:O1"/>
    <mergeCell ref="P1:P2"/>
    <mergeCell ref="I1:I2"/>
    <mergeCell ref="H1:H2"/>
    <mergeCell ref="G1:G2"/>
    <mergeCell ref="F1:F2"/>
  </mergeCells>
  <conditionalFormatting sqref="L1:M2">
    <cfRule type="containsText" dxfId="104" priority="36" operator="containsText" text="Not Applicable">
      <formula>NOT(ISERROR(SEARCH("Not Applicable",L1)))</formula>
    </cfRule>
    <cfRule type="containsText" dxfId="103" priority="37" operator="containsText" text="Pending">
      <formula>NOT(ISERROR(SEARCH("Pending",L1)))</formula>
    </cfRule>
    <cfRule type="containsText" dxfId="102" priority="38" operator="containsText" text="Failed">
      <formula>NOT(ISERROR(SEARCH("Failed",L1)))</formula>
    </cfRule>
    <cfRule type="containsText" dxfId="101" priority="39" operator="containsText" text="Pass">
      <formula>NOT(ISERROR(SEARCH("Pass",L1)))</formula>
    </cfRule>
    <cfRule type="containsText" dxfId="100" priority="40" operator="containsText" text="Not Start">
      <formula>NOT(ISERROR(SEARCH("Not Start",L1)))</formula>
    </cfRule>
  </conditionalFormatting>
  <conditionalFormatting sqref="L3:L21">
    <cfRule type="containsText" dxfId="99" priority="31" operator="containsText" text="Not Applicable">
      <formula>NOT(ISERROR(SEARCH("Not Applicable",L3)))</formula>
    </cfRule>
    <cfRule type="containsText" dxfId="98" priority="32" operator="containsText" text="Pending">
      <formula>NOT(ISERROR(SEARCH("Pending",L3)))</formula>
    </cfRule>
    <cfRule type="containsText" dxfId="97" priority="33" operator="containsText" text="Failed">
      <formula>NOT(ISERROR(SEARCH("Failed",L3)))</formula>
    </cfRule>
    <cfRule type="containsText" dxfId="96" priority="34" operator="containsText" text="Pass">
      <formula>NOT(ISERROR(SEARCH("Pass",L3)))</formula>
    </cfRule>
    <cfRule type="containsText" dxfId="95" priority="35" operator="containsText" text="Not Start">
      <formula>NOT(ISERROR(SEARCH("Not Start",L3)))</formula>
    </cfRule>
  </conditionalFormatting>
  <conditionalFormatting sqref="M3">
    <cfRule type="containsText" dxfId="94" priority="26" operator="containsText" text="Not Applicable">
      <formula>NOT(ISERROR(SEARCH("Not Applicable",M3)))</formula>
    </cfRule>
    <cfRule type="containsText" dxfId="93" priority="27" operator="containsText" text="Pending">
      <formula>NOT(ISERROR(SEARCH("Pending",M3)))</formula>
    </cfRule>
    <cfRule type="containsText" dxfId="92" priority="28" operator="containsText" text="Failed">
      <formula>NOT(ISERROR(SEARCH("Failed",M3)))</formula>
    </cfRule>
    <cfRule type="containsText" dxfId="91" priority="29" operator="containsText" text="Pass">
      <formula>NOT(ISERROR(SEARCH("Pass",M3)))</formula>
    </cfRule>
    <cfRule type="containsText" dxfId="90" priority="30" operator="containsText" text="Not Start">
      <formula>NOT(ISERROR(SEARCH("Not Start",M3)))</formula>
    </cfRule>
  </conditionalFormatting>
  <conditionalFormatting sqref="M6">
    <cfRule type="containsText" dxfId="89" priority="21" operator="containsText" text="Not Applicable">
      <formula>NOT(ISERROR(SEARCH("Not Applicable",M6)))</formula>
    </cfRule>
    <cfRule type="containsText" dxfId="88" priority="22" operator="containsText" text="Pending">
      <formula>NOT(ISERROR(SEARCH("Pending",M6)))</formula>
    </cfRule>
    <cfRule type="containsText" dxfId="87" priority="23" operator="containsText" text="Failed">
      <formula>NOT(ISERROR(SEARCH("Failed",M6)))</formula>
    </cfRule>
    <cfRule type="containsText" dxfId="86" priority="24" operator="containsText" text="Pass">
      <formula>NOT(ISERROR(SEARCH("Pass",M6)))</formula>
    </cfRule>
    <cfRule type="containsText" dxfId="85" priority="25" operator="containsText" text="Not Start">
      <formula>NOT(ISERROR(SEARCH("Not Start",M6)))</formula>
    </cfRule>
  </conditionalFormatting>
  <conditionalFormatting sqref="M9">
    <cfRule type="containsText" dxfId="84" priority="16" operator="containsText" text="Not Applicable">
      <formula>NOT(ISERROR(SEARCH("Not Applicable",M9)))</formula>
    </cfRule>
    <cfRule type="containsText" dxfId="83" priority="17" operator="containsText" text="Pending">
      <formula>NOT(ISERROR(SEARCH("Pending",M9)))</formula>
    </cfRule>
    <cfRule type="containsText" dxfId="82" priority="18" operator="containsText" text="Failed">
      <formula>NOT(ISERROR(SEARCH("Failed",M9)))</formula>
    </cfRule>
    <cfRule type="containsText" dxfId="81" priority="19" operator="containsText" text="Pass">
      <formula>NOT(ISERROR(SEARCH("Pass",M9)))</formula>
    </cfRule>
    <cfRule type="containsText" dxfId="80" priority="20" operator="containsText" text="Not Start">
      <formula>NOT(ISERROR(SEARCH("Not Start",M9)))</formula>
    </cfRule>
  </conditionalFormatting>
  <conditionalFormatting sqref="M12">
    <cfRule type="containsText" dxfId="79" priority="11" operator="containsText" text="Not Applicable">
      <formula>NOT(ISERROR(SEARCH("Not Applicable",M12)))</formula>
    </cfRule>
    <cfRule type="containsText" dxfId="78" priority="12" operator="containsText" text="Pending">
      <formula>NOT(ISERROR(SEARCH("Pending",M12)))</formula>
    </cfRule>
    <cfRule type="containsText" dxfId="77" priority="13" operator="containsText" text="Failed">
      <formula>NOT(ISERROR(SEARCH("Failed",M12)))</formula>
    </cfRule>
    <cfRule type="containsText" dxfId="76" priority="14" operator="containsText" text="Pass">
      <formula>NOT(ISERROR(SEARCH("Pass",M12)))</formula>
    </cfRule>
    <cfRule type="containsText" dxfId="75" priority="15" operator="containsText" text="Not Start">
      <formula>NOT(ISERROR(SEARCH("Not Start",M12)))</formula>
    </cfRule>
  </conditionalFormatting>
  <conditionalFormatting sqref="M15">
    <cfRule type="containsText" dxfId="74" priority="6" operator="containsText" text="Not Applicable">
      <formula>NOT(ISERROR(SEARCH("Not Applicable",M15)))</formula>
    </cfRule>
    <cfRule type="containsText" dxfId="73" priority="7" operator="containsText" text="Pending">
      <formula>NOT(ISERROR(SEARCH("Pending",M15)))</formula>
    </cfRule>
    <cfRule type="containsText" dxfId="72" priority="8" operator="containsText" text="Failed">
      <formula>NOT(ISERROR(SEARCH("Failed",M15)))</formula>
    </cfRule>
    <cfRule type="containsText" dxfId="71" priority="9" operator="containsText" text="Pass">
      <formula>NOT(ISERROR(SEARCH("Pass",M15)))</formula>
    </cfRule>
    <cfRule type="containsText" dxfId="70" priority="10" operator="containsText" text="Not Start">
      <formula>NOT(ISERROR(SEARCH("Not Start",M15)))</formula>
    </cfRule>
  </conditionalFormatting>
  <conditionalFormatting sqref="L1:M1048576">
    <cfRule type="containsText" dxfId="69" priority="1" operator="containsText" text="Not Applicable">
      <formula>NOT(ISERROR(SEARCH("Not Applicable",L1)))</formula>
    </cfRule>
    <cfRule type="containsText" dxfId="68" priority="2" operator="containsText" text="Pending">
      <formula>NOT(ISERROR(SEARCH("Pending",L1)))</formula>
    </cfRule>
    <cfRule type="containsText" dxfId="67" priority="3" operator="containsText" text="Failed">
      <formula>NOT(ISERROR(SEARCH("Failed",L1)))</formula>
    </cfRule>
    <cfRule type="containsText" dxfId="66" priority="4" operator="containsText" text="Pass">
      <formula>NOT(ISERROR(SEARCH("Pass",L1)))</formula>
    </cfRule>
    <cfRule type="containsText" dxfId="65" priority="5" operator="containsText" text="Not Start">
      <formula>NOT(ISERROR(SEARCH("Not Start",L1)))</formula>
    </cfRule>
  </conditionalFormatting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30CFAC-9EB3-4A4F-9F2C-80812E1AE558}">
          <x14:formula1>
            <xm:f>Master!$A$2:$A$6</xm:f>
          </x14:formula1>
          <xm:sqref>L3:L21 M3 M6 M9 M12 M15 M19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>
      <selection activeCell="L3" sqref="L3"/>
    </sheetView>
  </sheetViews>
  <sheetFormatPr defaultRowHeight="14.4" x14ac:dyDescent="0.3"/>
  <cols>
    <col min="1" max="1" width="26.5546875" bestFit="1" customWidth="1"/>
    <col min="2" max="2" width="6.88671875" bestFit="1" customWidth="1"/>
    <col min="3" max="3" width="7.21875" bestFit="1" customWidth="1"/>
    <col min="4" max="4" width="7.6640625" bestFit="1" customWidth="1"/>
    <col min="5" max="6" width="38.109375" customWidth="1"/>
    <col min="7" max="7" width="5.6640625" bestFit="1" customWidth="1"/>
    <col min="8" max="9" width="46" customWidth="1"/>
    <col min="10" max="10" width="9.21875" bestFit="1" customWidth="1"/>
    <col min="11" max="15" width="11.88671875" bestFit="1" customWidth="1"/>
    <col min="16" max="16" width="8" bestFit="1" customWidth="1"/>
  </cols>
  <sheetData>
    <row r="1" spans="1:16" x14ac:dyDescent="0.3">
      <c r="A1" s="19" t="s">
        <v>3</v>
      </c>
      <c r="B1" s="19" t="s">
        <v>4</v>
      </c>
      <c r="C1" s="19" t="s">
        <v>5</v>
      </c>
      <c r="D1" s="19" t="s">
        <v>6</v>
      </c>
      <c r="E1" s="19" t="s">
        <v>7</v>
      </c>
      <c r="F1" s="9" t="s">
        <v>8</v>
      </c>
      <c r="G1" s="19" t="s">
        <v>9</v>
      </c>
      <c r="H1" s="19" t="s">
        <v>10</v>
      </c>
      <c r="I1" s="19" t="s">
        <v>11</v>
      </c>
      <c r="J1" s="19" t="s">
        <v>12</v>
      </c>
      <c r="K1" s="19"/>
      <c r="L1" s="19"/>
      <c r="M1" s="19"/>
      <c r="N1" s="19"/>
      <c r="O1" s="19"/>
      <c r="P1" s="19" t="s">
        <v>13</v>
      </c>
    </row>
    <row r="2" spans="1:16" x14ac:dyDescent="0.3">
      <c r="A2" s="10"/>
      <c r="B2" s="10"/>
      <c r="C2" s="10"/>
      <c r="D2" s="10"/>
      <c r="E2" s="10"/>
      <c r="F2" s="41"/>
      <c r="G2" s="19"/>
      <c r="H2" s="19"/>
      <c r="I2" s="19"/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9"/>
    </row>
    <row r="3" spans="1:16" s="2" customFormat="1" x14ac:dyDescent="0.3">
      <c r="A3" s="14" t="s">
        <v>65</v>
      </c>
      <c r="B3" s="14" t="s">
        <v>66</v>
      </c>
      <c r="C3" s="13" t="s">
        <v>22</v>
      </c>
      <c r="D3" s="14" t="s">
        <v>23</v>
      </c>
      <c r="E3" s="15" t="s">
        <v>249</v>
      </c>
      <c r="F3" s="15" t="s">
        <v>250</v>
      </c>
      <c r="G3" s="17">
        <v>1</v>
      </c>
      <c r="H3" s="15" t="s">
        <v>69</v>
      </c>
      <c r="I3" s="15" t="s">
        <v>70</v>
      </c>
      <c r="J3" s="14" t="s">
        <v>1</v>
      </c>
      <c r="K3" s="14" t="s">
        <v>2</v>
      </c>
      <c r="L3" s="13" t="s">
        <v>28</v>
      </c>
      <c r="M3" s="13" t="s">
        <v>28</v>
      </c>
      <c r="N3" s="14"/>
      <c r="O3" s="14"/>
      <c r="P3" s="14"/>
    </row>
    <row r="4" spans="1:16" s="2" customFormat="1" ht="28.8" x14ac:dyDescent="0.3">
      <c r="E4" s="3"/>
      <c r="F4" s="3"/>
      <c r="G4" s="17">
        <v>2</v>
      </c>
      <c r="H4" s="15" t="s">
        <v>71</v>
      </c>
      <c r="I4" s="15" t="s">
        <v>274</v>
      </c>
      <c r="J4" s="14" t="s">
        <v>1</v>
      </c>
      <c r="K4" s="14" t="s">
        <v>2</v>
      </c>
      <c r="L4" s="13" t="s">
        <v>28</v>
      </c>
      <c r="M4" s="14"/>
      <c r="N4" s="14"/>
      <c r="O4" s="14"/>
      <c r="P4" s="14"/>
    </row>
    <row r="5" spans="1:16" s="2" customFormat="1" ht="28.8" x14ac:dyDescent="0.3">
      <c r="E5" s="3"/>
      <c r="F5" s="3"/>
      <c r="G5" s="17">
        <v>3</v>
      </c>
      <c r="H5" s="15" t="s">
        <v>273</v>
      </c>
      <c r="I5" s="15" t="s">
        <v>275</v>
      </c>
      <c r="J5" s="14" t="s">
        <v>1</v>
      </c>
      <c r="K5" s="14" t="s">
        <v>2</v>
      </c>
      <c r="L5" s="13" t="s">
        <v>28</v>
      </c>
      <c r="M5" s="14"/>
      <c r="N5" s="14"/>
      <c r="O5" s="14"/>
      <c r="P5" s="14"/>
    </row>
    <row r="6" spans="1:16" s="2" customFormat="1" ht="28.8" x14ac:dyDescent="0.3">
      <c r="E6" s="3"/>
      <c r="F6" s="3"/>
      <c r="G6" s="17">
        <v>4</v>
      </c>
      <c r="H6" s="15" t="s">
        <v>75</v>
      </c>
      <c r="I6" s="15" t="s">
        <v>76</v>
      </c>
      <c r="J6" s="14" t="s">
        <v>1</v>
      </c>
      <c r="K6" s="14" t="s">
        <v>2</v>
      </c>
      <c r="L6" s="13" t="s">
        <v>28</v>
      </c>
      <c r="M6" s="14"/>
      <c r="N6" s="14"/>
      <c r="O6" s="14"/>
      <c r="P6" s="14"/>
    </row>
    <row r="7" spans="1:16" s="2" customFormat="1" ht="28.8" x14ac:dyDescent="0.3">
      <c r="A7" s="14" t="s">
        <v>251</v>
      </c>
      <c r="B7" s="14" t="s">
        <v>66</v>
      </c>
      <c r="C7" s="13" t="s">
        <v>22</v>
      </c>
      <c r="D7" s="14" t="s">
        <v>23</v>
      </c>
      <c r="E7" s="15" t="s">
        <v>67</v>
      </c>
      <c r="F7" s="15" t="s">
        <v>68</v>
      </c>
      <c r="G7" s="17">
        <v>1</v>
      </c>
      <c r="H7" s="15" t="s">
        <v>69</v>
      </c>
      <c r="I7" s="15" t="s">
        <v>70</v>
      </c>
      <c r="J7" s="14" t="s">
        <v>1</v>
      </c>
      <c r="K7" s="14" t="s">
        <v>2</v>
      </c>
      <c r="L7" s="13" t="s">
        <v>28</v>
      </c>
      <c r="M7" s="13" t="s">
        <v>28</v>
      </c>
      <c r="N7" s="14"/>
      <c r="O7" s="14"/>
      <c r="P7" s="14"/>
    </row>
    <row r="8" spans="1:16" s="2" customFormat="1" ht="28.8" x14ac:dyDescent="0.3">
      <c r="E8" s="3"/>
      <c r="F8" s="3"/>
      <c r="G8" s="17">
        <v>2</v>
      </c>
      <c r="H8" s="15" t="s">
        <v>71</v>
      </c>
      <c r="I8" s="15" t="s">
        <v>72</v>
      </c>
      <c r="J8" s="14" t="s">
        <v>1</v>
      </c>
      <c r="K8" s="14" t="s">
        <v>2</v>
      </c>
      <c r="L8" s="13" t="s">
        <v>28</v>
      </c>
      <c r="M8" s="14"/>
      <c r="N8" s="14"/>
      <c r="O8" s="14"/>
      <c r="P8" s="14"/>
    </row>
    <row r="9" spans="1:16" s="2" customFormat="1" ht="28.8" x14ac:dyDescent="0.3">
      <c r="E9" s="3"/>
      <c r="F9" s="3"/>
      <c r="G9" s="17">
        <v>3</v>
      </c>
      <c r="H9" s="15" t="s">
        <v>73</v>
      </c>
      <c r="I9" s="15" t="s">
        <v>74</v>
      </c>
      <c r="J9" s="14" t="s">
        <v>1</v>
      </c>
      <c r="K9" s="14" t="s">
        <v>2</v>
      </c>
      <c r="L9" s="13" t="s">
        <v>28</v>
      </c>
      <c r="M9" s="14"/>
      <c r="N9" s="14"/>
      <c r="O9" s="14"/>
      <c r="P9" s="14"/>
    </row>
    <row r="10" spans="1:16" s="2" customFormat="1" ht="28.8" x14ac:dyDescent="0.3">
      <c r="E10" s="3"/>
      <c r="F10" s="3"/>
      <c r="G10" s="17">
        <v>4</v>
      </c>
      <c r="H10" s="15" t="s">
        <v>75</v>
      </c>
      <c r="I10" s="15" t="s">
        <v>76</v>
      </c>
      <c r="J10" s="14" t="s">
        <v>1</v>
      </c>
      <c r="K10" s="14" t="s">
        <v>2</v>
      </c>
      <c r="L10" s="13" t="s">
        <v>28</v>
      </c>
      <c r="M10" s="14"/>
      <c r="N10" s="14"/>
      <c r="O10" s="14"/>
      <c r="P10" s="14"/>
    </row>
    <row r="11" spans="1:16" s="2" customFormat="1" ht="28.8" x14ac:dyDescent="0.3">
      <c r="A11" s="14" t="s">
        <v>251</v>
      </c>
      <c r="B11" s="14" t="s">
        <v>66</v>
      </c>
      <c r="C11" s="13" t="s">
        <v>22</v>
      </c>
      <c r="D11" s="14" t="s">
        <v>23</v>
      </c>
      <c r="E11" s="15" t="s">
        <v>252</v>
      </c>
      <c r="F11" s="15" t="s">
        <v>253</v>
      </c>
      <c r="G11" s="17">
        <v>1</v>
      </c>
      <c r="H11" s="15" t="s">
        <v>69</v>
      </c>
      <c r="I11" s="15" t="s">
        <v>70</v>
      </c>
      <c r="J11" s="14" t="s">
        <v>1</v>
      </c>
      <c r="K11" s="14" t="s">
        <v>2</v>
      </c>
      <c r="L11" s="13" t="s">
        <v>28</v>
      </c>
      <c r="M11" s="13" t="s">
        <v>28</v>
      </c>
      <c r="N11" s="14"/>
      <c r="O11" s="14"/>
      <c r="P11" s="14"/>
    </row>
    <row r="12" spans="1:16" s="2" customFormat="1" ht="28.8" x14ac:dyDescent="0.3">
      <c r="E12" s="3"/>
      <c r="F12" s="3"/>
      <c r="G12" s="17">
        <v>2</v>
      </c>
      <c r="H12" s="15" t="s">
        <v>71</v>
      </c>
      <c r="I12" s="15" t="s">
        <v>280</v>
      </c>
      <c r="J12" s="14" t="s">
        <v>1</v>
      </c>
      <c r="K12" s="14" t="s">
        <v>2</v>
      </c>
      <c r="L12" s="13" t="s">
        <v>28</v>
      </c>
      <c r="M12" s="14"/>
      <c r="N12" s="14"/>
      <c r="O12" s="14"/>
      <c r="P12" s="14"/>
    </row>
    <row r="13" spans="1:16" s="2" customFormat="1" ht="28.8" x14ac:dyDescent="0.3">
      <c r="E13" s="3"/>
      <c r="F13" s="3"/>
      <c r="G13" s="17">
        <v>3</v>
      </c>
      <c r="H13" s="15" t="s">
        <v>279</v>
      </c>
      <c r="I13" s="15" t="s">
        <v>281</v>
      </c>
      <c r="J13" s="14" t="s">
        <v>1</v>
      </c>
      <c r="K13" s="14" t="s">
        <v>2</v>
      </c>
      <c r="L13" s="13" t="s">
        <v>28</v>
      </c>
      <c r="M13" s="14"/>
      <c r="N13" s="14"/>
      <c r="O13" s="14"/>
      <c r="P13" s="14"/>
    </row>
    <row r="14" spans="1:16" s="2" customFormat="1" ht="28.8" x14ac:dyDescent="0.3">
      <c r="E14" s="3"/>
      <c r="F14" s="3"/>
      <c r="G14" s="17">
        <v>4</v>
      </c>
      <c r="H14" s="15" t="s">
        <v>75</v>
      </c>
      <c r="I14" s="15" t="s">
        <v>76</v>
      </c>
      <c r="J14" s="14" t="s">
        <v>1</v>
      </c>
      <c r="K14" s="14" t="s">
        <v>2</v>
      </c>
      <c r="L14" s="13" t="s">
        <v>28</v>
      </c>
      <c r="M14" s="14"/>
      <c r="N14" s="14"/>
      <c r="O14" s="14"/>
      <c r="P14" s="14"/>
    </row>
    <row r="15" spans="1:16" s="2" customFormat="1" ht="28.8" x14ac:dyDescent="0.3">
      <c r="A15" s="14" t="s">
        <v>251</v>
      </c>
      <c r="B15" s="14" t="s">
        <v>66</v>
      </c>
      <c r="C15" s="13" t="s">
        <v>22</v>
      </c>
      <c r="D15" s="14" t="s">
        <v>23</v>
      </c>
      <c r="E15" s="15" t="s">
        <v>254</v>
      </c>
      <c r="F15" s="15" t="s">
        <v>255</v>
      </c>
      <c r="G15" s="17">
        <v>1</v>
      </c>
      <c r="H15" s="15" t="s">
        <v>69</v>
      </c>
      <c r="I15" s="15" t="s">
        <v>70</v>
      </c>
      <c r="J15" s="14" t="s">
        <v>1</v>
      </c>
      <c r="K15" s="14" t="s">
        <v>2</v>
      </c>
      <c r="L15" s="13" t="s">
        <v>28</v>
      </c>
      <c r="M15" s="13" t="s">
        <v>28</v>
      </c>
      <c r="N15" s="14"/>
      <c r="O15" s="14"/>
      <c r="P15" s="14"/>
    </row>
    <row r="16" spans="1:16" s="2" customFormat="1" ht="28.8" x14ac:dyDescent="0.3">
      <c r="E16" s="3"/>
      <c r="F16" s="3"/>
      <c r="G16" s="17">
        <v>2</v>
      </c>
      <c r="H16" s="15" t="s">
        <v>71</v>
      </c>
      <c r="I16" s="15" t="s">
        <v>277</v>
      </c>
      <c r="J16" s="14" t="s">
        <v>1</v>
      </c>
      <c r="K16" s="14" t="s">
        <v>2</v>
      </c>
      <c r="L16" s="13" t="s">
        <v>28</v>
      </c>
      <c r="M16" s="14"/>
      <c r="N16" s="14"/>
      <c r="O16" s="14"/>
      <c r="P16" s="14"/>
    </row>
    <row r="17" spans="1:16" s="2" customFormat="1" ht="28.8" x14ac:dyDescent="0.3">
      <c r="E17" s="3"/>
      <c r="F17" s="3"/>
      <c r="G17" s="17">
        <v>3</v>
      </c>
      <c r="H17" s="15" t="s">
        <v>276</v>
      </c>
      <c r="I17" s="15" t="s">
        <v>278</v>
      </c>
      <c r="J17" s="14" t="s">
        <v>1</v>
      </c>
      <c r="K17" s="14" t="s">
        <v>2</v>
      </c>
      <c r="L17" s="13" t="s">
        <v>28</v>
      </c>
      <c r="M17" s="14"/>
      <c r="N17" s="14"/>
      <c r="O17" s="14"/>
      <c r="P17" s="14"/>
    </row>
    <row r="18" spans="1:16" s="2" customFormat="1" ht="28.8" x14ac:dyDescent="0.3">
      <c r="E18" s="3"/>
      <c r="F18" s="3"/>
      <c r="G18" s="17">
        <v>4</v>
      </c>
      <c r="H18" s="15" t="s">
        <v>75</v>
      </c>
      <c r="I18" s="15" t="s">
        <v>76</v>
      </c>
      <c r="J18" s="14" t="s">
        <v>1</v>
      </c>
      <c r="K18" s="14" t="s">
        <v>2</v>
      </c>
      <c r="L18" s="13" t="s">
        <v>28</v>
      </c>
      <c r="M18" s="14"/>
      <c r="N18" s="14"/>
      <c r="O18" s="14"/>
      <c r="P18" s="14"/>
    </row>
    <row r="19" spans="1:16" s="2" customFormat="1" ht="28.8" x14ac:dyDescent="0.3">
      <c r="A19" s="14" t="s">
        <v>256</v>
      </c>
      <c r="B19" s="14" t="s">
        <v>66</v>
      </c>
      <c r="C19" s="13" t="s">
        <v>22</v>
      </c>
      <c r="D19" s="14" t="s">
        <v>56</v>
      </c>
      <c r="E19" s="15" t="s">
        <v>77</v>
      </c>
      <c r="F19" s="15" t="s">
        <v>78</v>
      </c>
      <c r="G19" s="17">
        <v>1</v>
      </c>
      <c r="H19" s="15" t="s">
        <v>69</v>
      </c>
      <c r="I19" s="15" t="s">
        <v>70</v>
      </c>
      <c r="J19" s="14" t="s">
        <v>1</v>
      </c>
      <c r="K19" s="14" t="s">
        <v>2</v>
      </c>
      <c r="L19" s="13" t="s">
        <v>28</v>
      </c>
      <c r="M19" s="13" t="s">
        <v>28</v>
      </c>
      <c r="N19" s="14"/>
      <c r="O19" s="14"/>
      <c r="P19" s="14"/>
    </row>
    <row r="20" spans="1:16" s="2" customFormat="1" ht="28.8" x14ac:dyDescent="0.3">
      <c r="E20" s="3"/>
      <c r="F20" s="3"/>
      <c r="G20" s="17">
        <v>2</v>
      </c>
      <c r="H20" s="15" t="s">
        <v>79</v>
      </c>
      <c r="I20" s="15" t="s">
        <v>80</v>
      </c>
      <c r="J20" s="14" t="s">
        <v>1</v>
      </c>
      <c r="K20" s="14" t="s">
        <v>2</v>
      </c>
      <c r="L20" s="13" t="s">
        <v>28</v>
      </c>
      <c r="M20" s="14"/>
      <c r="N20" s="14"/>
      <c r="O20" s="14"/>
      <c r="P20" s="14"/>
    </row>
    <row r="21" spans="1:16" s="2" customFormat="1" ht="28.8" x14ac:dyDescent="0.3">
      <c r="E21" s="3"/>
      <c r="F21" s="3"/>
      <c r="G21" s="17">
        <v>3</v>
      </c>
      <c r="H21" s="15" t="s">
        <v>81</v>
      </c>
      <c r="I21" s="15" t="s">
        <v>82</v>
      </c>
      <c r="J21" s="14" t="s">
        <v>1</v>
      </c>
      <c r="K21" s="14" t="s">
        <v>2</v>
      </c>
      <c r="L21" s="13" t="s">
        <v>28</v>
      </c>
      <c r="M21" s="14"/>
      <c r="N21" s="14"/>
      <c r="O21" s="14"/>
      <c r="P21" s="14"/>
    </row>
    <row r="22" spans="1:16" s="2" customFormat="1" ht="28.8" x14ac:dyDescent="0.3">
      <c r="E22" s="3"/>
      <c r="F22" s="3"/>
      <c r="G22" s="17">
        <v>4</v>
      </c>
      <c r="H22" s="15" t="s">
        <v>83</v>
      </c>
      <c r="I22" s="15" t="s">
        <v>84</v>
      </c>
      <c r="J22" s="14" t="s">
        <v>1</v>
      </c>
      <c r="K22" s="14" t="s">
        <v>2</v>
      </c>
      <c r="L22" s="13" t="s">
        <v>28</v>
      </c>
      <c r="M22" s="14"/>
      <c r="N22" s="14"/>
      <c r="O22" s="14"/>
      <c r="P22" s="14"/>
    </row>
    <row r="23" spans="1:16" s="2" customFormat="1" ht="28.8" x14ac:dyDescent="0.3">
      <c r="A23" s="14" t="s">
        <v>257</v>
      </c>
      <c r="B23" s="14" t="s">
        <v>66</v>
      </c>
      <c r="C23" s="13" t="s">
        <v>22</v>
      </c>
      <c r="D23" s="14" t="s">
        <v>23</v>
      </c>
      <c r="E23" s="15" t="s">
        <v>85</v>
      </c>
      <c r="F23" s="15" t="s">
        <v>86</v>
      </c>
      <c r="G23" s="17">
        <v>1</v>
      </c>
      <c r="H23" s="15" t="s">
        <v>69</v>
      </c>
      <c r="I23" s="15" t="s">
        <v>70</v>
      </c>
      <c r="J23" s="14" t="s">
        <v>1</v>
      </c>
      <c r="K23" s="14" t="s">
        <v>2</v>
      </c>
      <c r="L23" s="13" t="s">
        <v>28</v>
      </c>
      <c r="M23" s="13" t="s">
        <v>28</v>
      </c>
      <c r="N23" s="14"/>
      <c r="O23" s="14"/>
      <c r="P23" s="14"/>
    </row>
    <row r="24" spans="1:16" s="2" customFormat="1" x14ac:dyDescent="0.3">
      <c r="E24" s="3"/>
      <c r="F24" s="3"/>
      <c r="G24" s="17">
        <v>2</v>
      </c>
      <c r="H24" s="15" t="s">
        <v>87</v>
      </c>
      <c r="I24" s="15" t="s">
        <v>88</v>
      </c>
      <c r="J24" s="14" t="s">
        <v>1</v>
      </c>
      <c r="K24" s="14" t="s">
        <v>2</v>
      </c>
      <c r="L24" s="13" t="s">
        <v>28</v>
      </c>
      <c r="M24" s="14"/>
      <c r="N24" s="14"/>
      <c r="O24" s="14"/>
      <c r="P24" s="14"/>
    </row>
    <row r="25" spans="1:16" s="2" customFormat="1" ht="28.8" x14ac:dyDescent="0.3">
      <c r="E25" s="3"/>
      <c r="F25" s="3"/>
      <c r="G25" s="17">
        <v>3</v>
      </c>
      <c r="H25" s="15" t="s">
        <v>89</v>
      </c>
      <c r="I25" s="15" t="s">
        <v>90</v>
      </c>
      <c r="J25" s="14" t="s">
        <v>1</v>
      </c>
      <c r="K25" s="14" t="s">
        <v>2</v>
      </c>
      <c r="L25" s="13" t="s">
        <v>28</v>
      </c>
      <c r="M25" s="14"/>
      <c r="N25" s="14"/>
      <c r="O25" s="14"/>
      <c r="P25" s="14"/>
    </row>
    <row r="26" spans="1:16" s="2" customFormat="1" ht="28.8" x14ac:dyDescent="0.3">
      <c r="E26" s="3"/>
      <c r="F26" s="3"/>
      <c r="G26" s="17">
        <v>4</v>
      </c>
      <c r="H26" s="15" t="s">
        <v>91</v>
      </c>
      <c r="I26" s="15" t="s">
        <v>92</v>
      </c>
      <c r="J26" s="14" t="s">
        <v>1</v>
      </c>
      <c r="K26" s="14" t="s">
        <v>2</v>
      </c>
      <c r="L26" s="13" t="s">
        <v>28</v>
      </c>
      <c r="M26" s="14"/>
      <c r="N26" s="14"/>
      <c r="O26" s="14"/>
      <c r="P26" s="14"/>
    </row>
    <row r="27" spans="1:16" s="2" customFormat="1" ht="28.8" x14ac:dyDescent="0.3">
      <c r="A27" s="14" t="s">
        <v>258</v>
      </c>
      <c r="B27" s="14" t="s">
        <v>66</v>
      </c>
      <c r="C27" s="13" t="s">
        <v>22</v>
      </c>
      <c r="D27" s="42" t="s">
        <v>23</v>
      </c>
      <c r="E27" s="15" t="s">
        <v>259</v>
      </c>
      <c r="F27" s="15" t="s">
        <v>260</v>
      </c>
      <c r="G27" s="17">
        <v>1</v>
      </c>
      <c r="H27" s="15" t="s">
        <v>69</v>
      </c>
      <c r="I27" s="15" t="s">
        <v>70</v>
      </c>
      <c r="J27" s="14" t="s">
        <v>1</v>
      </c>
      <c r="K27" s="14" t="s">
        <v>2</v>
      </c>
      <c r="L27" s="13" t="s">
        <v>28</v>
      </c>
      <c r="M27" s="13" t="s">
        <v>28</v>
      </c>
      <c r="N27" s="14"/>
      <c r="O27" s="14"/>
      <c r="P27" s="14"/>
    </row>
    <row r="28" spans="1:16" s="2" customFormat="1" x14ac:dyDescent="0.3">
      <c r="E28" s="3"/>
      <c r="F28" s="3"/>
      <c r="G28" s="17">
        <v>2</v>
      </c>
      <c r="H28" s="15" t="s">
        <v>282</v>
      </c>
      <c r="I28" s="15" t="s">
        <v>285</v>
      </c>
      <c r="J28" s="14" t="s">
        <v>1</v>
      </c>
      <c r="K28" s="14" t="s">
        <v>2</v>
      </c>
      <c r="L28" s="13" t="s">
        <v>28</v>
      </c>
      <c r="M28" s="14"/>
      <c r="N28" s="14"/>
      <c r="O28" s="14"/>
      <c r="P28" s="14"/>
    </row>
    <row r="29" spans="1:16" s="2" customFormat="1" ht="28.8" x14ac:dyDescent="0.3">
      <c r="A29" s="14" t="s">
        <v>261</v>
      </c>
      <c r="B29" s="14" t="s">
        <v>66</v>
      </c>
      <c r="C29" s="13" t="s">
        <v>22</v>
      </c>
      <c r="D29" s="42" t="s">
        <v>23</v>
      </c>
      <c r="E29" s="15" t="s">
        <v>262</v>
      </c>
      <c r="F29" s="15" t="s">
        <v>263</v>
      </c>
      <c r="G29" s="17">
        <v>1</v>
      </c>
      <c r="H29" s="15" t="s">
        <v>69</v>
      </c>
      <c r="I29" s="15" t="s">
        <v>70</v>
      </c>
      <c r="J29" s="14" t="s">
        <v>1</v>
      </c>
      <c r="K29" s="14" t="s">
        <v>2</v>
      </c>
      <c r="L29" s="13" t="s">
        <v>28</v>
      </c>
      <c r="M29" s="13" t="s">
        <v>28</v>
      </c>
      <c r="N29" s="14"/>
      <c r="O29" s="14"/>
      <c r="P29" s="14"/>
    </row>
    <row r="30" spans="1:16" s="2" customFormat="1" x14ac:dyDescent="0.3">
      <c r="E30" s="3"/>
      <c r="F30" s="3"/>
      <c r="G30" s="17">
        <v>2</v>
      </c>
      <c r="H30" s="15" t="s">
        <v>282</v>
      </c>
      <c r="I30" s="15" t="s">
        <v>284</v>
      </c>
      <c r="J30" s="14" t="s">
        <v>1</v>
      </c>
      <c r="K30" s="14" t="s">
        <v>2</v>
      </c>
      <c r="L30" s="13" t="s">
        <v>28</v>
      </c>
      <c r="M30" s="14"/>
      <c r="N30" s="14"/>
      <c r="O30" s="14"/>
      <c r="P30" s="14"/>
    </row>
    <row r="31" spans="1:16" s="2" customFormat="1" ht="28.8" x14ac:dyDescent="0.3">
      <c r="A31" s="14" t="s">
        <v>264</v>
      </c>
      <c r="B31" s="14" t="s">
        <v>66</v>
      </c>
      <c r="C31" s="13" t="s">
        <v>22</v>
      </c>
      <c r="D31" s="42" t="s">
        <v>23</v>
      </c>
      <c r="E31" s="15" t="s">
        <v>265</v>
      </c>
      <c r="F31" s="15" t="s">
        <v>266</v>
      </c>
      <c r="G31" s="17">
        <v>1</v>
      </c>
      <c r="H31" s="15" t="s">
        <v>69</v>
      </c>
      <c r="I31" s="15" t="s">
        <v>70</v>
      </c>
      <c r="J31" s="14" t="s">
        <v>1</v>
      </c>
      <c r="K31" s="14" t="s">
        <v>2</v>
      </c>
      <c r="L31" s="13" t="s">
        <v>28</v>
      </c>
      <c r="M31" s="13" t="s">
        <v>28</v>
      </c>
      <c r="N31" s="14"/>
      <c r="O31" s="14"/>
      <c r="P31" s="14"/>
    </row>
    <row r="32" spans="1:16" s="2" customFormat="1" x14ac:dyDescent="0.3">
      <c r="E32" s="3"/>
      <c r="F32" s="3"/>
      <c r="G32" s="17">
        <v>2</v>
      </c>
      <c r="H32" s="15" t="s">
        <v>282</v>
      </c>
      <c r="I32" s="15" t="s">
        <v>283</v>
      </c>
      <c r="J32" s="14" t="s">
        <v>1</v>
      </c>
      <c r="K32" s="14" t="s">
        <v>2</v>
      </c>
      <c r="L32" s="13" t="s">
        <v>28</v>
      </c>
      <c r="M32" s="14"/>
      <c r="N32" s="14"/>
      <c r="O32" s="14"/>
      <c r="P32" s="14"/>
    </row>
    <row r="33" spans="1:16" s="2" customFormat="1" ht="28.8" x14ac:dyDescent="0.3">
      <c r="A33" s="14" t="s">
        <v>267</v>
      </c>
      <c r="B33" s="14" t="s">
        <v>66</v>
      </c>
      <c r="C33" s="13" t="s">
        <v>22</v>
      </c>
      <c r="D33" s="42" t="s">
        <v>23</v>
      </c>
      <c r="E33" s="15" t="s">
        <v>268</v>
      </c>
      <c r="F33" s="15" t="s">
        <v>269</v>
      </c>
      <c r="G33" s="17">
        <v>1</v>
      </c>
      <c r="H33" s="15" t="s">
        <v>69</v>
      </c>
      <c r="I33" s="15" t="s">
        <v>70</v>
      </c>
      <c r="J33" s="14" t="s">
        <v>1</v>
      </c>
      <c r="K33" s="14" t="s">
        <v>2</v>
      </c>
      <c r="L33" s="13" t="s">
        <v>28</v>
      </c>
      <c r="M33" s="13" t="s">
        <v>28</v>
      </c>
      <c r="N33" s="14"/>
      <c r="O33" s="14"/>
      <c r="P33" s="14"/>
    </row>
    <row r="34" spans="1:16" s="2" customFormat="1" x14ac:dyDescent="0.3">
      <c r="E34" s="3"/>
      <c r="F34" s="3"/>
      <c r="G34" s="17">
        <v>2</v>
      </c>
      <c r="H34" s="15" t="s">
        <v>282</v>
      </c>
      <c r="I34" s="15" t="s">
        <v>286</v>
      </c>
      <c r="J34" s="14" t="s">
        <v>1</v>
      </c>
      <c r="K34" s="14" t="s">
        <v>2</v>
      </c>
      <c r="L34" s="13" t="s">
        <v>28</v>
      </c>
      <c r="M34" s="14"/>
      <c r="N34" s="14"/>
      <c r="O34" s="14"/>
      <c r="P34" s="14"/>
    </row>
    <row r="35" spans="1:16" s="2" customFormat="1" ht="28.8" x14ac:dyDescent="0.3">
      <c r="A35" s="14" t="s">
        <v>270</v>
      </c>
      <c r="B35" s="14" t="s">
        <v>66</v>
      </c>
      <c r="C35" s="13" t="s">
        <v>22</v>
      </c>
      <c r="D35" s="42" t="s">
        <v>23</v>
      </c>
      <c r="E35" s="15" t="s">
        <v>271</v>
      </c>
      <c r="F35" s="15" t="s">
        <v>272</v>
      </c>
      <c r="G35" s="17">
        <v>1</v>
      </c>
      <c r="H35" s="15" t="s">
        <v>69</v>
      </c>
      <c r="I35" s="15" t="s">
        <v>70</v>
      </c>
      <c r="J35" s="14" t="s">
        <v>1</v>
      </c>
      <c r="K35" s="14" t="s">
        <v>2</v>
      </c>
      <c r="L35" s="13" t="s">
        <v>28</v>
      </c>
      <c r="M35" s="13" t="s">
        <v>28</v>
      </c>
      <c r="N35" s="14"/>
      <c r="O35" s="14"/>
      <c r="P35" s="14"/>
    </row>
    <row r="36" spans="1:16" s="2" customFormat="1" x14ac:dyDescent="0.3">
      <c r="G36" s="17">
        <v>2</v>
      </c>
      <c r="H36" s="15" t="s">
        <v>282</v>
      </c>
      <c r="I36" s="15" t="s">
        <v>287</v>
      </c>
      <c r="J36" s="14" t="s">
        <v>1</v>
      </c>
      <c r="K36" s="14" t="s">
        <v>2</v>
      </c>
      <c r="L36" s="13" t="s">
        <v>28</v>
      </c>
      <c r="M36" s="14"/>
      <c r="N36" s="14"/>
      <c r="O36" s="14"/>
      <c r="P36" s="14"/>
    </row>
  </sheetData>
  <mergeCells count="11">
    <mergeCell ref="G1:G2"/>
    <mergeCell ref="H1:H2"/>
    <mergeCell ref="I1:I2"/>
    <mergeCell ref="J1:O1"/>
    <mergeCell ref="P1:P2"/>
    <mergeCell ref="A1:A2"/>
    <mergeCell ref="B1:B2"/>
    <mergeCell ref="C1:C2"/>
    <mergeCell ref="D1:D2"/>
    <mergeCell ref="E1:E2"/>
    <mergeCell ref="F1:F2"/>
  </mergeCells>
  <conditionalFormatting sqref="L1:M2">
    <cfRule type="containsText" dxfId="64" priority="6" operator="containsText" text="Not Applicable">
      <formula>NOT(ISERROR(SEARCH("Not Applicable",L1)))</formula>
    </cfRule>
    <cfRule type="containsText" dxfId="63" priority="7" operator="containsText" text="Pending">
      <formula>NOT(ISERROR(SEARCH("Pending",L1)))</formula>
    </cfRule>
    <cfRule type="containsText" dxfId="62" priority="8" operator="containsText" text="Failed">
      <formula>NOT(ISERROR(SEARCH("Failed",L1)))</formula>
    </cfRule>
    <cfRule type="containsText" dxfId="61" priority="9" operator="containsText" text="Pass">
      <formula>NOT(ISERROR(SEARCH("Pass",L1)))</formula>
    </cfRule>
    <cfRule type="containsText" dxfId="60" priority="10" operator="containsText" text="Not Start">
      <formula>NOT(ISERROR(SEARCH("Not Start",L1)))</formula>
    </cfRule>
  </conditionalFormatting>
  <conditionalFormatting sqref="L1:M1048576">
    <cfRule type="containsText" dxfId="59" priority="1" operator="containsText" text="Not Applicable">
      <formula>NOT(ISERROR(SEARCH("Not Applicable",L1)))</formula>
    </cfRule>
    <cfRule type="containsText" dxfId="58" priority="2" operator="containsText" text="Pending">
      <formula>NOT(ISERROR(SEARCH("Pending",L1)))</formula>
    </cfRule>
    <cfRule type="containsText" dxfId="57" priority="3" operator="containsText" text="Failed">
      <formula>NOT(ISERROR(SEARCH("Failed",L1)))</formula>
    </cfRule>
    <cfRule type="containsText" dxfId="56" priority="4" operator="containsText" text="Pass">
      <formula>NOT(ISERROR(SEARCH("Pass",L1)))</formula>
    </cfRule>
    <cfRule type="containsText" dxfId="55" priority="5" operator="containsText" text="Not Start">
      <formula>NOT(ISERROR(SEARCH("Not Start",L1)))</formula>
    </cfRule>
  </conditionalFormatting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C36E30-922E-428C-B08C-19C0EDAAD33E}">
          <x14:formula1>
            <xm:f>Master!$A$2:$A$6</xm:f>
          </x14:formula1>
          <xm:sqref>M23 M19 M15 M11 M7 M3 M27 M29 M31 M35 M33 L3:L36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9"/>
  <sheetViews>
    <sheetView workbookViewId="0">
      <selection activeCell="G25" sqref="G25"/>
    </sheetView>
  </sheetViews>
  <sheetFormatPr defaultRowHeight="14.4" x14ac:dyDescent="0.3"/>
  <cols>
    <col min="1" max="1" width="25.77734375" bestFit="1" customWidth="1"/>
    <col min="2" max="2" width="6.88671875" bestFit="1" customWidth="1"/>
    <col min="3" max="3" width="7.21875" bestFit="1" customWidth="1"/>
    <col min="4" max="4" width="7.6640625" bestFit="1" customWidth="1"/>
    <col min="5" max="6" width="32.21875" style="47" customWidth="1"/>
    <col min="7" max="7" width="5.6640625" style="1" bestFit="1" customWidth="1"/>
    <col min="8" max="9" width="38.21875" style="47" customWidth="1"/>
    <col min="10" max="10" width="9.21875" bestFit="1" customWidth="1"/>
    <col min="11" max="15" width="11.88671875" bestFit="1" customWidth="1"/>
    <col min="16" max="16" width="8" bestFit="1" customWidth="1"/>
  </cols>
  <sheetData>
    <row r="1" spans="1:16" x14ac:dyDescent="0.3">
      <c r="A1" s="19" t="s">
        <v>3</v>
      </c>
      <c r="B1" s="19" t="s">
        <v>4</v>
      </c>
      <c r="C1" s="19" t="s">
        <v>5</v>
      </c>
      <c r="D1" s="19" t="s">
        <v>6</v>
      </c>
      <c r="E1" s="22" t="s">
        <v>7</v>
      </c>
      <c r="F1" s="44" t="s">
        <v>8</v>
      </c>
      <c r="G1" s="19" t="s">
        <v>9</v>
      </c>
      <c r="H1" s="22" t="s">
        <v>10</v>
      </c>
      <c r="I1" s="22" t="s">
        <v>11</v>
      </c>
      <c r="J1" s="19" t="s">
        <v>12</v>
      </c>
      <c r="K1" s="19"/>
      <c r="L1" s="19"/>
      <c r="M1" s="19"/>
      <c r="N1" s="19"/>
      <c r="O1" s="19"/>
      <c r="P1" s="19" t="s">
        <v>13</v>
      </c>
    </row>
    <row r="2" spans="1:16" x14ac:dyDescent="0.3">
      <c r="A2" s="10"/>
      <c r="B2" s="10"/>
      <c r="C2" s="10"/>
      <c r="D2" s="10"/>
      <c r="E2" s="45"/>
      <c r="F2" s="46"/>
      <c r="G2" s="10"/>
      <c r="H2" s="45"/>
      <c r="I2" s="45"/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  <c r="O2" s="16" t="s">
        <v>19</v>
      </c>
      <c r="P2" s="10"/>
    </row>
    <row r="3" spans="1:16" s="2" customFormat="1" ht="28.8" x14ac:dyDescent="0.3">
      <c r="A3" s="14" t="s">
        <v>93</v>
      </c>
      <c r="B3" s="14" t="s">
        <v>94</v>
      </c>
      <c r="C3" s="13" t="s">
        <v>22</v>
      </c>
      <c r="D3" s="14" t="s">
        <v>23</v>
      </c>
      <c r="E3" s="15" t="s">
        <v>95</v>
      </c>
      <c r="F3" s="15" t="s">
        <v>96</v>
      </c>
      <c r="G3" s="43">
        <v>1</v>
      </c>
      <c r="H3" s="15" t="s">
        <v>69</v>
      </c>
      <c r="I3" s="15" t="s">
        <v>97</v>
      </c>
      <c r="J3" s="14" t="s">
        <v>1</v>
      </c>
      <c r="K3" s="14" t="s">
        <v>2</v>
      </c>
      <c r="L3" s="13" t="s">
        <v>28</v>
      </c>
      <c r="M3" s="13" t="s">
        <v>28</v>
      </c>
      <c r="N3" s="14"/>
      <c r="O3" s="14"/>
      <c r="P3" s="14"/>
    </row>
    <row r="4" spans="1:16" s="2" customFormat="1" x14ac:dyDescent="0.3">
      <c r="E4" s="3"/>
      <c r="F4" s="3"/>
      <c r="G4" s="43">
        <v>2</v>
      </c>
      <c r="H4" s="15" t="s">
        <v>98</v>
      </c>
      <c r="I4" s="15" t="s">
        <v>99</v>
      </c>
      <c r="J4" s="14" t="s">
        <v>1</v>
      </c>
      <c r="K4" s="14" t="s">
        <v>2</v>
      </c>
      <c r="L4" s="13" t="s">
        <v>28</v>
      </c>
      <c r="M4" s="14"/>
      <c r="N4" s="14"/>
      <c r="O4" s="14"/>
      <c r="P4" s="14"/>
    </row>
    <row r="5" spans="1:16" s="2" customFormat="1" ht="28.8" x14ac:dyDescent="0.3">
      <c r="E5" s="3"/>
      <c r="F5" s="3"/>
      <c r="G5" s="43">
        <v>3</v>
      </c>
      <c r="H5" s="15" t="s">
        <v>100</v>
      </c>
      <c r="I5" s="15" t="s">
        <v>101</v>
      </c>
      <c r="J5" s="14" t="s">
        <v>1</v>
      </c>
      <c r="K5" s="14" t="s">
        <v>2</v>
      </c>
      <c r="L5" s="13" t="s">
        <v>28</v>
      </c>
      <c r="M5" s="14"/>
      <c r="N5" s="14"/>
      <c r="O5" s="14"/>
      <c r="P5" s="14"/>
    </row>
    <row r="6" spans="1:16" s="2" customFormat="1" x14ac:dyDescent="0.3">
      <c r="E6" s="3"/>
      <c r="F6" s="3"/>
      <c r="G6" s="43">
        <v>4</v>
      </c>
      <c r="H6" s="15" t="s">
        <v>31</v>
      </c>
      <c r="I6" s="15" t="s">
        <v>102</v>
      </c>
      <c r="J6" s="14" t="s">
        <v>1</v>
      </c>
      <c r="K6" s="14" t="s">
        <v>2</v>
      </c>
      <c r="L6" s="13" t="s">
        <v>28</v>
      </c>
      <c r="M6" s="14"/>
      <c r="N6" s="14"/>
      <c r="O6" s="14"/>
      <c r="P6" s="14"/>
    </row>
    <row r="7" spans="1:16" s="2" customFormat="1" ht="28.8" x14ac:dyDescent="0.3">
      <c r="E7" s="3"/>
      <c r="F7" s="3"/>
      <c r="G7" s="43">
        <v>5</v>
      </c>
      <c r="H7" s="15" t="s">
        <v>103</v>
      </c>
      <c r="I7" s="15" t="s">
        <v>104</v>
      </c>
      <c r="J7" s="14" t="s">
        <v>1</v>
      </c>
      <c r="K7" s="14" t="s">
        <v>2</v>
      </c>
      <c r="L7" s="13" t="s">
        <v>28</v>
      </c>
      <c r="M7" s="14"/>
      <c r="N7" s="14"/>
      <c r="O7" s="14"/>
      <c r="P7" s="14"/>
    </row>
    <row r="8" spans="1:16" s="2" customFormat="1" x14ac:dyDescent="0.3">
      <c r="E8" s="3"/>
      <c r="F8" s="3"/>
      <c r="G8" s="43">
        <v>6</v>
      </c>
      <c r="H8" s="15" t="s">
        <v>105</v>
      </c>
      <c r="I8" s="15" t="s">
        <v>106</v>
      </c>
      <c r="J8" s="14" t="s">
        <v>1</v>
      </c>
      <c r="K8" s="14" t="s">
        <v>2</v>
      </c>
      <c r="L8" s="13" t="s">
        <v>28</v>
      </c>
      <c r="M8" s="14"/>
      <c r="N8" s="14"/>
      <c r="O8" s="14"/>
      <c r="P8" s="14"/>
    </row>
    <row r="9" spans="1:16" s="2" customFormat="1" ht="28.8" x14ac:dyDescent="0.3">
      <c r="A9" s="14" t="s">
        <v>113</v>
      </c>
      <c r="B9" s="14" t="s">
        <v>94</v>
      </c>
      <c r="C9" s="13" t="s">
        <v>22</v>
      </c>
      <c r="D9" s="14" t="s">
        <v>23</v>
      </c>
      <c r="E9" s="15" t="s">
        <v>114</v>
      </c>
      <c r="F9" s="15" t="s">
        <v>96</v>
      </c>
      <c r="G9" s="43">
        <v>1</v>
      </c>
      <c r="H9" s="15" t="s">
        <v>69</v>
      </c>
      <c r="I9" s="15" t="s">
        <v>97</v>
      </c>
      <c r="J9" s="14" t="s">
        <v>1</v>
      </c>
      <c r="K9" s="14" t="s">
        <v>2</v>
      </c>
      <c r="L9" s="13" t="s">
        <v>28</v>
      </c>
      <c r="M9" s="13" t="s">
        <v>28</v>
      </c>
      <c r="N9" s="14"/>
      <c r="O9" s="14"/>
      <c r="P9" s="14"/>
    </row>
    <row r="10" spans="1:16" s="2" customFormat="1" x14ac:dyDescent="0.3">
      <c r="E10" s="3"/>
      <c r="F10" s="3"/>
      <c r="G10" s="43">
        <v>2</v>
      </c>
      <c r="H10" s="15" t="s">
        <v>98</v>
      </c>
      <c r="I10" s="15" t="s">
        <v>99</v>
      </c>
      <c r="J10" s="14" t="s">
        <v>1</v>
      </c>
      <c r="K10" s="14" t="s">
        <v>2</v>
      </c>
      <c r="L10" s="13" t="s">
        <v>28</v>
      </c>
      <c r="M10" s="14"/>
      <c r="N10" s="14"/>
      <c r="O10" s="14"/>
      <c r="P10" s="14"/>
    </row>
    <row r="11" spans="1:16" s="2" customFormat="1" ht="28.8" x14ac:dyDescent="0.3">
      <c r="E11" s="3"/>
      <c r="F11" s="3"/>
      <c r="G11" s="43">
        <v>3</v>
      </c>
      <c r="H11" s="15" t="s">
        <v>115</v>
      </c>
      <c r="I11" s="15" t="s">
        <v>116</v>
      </c>
      <c r="J11" s="14" t="s">
        <v>1</v>
      </c>
      <c r="K11" s="14" t="s">
        <v>2</v>
      </c>
      <c r="L11" s="13" t="s">
        <v>28</v>
      </c>
      <c r="M11" s="14"/>
      <c r="N11" s="14"/>
      <c r="O11" s="14"/>
      <c r="P11" s="14"/>
    </row>
    <row r="12" spans="1:16" s="2" customFormat="1" x14ac:dyDescent="0.3">
      <c r="E12" s="3"/>
      <c r="F12" s="3"/>
      <c r="G12" s="43">
        <v>4</v>
      </c>
      <c r="H12" s="15" t="s">
        <v>31</v>
      </c>
      <c r="I12" s="15" t="s">
        <v>102</v>
      </c>
      <c r="J12" s="14" t="s">
        <v>1</v>
      </c>
      <c r="K12" s="14" t="s">
        <v>2</v>
      </c>
      <c r="L12" s="13" t="s">
        <v>28</v>
      </c>
      <c r="M12" s="14"/>
      <c r="N12" s="14"/>
      <c r="O12" s="14"/>
      <c r="P12" s="14"/>
    </row>
    <row r="13" spans="1:16" s="2" customFormat="1" ht="28.8" x14ac:dyDescent="0.3">
      <c r="E13" s="3"/>
      <c r="F13" s="3"/>
      <c r="G13" s="43">
        <v>5</v>
      </c>
      <c r="H13" s="15" t="s">
        <v>103</v>
      </c>
      <c r="I13" s="15" t="s">
        <v>104</v>
      </c>
      <c r="J13" s="14" t="s">
        <v>1</v>
      </c>
      <c r="K13" s="14" t="s">
        <v>2</v>
      </c>
      <c r="L13" s="13" t="s">
        <v>28</v>
      </c>
      <c r="M13" s="14"/>
      <c r="N13" s="14"/>
      <c r="O13" s="14"/>
      <c r="P13" s="14"/>
    </row>
    <row r="14" spans="1:16" s="2" customFormat="1" x14ac:dyDescent="0.3">
      <c r="E14" s="3"/>
      <c r="F14" s="3"/>
      <c r="G14" s="43">
        <v>6</v>
      </c>
      <c r="H14" s="15" t="s">
        <v>105</v>
      </c>
      <c r="I14" s="15" t="s">
        <v>106</v>
      </c>
      <c r="J14" s="14" t="s">
        <v>1</v>
      </c>
      <c r="K14" s="14" t="s">
        <v>2</v>
      </c>
      <c r="L14" s="13" t="s">
        <v>28</v>
      </c>
      <c r="M14" s="14"/>
      <c r="N14" s="14"/>
      <c r="O14" s="14"/>
      <c r="P14" s="14"/>
    </row>
    <row r="15" spans="1:16" s="2" customFormat="1" ht="28.8" x14ac:dyDescent="0.3">
      <c r="A15" s="14" t="s">
        <v>117</v>
      </c>
      <c r="B15" s="14" t="s">
        <v>94</v>
      </c>
      <c r="C15" s="13" t="s">
        <v>34</v>
      </c>
      <c r="D15" s="14" t="s">
        <v>56</v>
      </c>
      <c r="E15" s="15" t="s">
        <v>118</v>
      </c>
      <c r="F15" s="15" t="s">
        <v>96</v>
      </c>
      <c r="G15" s="43">
        <v>1</v>
      </c>
      <c r="H15" s="15" t="s">
        <v>69</v>
      </c>
      <c r="I15" s="15" t="s">
        <v>97</v>
      </c>
      <c r="J15" s="14" t="s">
        <v>1</v>
      </c>
      <c r="K15" s="14" t="s">
        <v>2</v>
      </c>
      <c r="L15" s="13" t="s">
        <v>28</v>
      </c>
      <c r="M15" s="13" t="s">
        <v>28</v>
      </c>
      <c r="N15" s="14"/>
      <c r="O15" s="14"/>
      <c r="P15" s="14"/>
    </row>
    <row r="16" spans="1:16" s="2" customFormat="1" x14ac:dyDescent="0.3">
      <c r="E16" s="3"/>
      <c r="F16" s="3"/>
      <c r="G16" s="43">
        <v>2</v>
      </c>
      <c r="H16" s="15" t="s">
        <v>98</v>
      </c>
      <c r="I16" s="15" t="s">
        <v>99</v>
      </c>
      <c r="J16" s="14" t="s">
        <v>1</v>
      </c>
      <c r="K16" s="14" t="s">
        <v>2</v>
      </c>
      <c r="L16" s="13" t="s">
        <v>28</v>
      </c>
      <c r="M16" s="14"/>
      <c r="N16" s="14"/>
      <c r="O16" s="14"/>
      <c r="P16" s="14"/>
    </row>
    <row r="17" spans="5:16" s="2" customFormat="1" ht="28.8" x14ac:dyDescent="0.3">
      <c r="E17" s="3"/>
      <c r="F17" s="3"/>
      <c r="G17" s="43">
        <v>3</v>
      </c>
      <c r="H17" s="15" t="s">
        <v>119</v>
      </c>
      <c r="I17" s="15" t="s">
        <v>120</v>
      </c>
      <c r="J17" s="14" t="s">
        <v>1</v>
      </c>
      <c r="K17" s="14" t="s">
        <v>2</v>
      </c>
      <c r="L17" s="13" t="s">
        <v>28</v>
      </c>
      <c r="M17" s="14"/>
      <c r="N17" s="14"/>
      <c r="O17" s="14"/>
      <c r="P17" s="14"/>
    </row>
    <row r="18" spans="5:16" s="2" customFormat="1" ht="28.8" x14ac:dyDescent="0.3">
      <c r="E18" s="3"/>
      <c r="F18" s="3"/>
      <c r="G18" s="43">
        <v>4</v>
      </c>
      <c r="H18" s="15" t="s">
        <v>31</v>
      </c>
      <c r="I18" s="15" t="s">
        <v>121</v>
      </c>
      <c r="J18" s="14" t="s">
        <v>1</v>
      </c>
      <c r="K18" s="14" t="s">
        <v>2</v>
      </c>
      <c r="L18" s="13" t="s">
        <v>28</v>
      </c>
      <c r="M18" s="14"/>
      <c r="N18" s="14"/>
      <c r="O18" s="14"/>
      <c r="P18" s="14"/>
    </row>
    <row r="19" spans="5:16" s="2" customFormat="1" ht="28.8" x14ac:dyDescent="0.3">
      <c r="E19" s="3"/>
      <c r="F19" s="3"/>
      <c r="G19" s="43">
        <v>5</v>
      </c>
      <c r="H19" s="15" t="s">
        <v>122</v>
      </c>
      <c r="I19" s="15" t="s">
        <v>123</v>
      </c>
      <c r="J19" s="14" t="s">
        <v>1</v>
      </c>
      <c r="K19" s="14" t="s">
        <v>2</v>
      </c>
      <c r="L19" s="13" t="s">
        <v>28</v>
      </c>
      <c r="M19" s="14"/>
      <c r="N19" s="14"/>
      <c r="O19" s="14"/>
      <c r="P19" s="14"/>
    </row>
  </sheetData>
  <mergeCells count="11">
    <mergeCell ref="G1:G2"/>
    <mergeCell ref="H1:H2"/>
    <mergeCell ref="I1:I2"/>
    <mergeCell ref="J1:O1"/>
    <mergeCell ref="P1:P2"/>
    <mergeCell ref="A1:A2"/>
    <mergeCell ref="B1:B2"/>
    <mergeCell ref="C1:C2"/>
    <mergeCell ref="D1:D2"/>
    <mergeCell ref="E1:E2"/>
    <mergeCell ref="F1:F2"/>
  </mergeCells>
  <conditionalFormatting sqref="L1:M2 L20:M1048576 M4:M8 M10:M14 M16:M19 L3:L19">
    <cfRule type="containsText" dxfId="54" priority="21" operator="containsText" text="Not Applicable">
      <formula>NOT(ISERROR(SEARCH("Not Applicable",L1)))</formula>
    </cfRule>
    <cfRule type="containsText" dxfId="53" priority="22" operator="containsText" text="Pending">
      <formula>NOT(ISERROR(SEARCH("Pending",L1)))</formula>
    </cfRule>
    <cfRule type="containsText" dxfId="52" priority="23" operator="containsText" text="Failed">
      <formula>NOT(ISERROR(SEARCH("Failed",L1)))</formula>
    </cfRule>
    <cfRule type="containsText" dxfId="51" priority="24" operator="containsText" text="Pass">
      <formula>NOT(ISERROR(SEARCH("Pass",L1)))</formula>
    </cfRule>
    <cfRule type="containsText" dxfId="50" priority="25" operator="containsText" text="Not Start">
      <formula>NOT(ISERROR(SEARCH("Not Start",L1)))</formula>
    </cfRule>
  </conditionalFormatting>
  <conditionalFormatting sqref="M3">
    <cfRule type="containsText" dxfId="49" priority="11" operator="containsText" text="Not Applicable">
      <formula>NOT(ISERROR(SEARCH("Not Applicable",M3)))</formula>
    </cfRule>
    <cfRule type="containsText" dxfId="48" priority="12" operator="containsText" text="Pending">
      <formula>NOT(ISERROR(SEARCH("Pending",M3)))</formula>
    </cfRule>
    <cfRule type="containsText" dxfId="47" priority="13" operator="containsText" text="Failed">
      <formula>NOT(ISERROR(SEARCH("Failed",M3)))</formula>
    </cfRule>
    <cfRule type="containsText" dxfId="46" priority="14" operator="containsText" text="Pass">
      <formula>NOT(ISERROR(SEARCH("Pass",M3)))</formula>
    </cfRule>
    <cfRule type="containsText" dxfId="45" priority="15" operator="containsText" text="Not Start">
      <formula>NOT(ISERROR(SEARCH("Not Start",M3)))</formula>
    </cfRule>
  </conditionalFormatting>
  <conditionalFormatting sqref="M9">
    <cfRule type="containsText" dxfId="44" priority="6" operator="containsText" text="Not Applicable">
      <formula>NOT(ISERROR(SEARCH("Not Applicable",M9)))</formula>
    </cfRule>
    <cfRule type="containsText" dxfId="43" priority="7" operator="containsText" text="Pending">
      <formula>NOT(ISERROR(SEARCH("Pending",M9)))</formula>
    </cfRule>
    <cfRule type="containsText" dxfId="42" priority="8" operator="containsText" text="Failed">
      <formula>NOT(ISERROR(SEARCH("Failed",M9)))</formula>
    </cfRule>
    <cfRule type="containsText" dxfId="41" priority="9" operator="containsText" text="Pass">
      <formula>NOT(ISERROR(SEARCH("Pass",M9)))</formula>
    </cfRule>
    <cfRule type="containsText" dxfId="40" priority="10" operator="containsText" text="Not Start">
      <formula>NOT(ISERROR(SEARCH("Not Start",M9)))</formula>
    </cfRule>
  </conditionalFormatting>
  <conditionalFormatting sqref="M15">
    <cfRule type="containsText" dxfId="39" priority="1" operator="containsText" text="Not Applicable">
      <formula>NOT(ISERROR(SEARCH("Not Applicable",M15)))</formula>
    </cfRule>
    <cfRule type="containsText" dxfId="38" priority="2" operator="containsText" text="Pending">
      <formula>NOT(ISERROR(SEARCH("Pending",M15)))</formula>
    </cfRule>
    <cfRule type="containsText" dxfId="37" priority="3" operator="containsText" text="Failed">
      <formula>NOT(ISERROR(SEARCH("Failed",M15)))</formula>
    </cfRule>
    <cfRule type="containsText" dxfId="36" priority="4" operator="containsText" text="Pass">
      <formula>NOT(ISERROR(SEARCH("Pass",M15)))</formula>
    </cfRule>
    <cfRule type="containsText" dxfId="35" priority="5" operator="containsText" text="Not Start">
      <formula>NOT(ISERROR(SEARCH("Not Start",M15)))</formula>
    </cfRule>
  </conditionalFormatting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AE3917-7BB6-43C6-817F-32F72688D619}">
          <x14:formula1>
            <xm:f>Master!$A$2:$A$6</xm:f>
          </x14:formula1>
          <xm:sqref>M3 M9 M15 L3:L19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F4FD-B25D-4F56-9010-29450F17F826}">
  <dimension ref="A1:P29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6.88671875" bestFit="1" customWidth="1"/>
    <col min="3" max="3" width="7.21875" bestFit="1" customWidth="1"/>
    <col min="4" max="4" width="7.6640625" bestFit="1" customWidth="1"/>
    <col min="5" max="6" width="32.21875" style="47" customWidth="1"/>
    <col min="7" max="7" width="5.6640625" style="1" bestFit="1" customWidth="1"/>
    <col min="8" max="9" width="38.21875" style="47" customWidth="1"/>
    <col min="10" max="10" width="9.21875" bestFit="1" customWidth="1"/>
    <col min="11" max="15" width="11.88671875" bestFit="1" customWidth="1"/>
    <col min="16" max="16" width="8" bestFit="1" customWidth="1"/>
  </cols>
  <sheetData>
    <row r="1" spans="1:16" x14ac:dyDescent="0.3">
      <c r="A1" s="19" t="s">
        <v>3</v>
      </c>
      <c r="B1" s="19" t="s">
        <v>4</v>
      </c>
      <c r="C1" s="19" t="s">
        <v>5</v>
      </c>
      <c r="D1" s="19" t="s">
        <v>6</v>
      </c>
      <c r="E1" s="22" t="s">
        <v>7</v>
      </c>
      <c r="F1" s="44" t="s">
        <v>8</v>
      </c>
      <c r="G1" s="19" t="s">
        <v>9</v>
      </c>
      <c r="H1" s="22" t="s">
        <v>10</v>
      </c>
      <c r="I1" s="22" t="s">
        <v>11</v>
      </c>
      <c r="J1" s="19" t="s">
        <v>12</v>
      </c>
      <c r="K1" s="19"/>
      <c r="L1" s="19"/>
      <c r="M1" s="19"/>
      <c r="N1" s="19"/>
      <c r="O1" s="19"/>
      <c r="P1" s="19" t="s">
        <v>13</v>
      </c>
    </row>
    <row r="2" spans="1:16" x14ac:dyDescent="0.3">
      <c r="A2" s="10"/>
      <c r="B2" s="10"/>
      <c r="C2" s="10"/>
      <c r="D2" s="10"/>
      <c r="E2" s="45"/>
      <c r="F2" s="46"/>
      <c r="G2" s="10"/>
      <c r="H2" s="45"/>
      <c r="I2" s="45"/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  <c r="O2" s="16" t="s">
        <v>19</v>
      </c>
      <c r="P2" s="10"/>
    </row>
    <row r="3" spans="1:16" s="2" customFormat="1" ht="28.8" x14ac:dyDescent="0.3">
      <c r="A3" s="14" t="s">
        <v>288</v>
      </c>
      <c r="B3" s="14" t="s">
        <v>124</v>
      </c>
      <c r="C3" s="13" t="s">
        <v>22</v>
      </c>
      <c r="D3" s="14" t="s">
        <v>23</v>
      </c>
      <c r="E3" s="15" t="s">
        <v>289</v>
      </c>
      <c r="F3" s="15" t="s">
        <v>294</v>
      </c>
      <c r="G3" s="43">
        <v>1</v>
      </c>
      <c r="H3" s="15" t="s">
        <v>69</v>
      </c>
      <c r="I3" s="15" t="s">
        <v>97</v>
      </c>
      <c r="J3" s="14" t="s">
        <v>1</v>
      </c>
      <c r="K3" s="14" t="s">
        <v>2</v>
      </c>
      <c r="L3" s="13" t="s">
        <v>28</v>
      </c>
      <c r="M3" s="13" t="s">
        <v>28</v>
      </c>
      <c r="N3" s="14"/>
      <c r="O3" s="14"/>
      <c r="P3" s="14"/>
    </row>
    <row r="4" spans="1:16" s="2" customFormat="1" x14ac:dyDescent="0.3">
      <c r="E4" s="3"/>
      <c r="F4" s="3"/>
      <c r="G4" s="43">
        <v>2</v>
      </c>
      <c r="H4" s="15" t="s">
        <v>98</v>
      </c>
      <c r="I4" s="15" t="s">
        <v>99</v>
      </c>
      <c r="J4" s="14" t="s">
        <v>1</v>
      </c>
      <c r="K4" s="14" t="s">
        <v>2</v>
      </c>
      <c r="L4" s="13" t="s">
        <v>28</v>
      </c>
      <c r="M4" s="14"/>
      <c r="N4" s="14"/>
      <c r="O4" s="14"/>
      <c r="P4" s="14"/>
    </row>
    <row r="5" spans="1:16" s="2" customFormat="1" ht="28.8" x14ac:dyDescent="0.3">
      <c r="E5" s="3"/>
      <c r="F5" s="3"/>
      <c r="G5" s="43">
        <v>3</v>
      </c>
      <c r="H5" s="15" t="s">
        <v>100</v>
      </c>
      <c r="I5" s="15" t="s">
        <v>101</v>
      </c>
      <c r="J5" s="14" t="s">
        <v>1</v>
      </c>
      <c r="K5" s="14" t="s">
        <v>2</v>
      </c>
      <c r="L5" s="13" t="s">
        <v>28</v>
      </c>
      <c r="M5" s="14"/>
      <c r="N5" s="14"/>
      <c r="O5" s="14"/>
      <c r="P5" s="14"/>
    </row>
    <row r="6" spans="1:16" s="2" customFormat="1" x14ac:dyDescent="0.3">
      <c r="E6" s="3"/>
      <c r="F6" s="3"/>
      <c r="G6" s="43">
        <v>4</v>
      </c>
      <c r="H6" s="15" t="s">
        <v>31</v>
      </c>
      <c r="I6" s="15" t="s">
        <v>102</v>
      </c>
      <c r="J6" s="14" t="s">
        <v>1</v>
      </c>
      <c r="K6" s="14" t="s">
        <v>2</v>
      </c>
      <c r="L6" s="13" t="s">
        <v>28</v>
      </c>
      <c r="M6" s="14"/>
      <c r="N6" s="14"/>
      <c r="O6" s="14"/>
      <c r="P6" s="14"/>
    </row>
    <row r="7" spans="1:16" s="2" customFormat="1" ht="28.8" x14ac:dyDescent="0.3">
      <c r="E7" s="3"/>
      <c r="F7" s="3"/>
      <c r="G7" s="43">
        <v>5</v>
      </c>
      <c r="H7" s="15" t="s">
        <v>103</v>
      </c>
      <c r="I7" s="15" t="s">
        <v>104</v>
      </c>
      <c r="J7" s="14" t="s">
        <v>1</v>
      </c>
      <c r="K7" s="14" t="s">
        <v>2</v>
      </c>
      <c r="L7" s="13" t="s">
        <v>28</v>
      </c>
      <c r="M7" s="14"/>
      <c r="N7" s="14"/>
      <c r="O7" s="14"/>
      <c r="P7" s="14"/>
    </row>
    <row r="8" spans="1:16" s="2" customFormat="1" x14ac:dyDescent="0.3">
      <c r="E8" s="3"/>
      <c r="F8" s="3"/>
      <c r="G8" s="43">
        <v>6</v>
      </c>
      <c r="H8" s="15" t="s">
        <v>105</v>
      </c>
      <c r="I8" s="15" t="s">
        <v>106</v>
      </c>
      <c r="J8" s="14" t="s">
        <v>1</v>
      </c>
      <c r="K8" s="14" t="s">
        <v>2</v>
      </c>
      <c r="L8" s="13" t="s">
        <v>28</v>
      </c>
      <c r="M8" s="14"/>
      <c r="N8" s="14"/>
      <c r="O8" s="14"/>
      <c r="P8" s="14"/>
    </row>
    <row r="9" spans="1:16" s="2" customFormat="1" x14ac:dyDescent="0.3">
      <c r="E9" s="3"/>
      <c r="F9" s="3"/>
      <c r="G9" s="43">
        <v>7</v>
      </c>
      <c r="H9" s="15" t="s">
        <v>107</v>
      </c>
      <c r="I9" s="15" t="s">
        <v>108</v>
      </c>
      <c r="J9" s="14" t="s">
        <v>1</v>
      </c>
      <c r="K9" s="14" t="s">
        <v>2</v>
      </c>
      <c r="L9" s="13" t="s">
        <v>28</v>
      </c>
      <c r="M9" s="14"/>
      <c r="N9" s="14"/>
      <c r="O9" s="14"/>
      <c r="P9" s="14"/>
    </row>
    <row r="10" spans="1:16" s="2" customFormat="1" ht="28.8" x14ac:dyDescent="0.3">
      <c r="E10" s="3"/>
      <c r="F10" s="3"/>
      <c r="G10" s="43">
        <v>8</v>
      </c>
      <c r="H10" s="15" t="s">
        <v>109</v>
      </c>
      <c r="I10" s="15" t="s">
        <v>110</v>
      </c>
      <c r="J10" s="14" t="s">
        <v>1</v>
      </c>
      <c r="K10" s="14" t="s">
        <v>2</v>
      </c>
      <c r="L10" s="13" t="s">
        <v>28</v>
      </c>
      <c r="M10" s="14"/>
      <c r="N10" s="14"/>
      <c r="O10" s="14"/>
      <c r="P10" s="14"/>
    </row>
    <row r="11" spans="1:16" s="2" customFormat="1" x14ac:dyDescent="0.3">
      <c r="E11" s="3"/>
      <c r="F11" s="3"/>
      <c r="G11" s="43">
        <v>9</v>
      </c>
      <c r="H11" s="15" t="s">
        <v>111</v>
      </c>
      <c r="I11" s="15" t="s">
        <v>112</v>
      </c>
      <c r="J11" s="14" t="s">
        <v>1</v>
      </c>
      <c r="K11" s="14" t="s">
        <v>2</v>
      </c>
      <c r="L11" s="13" t="s">
        <v>28</v>
      </c>
      <c r="M11" s="14"/>
      <c r="N11" s="14"/>
      <c r="O11" s="14"/>
      <c r="P11" s="14"/>
    </row>
    <row r="12" spans="1:16" s="2" customFormat="1" ht="28.8" x14ac:dyDescent="0.3">
      <c r="A12" s="14" t="s">
        <v>290</v>
      </c>
      <c r="B12" s="14" t="s">
        <v>124</v>
      </c>
      <c r="C12" s="13" t="s">
        <v>22</v>
      </c>
      <c r="D12" s="14" t="s">
        <v>23</v>
      </c>
      <c r="E12" s="15" t="s">
        <v>291</v>
      </c>
      <c r="F12" s="15" t="s">
        <v>294</v>
      </c>
      <c r="G12" s="43">
        <v>1</v>
      </c>
      <c r="H12" s="15" t="s">
        <v>69</v>
      </c>
      <c r="I12" s="15" t="s">
        <v>97</v>
      </c>
      <c r="J12" s="14" t="s">
        <v>1</v>
      </c>
      <c r="K12" s="14" t="s">
        <v>2</v>
      </c>
      <c r="L12" s="13" t="s">
        <v>28</v>
      </c>
      <c r="M12" s="13" t="s">
        <v>28</v>
      </c>
      <c r="N12" s="14"/>
      <c r="O12" s="14"/>
      <c r="P12" s="14"/>
    </row>
    <row r="13" spans="1:16" s="2" customFormat="1" x14ac:dyDescent="0.3">
      <c r="E13" s="3"/>
      <c r="F13" s="3"/>
      <c r="G13" s="43">
        <v>2</v>
      </c>
      <c r="H13" s="15" t="s">
        <v>98</v>
      </c>
      <c r="I13" s="15" t="s">
        <v>99</v>
      </c>
      <c r="J13" s="14" t="s">
        <v>1</v>
      </c>
      <c r="K13" s="14" t="s">
        <v>2</v>
      </c>
      <c r="L13" s="13" t="s">
        <v>28</v>
      </c>
      <c r="M13" s="14"/>
      <c r="N13" s="14"/>
      <c r="O13" s="14"/>
      <c r="P13" s="14"/>
    </row>
    <row r="14" spans="1:16" s="2" customFormat="1" ht="28.8" x14ac:dyDescent="0.3">
      <c r="E14" s="3"/>
      <c r="F14" s="3"/>
      <c r="G14" s="43">
        <v>3</v>
      </c>
      <c r="H14" s="15" t="s">
        <v>115</v>
      </c>
      <c r="I14" s="15" t="s">
        <v>116</v>
      </c>
      <c r="J14" s="14" t="s">
        <v>1</v>
      </c>
      <c r="K14" s="14" t="s">
        <v>2</v>
      </c>
      <c r="L14" s="13" t="s">
        <v>28</v>
      </c>
      <c r="M14" s="14"/>
      <c r="N14" s="14"/>
      <c r="O14" s="14"/>
      <c r="P14" s="14"/>
    </row>
    <row r="15" spans="1:16" s="2" customFormat="1" x14ac:dyDescent="0.3">
      <c r="E15" s="3"/>
      <c r="F15" s="3"/>
      <c r="G15" s="43">
        <v>4</v>
      </c>
      <c r="H15" s="15" t="s">
        <v>31</v>
      </c>
      <c r="I15" s="15" t="s">
        <v>102</v>
      </c>
      <c r="J15" s="14" t="s">
        <v>1</v>
      </c>
      <c r="K15" s="14" t="s">
        <v>2</v>
      </c>
      <c r="L15" s="13" t="s">
        <v>28</v>
      </c>
      <c r="M15" s="14"/>
      <c r="N15" s="14"/>
      <c r="O15" s="14"/>
      <c r="P15" s="14"/>
    </row>
    <row r="16" spans="1:16" s="2" customFormat="1" ht="28.8" x14ac:dyDescent="0.3">
      <c r="E16" s="3"/>
      <c r="F16" s="3"/>
      <c r="G16" s="43">
        <v>5</v>
      </c>
      <c r="H16" s="15" t="s">
        <v>103</v>
      </c>
      <c r="I16" s="15" t="s">
        <v>104</v>
      </c>
      <c r="J16" s="14" t="s">
        <v>1</v>
      </c>
      <c r="K16" s="14" t="s">
        <v>2</v>
      </c>
      <c r="L16" s="13" t="s">
        <v>28</v>
      </c>
      <c r="M16" s="14"/>
      <c r="N16" s="14"/>
      <c r="O16" s="14"/>
      <c r="P16" s="14"/>
    </row>
    <row r="17" spans="1:16" s="2" customFormat="1" x14ac:dyDescent="0.3">
      <c r="E17" s="3"/>
      <c r="F17" s="3"/>
      <c r="G17" s="43">
        <v>6</v>
      </c>
      <c r="H17" s="15" t="s">
        <v>105</v>
      </c>
      <c r="I17" s="15" t="s">
        <v>106</v>
      </c>
      <c r="J17" s="14" t="s">
        <v>1</v>
      </c>
      <c r="K17" s="14" t="s">
        <v>2</v>
      </c>
      <c r="L17" s="13" t="s">
        <v>28</v>
      </c>
      <c r="M17" s="14"/>
      <c r="N17" s="14"/>
      <c r="O17" s="14"/>
      <c r="P17" s="14"/>
    </row>
    <row r="18" spans="1:16" s="2" customFormat="1" x14ac:dyDescent="0.3">
      <c r="E18" s="3"/>
      <c r="F18" s="3"/>
      <c r="G18" s="43">
        <v>7</v>
      </c>
      <c r="H18" s="15" t="s">
        <v>107</v>
      </c>
      <c r="I18" s="15" t="s">
        <v>295</v>
      </c>
      <c r="J18" s="14" t="s">
        <v>1</v>
      </c>
      <c r="K18" s="14" t="s">
        <v>2</v>
      </c>
      <c r="L18" s="13" t="s">
        <v>28</v>
      </c>
      <c r="M18" s="14"/>
      <c r="N18" s="14"/>
      <c r="O18" s="14"/>
      <c r="P18" s="14"/>
    </row>
    <row r="19" spans="1:16" s="2" customFormat="1" x14ac:dyDescent="0.3">
      <c r="E19" s="3"/>
      <c r="F19" s="3"/>
      <c r="G19" s="43">
        <v>8</v>
      </c>
      <c r="H19" s="15" t="s">
        <v>296</v>
      </c>
      <c r="I19" s="15" t="s">
        <v>297</v>
      </c>
      <c r="J19" s="14" t="s">
        <v>1</v>
      </c>
      <c r="K19" s="14" t="s">
        <v>2</v>
      </c>
      <c r="L19" s="13" t="s">
        <v>28</v>
      </c>
      <c r="M19" s="14"/>
      <c r="N19" s="14"/>
      <c r="O19" s="14"/>
      <c r="P19" s="14"/>
    </row>
    <row r="20" spans="1:16" s="2" customFormat="1" x14ac:dyDescent="0.3">
      <c r="E20" s="3"/>
      <c r="F20" s="3"/>
      <c r="G20" s="43">
        <v>9</v>
      </c>
      <c r="H20" s="15" t="s">
        <v>298</v>
      </c>
      <c r="I20" s="15" t="s">
        <v>299</v>
      </c>
      <c r="J20" s="14" t="s">
        <v>1</v>
      </c>
      <c r="K20" s="14" t="s">
        <v>2</v>
      </c>
      <c r="L20" s="13" t="s">
        <v>28</v>
      </c>
      <c r="M20" s="14"/>
      <c r="N20" s="14"/>
      <c r="O20" s="14"/>
      <c r="P20" s="14"/>
    </row>
    <row r="21" spans="1:16" s="2" customFormat="1" ht="28.8" x14ac:dyDescent="0.3">
      <c r="A21" s="14" t="s">
        <v>292</v>
      </c>
      <c r="B21" s="14" t="s">
        <v>124</v>
      </c>
      <c r="C21" s="13" t="s">
        <v>34</v>
      </c>
      <c r="D21" s="14" t="s">
        <v>56</v>
      </c>
      <c r="E21" s="15" t="s">
        <v>293</v>
      </c>
      <c r="F21" s="15" t="s">
        <v>294</v>
      </c>
      <c r="G21" s="43">
        <v>1</v>
      </c>
      <c r="H21" s="15" t="s">
        <v>69</v>
      </c>
      <c r="I21" s="15" t="s">
        <v>97</v>
      </c>
      <c r="J21" s="14" t="s">
        <v>1</v>
      </c>
      <c r="K21" s="14" t="s">
        <v>2</v>
      </c>
      <c r="L21" s="13" t="s">
        <v>28</v>
      </c>
      <c r="M21" s="13" t="s">
        <v>28</v>
      </c>
      <c r="N21" s="14"/>
      <c r="O21" s="14"/>
      <c r="P21" s="14"/>
    </row>
    <row r="22" spans="1:16" s="2" customFormat="1" x14ac:dyDescent="0.3">
      <c r="E22" s="3"/>
      <c r="F22" s="3"/>
      <c r="G22" s="43">
        <v>2</v>
      </c>
      <c r="H22" s="15" t="s">
        <v>98</v>
      </c>
      <c r="I22" s="15" t="s">
        <v>99</v>
      </c>
      <c r="J22" s="14" t="s">
        <v>1</v>
      </c>
      <c r="K22" s="14" t="s">
        <v>2</v>
      </c>
      <c r="L22" s="13" t="s">
        <v>28</v>
      </c>
      <c r="M22" s="14"/>
      <c r="N22" s="14"/>
      <c r="O22" s="14"/>
      <c r="P22" s="14"/>
    </row>
    <row r="23" spans="1:16" s="2" customFormat="1" ht="28.8" x14ac:dyDescent="0.3">
      <c r="E23" s="3"/>
      <c r="F23" s="3"/>
      <c r="G23" s="43">
        <v>3</v>
      </c>
      <c r="H23" s="15" t="s">
        <v>115</v>
      </c>
      <c r="I23" s="15" t="s">
        <v>116</v>
      </c>
      <c r="J23" s="14" t="s">
        <v>1</v>
      </c>
      <c r="K23" s="14" t="s">
        <v>2</v>
      </c>
      <c r="L23" s="13" t="s">
        <v>28</v>
      </c>
      <c r="M23" s="14"/>
      <c r="N23" s="14"/>
      <c r="O23" s="14"/>
      <c r="P23" s="14"/>
    </row>
    <row r="24" spans="1:16" s="2" customFormat="1" x14ac:dyDescent="0.3">
      <c r="E24" s="3"/>
      <c r="F24" s="3"/>
      <c r="G24" s="43">
        <v>4</v>
      </c>
      <c r="H24" s="15" t="s">
        <v>31</v>
      </c>
      <c r="I24" s="15" t="s">
        <v>102</v>
      </c>
      <c r="J24" s="14" t="s">
        <v>1</v>
      </c>
      <c r="K24" s="14" t="s">
        <v>2</v>
      </c>
      <c r="L24" s="13" t="s">
        <v>28</v>
      </c>
      <c r="M24" s="14"/>
      <c r="N24" s="14"/>
      <c r="O24" s="14"/>
      <c r="P24" s="14"/>
    </row>
    <row r="25" spans="1:16" s="2" customFormat="1" ht="28.8" x14ac:dyDescent="0.3">
      <c r="E25" s="3"/>
      <c r="F25" s="3"/>
      <c r="G25" s="43">
        <v>5</v>
      </c>
      <c r="H25" s="15" t="s">
        <v>103</v>
      </c>
      <c r="I25" s="15" t="s">
        <v>104</v>
      </c>
      <c r="J25" s="14" t="s">
        <v>1</v>
      </c>
      <c r="K25" s="14" t="s">
        <v>2</v>
      </c>
      <c r="L25" s="13" t="s">
        <v>28</v>
      </c>
      <c r="M25" s="14"/>
      <c r="N25" s="14"/>
      <c r="O25" s="14"/>
      <c r="P25" s="14"/>
    </row>
    <row r="26" spans="1:16" s="2" customFormat="1" x14ac:dyDescent="0.3">
      <c r="E26" s="3"/>
      <c r="F26" s="3"/>
      <c r="G26" s="43">
        <v>6</v>
      </c>
      <c r="H26" s="15" t="s">
        <v>105</v>
      </c>
      <c r="I26" s="15" t="s">
        <v>106</v>
      </c>
      <c r="J26" s="14" t="s">
        <v>1</v>
      </c>
      <c r="K26" s="14" t="s">
        <v>2</v>
      </c>
      <c r="L26" s="13" t="s">
        <v>28</v>
      </c>
      <c r="M26" s="14"/>
      <c r="N26" s="14"/>
      <c r="O26" s="14"/>
      <c r="P26" s="14"/>
    </row>
    <row r="27" spans="1:16" s="2" customFormat="1" x14ac:dyDescent="0.3">
      <c r="E27" s="3"/>
      <c r="F27" s="3"/>
      <c r="G27" s="43">
        <v>7</v>
      </c>
      <c r="H27" s="15" t="s">
        <v>107</v>
      </c>
      <c r="I27" s="15" t="s">
        <v>295</v>
      </c>
      <c r="J27" s="14" t="s">
        <v>1</v>
      </c>
      <c r="K27" s="14" t="s">
        <v>2</v>
      </c>
      <c r="L27" s="13" t="s">
        <v>28</v>
      </c>
      <c r="M27" s="14"/>
      <c r="N27" s="14"/>
      <c r="O27" s="14"/>
      <c r="P27" s="14"/>
    </row>
    <row r="28" spans="1:16" s="2" customFormat="1" x14ac:dyDescent="0.3">
      <c r="E28" s="3"/>
      <c r="F28" s="3"/>
      <c r="G28" s="43">
        <v>8</v>
      </c>
      <c r="H28" s="15" t="s">
        <v>296</v>
      </c>
      <c r="I28" s="15" t="s">
        <v>297</v>
      </c>
      <c r="J28" s="14" t="s">
        <v>1</v>
      </c>
      <c r="K28" s="14" t="s">
        <v>2</v>
      </c>
      <c r="L28" s="13" t="s">
        <v>28</v>
      </c>
      <c r="M28" s="14"/>
      <c r="N28" s="14"/>
      <c r="O28" s="14"/>
      <c r="P28" s="14"/>
    </row>
    <row r="29" spans="1:16" s="2" customFormat="1" x14ac:dyDescent="0.3">
      <c r="E29" s="3"/>
      <c r="F29" s="3"/>
      <c r="G29" s="43">
        <v>9</v>
      </c>
      <c r="H29" s="15" t="s">
        <v>298</v>
      </c>
      <c r="I29" s="15" t="s">
        <v>299</v>
      </c>
      <c r="J29" s="14" t="s">
        <v>1</v>
      </c>
      <c r="K29" s="14" t="s">
        <v>2</v>
      </c>
      <c r="L29" s="13" t="s">
        <v>28</v>
      </c>
      <c r="M29" s="14"/>
      <c r="N29" s="14"/>
      <c r="O29" s="14"/>
      <c r="P29" s="14"/>
    </row>
  </sheetData>
  <mergeCells count="11">
    <mergeCell ref="G1:G2"/>
    <mergeCell ref="H1:H2"/>
    <mergeCell ref="I1:I2"/>
    <mergeCell ref="J1:O1"/>
    <mergeCell ref="P1:P2"/>
    <mergeCell ref="A1:A2"/>
    <mergeCell ref="B1:B2"/>
    <mergeCell ref="C1:C2"/>
    <mergeCell ref="D1:D2"/>
    <mergeCell ref="E1:E2"/>
    <mergeCell ref="F1:F2"/>
  </mergeCells>
  <conditionalFormatting sqref="L1:M2 L30:M1048576 M4:M11 M13:M20 M22:M29">
    <cfRule type="containsText" dxfId="34" priority="21" operator="containsText" text="Not Applicable">
      <formula>NOT(ISERROR(SEARCH("Not Applicable",L1)))</formula>
    </cfRule>
    <cfRule type="containsText" dxfId="33" priority="22" operator="containsText" text="Pending">
      <formula>NOT(ISERROR(SEARCH("Pending",L1)))</formula>
    </cfRule>
    <cfRule type="containsText" dxfId="32" priority="23" operator="containsText" text="Failed">
      <formula>NOT(ISERROR(SEARCH("Failed",L1)))</formula>
    </cfRule>
    <cfRule type="containsText" dxfId="31" priority="24" operator="containsText" text="Pass">
      <formula>NOT(ISERROR(SEARCH("Pass",L1)))</formula>
    </cfRule>
    <cfRule type="containsText" dxfId="30" priority="25" operator="containsText" text="Not Start">
      <formula>NOT(ISERROR(SEARCH("Not Start",L1)))</formula>
    </cfRule>
  </conditionalFormatting>
  <conditionalFormatting sqref="L3:L29">
    <cfRule type="containsText" dxfId="29" priority="16" operator="containsText" text="Not Applicable">
      <formula>NOT(ISERROR(SEARCH("Not Applicable",L3)))</formula>
    </cfRule>
    <cfRule type="containsText" dxfId="28" priority="17" operator="containsText" text="Pending">
      <formula>NOT(ISERROR(SEARCH("Pending",L3)))</formula>
    </cfRule>
    <cfRule type="containsText" dxfId="27" priority="18" operator="containsText" text="Failed">
      <formula>NOT(ISERROR(SEARCH("Failed",L3)))</formula>
    </cfRule>
    <cfRule type="containsText" dxfId="26" priority="19" operator="containsText" text="Pass">
      <formula>NOT(ISERROR(SEARCH("Pass",L3)))</formula>
    </cfRule>
    <cfRule type="containsText" dxfId="25" priority="20" operator="containsText" text="Not Start">
      <formula>NOT(ISERROR(SEARCH("Not Start",L3)))</formula>
    </cfRule>
  </conditionalFormatting>
  <conditionalFormatting sqref="M3">
    <cfRule type="containsText" dxfId="24" priority="11" operator="containsText" text="Not Applicable">
      <formula>NOT(ISERROR(SEARCH("Not Applicable",M3)))</formula>
    </cfRule>
    <cfRule type="containsText" dxfId="23" priority="12" operator="containsText" text="Pending">
      <formula>NOT(ISERROR(SEARCH("Pending",M3)))</formula>
    </cfRule>
    <cfRule type="containsText" dxfId="22" priority="13" operator="containsText" text="Failed">
      <formula>NOT(ISERROR(SEARCH("Failed",M3)))</formula>
    </cfRule>
    <cfRule type="containsText" dxfId="21" priority="14" operator="containsText" text="Pass">
      <formula>NOT(ISERROR(SEARCH("Pass",M3)))</formula>
    </cfRule>
    <cfRule type="containsText" dxfId="20" priority="15" operator="containsText" text="Not Start">
      <formula>NOT(ISERROR(SEARCH("Not Start",M3)))</formula>
    </cfRule>
  </conditionalFormatting>
  <conditionalFormatting sqref="M12">
    <cfRule type="containsText" dxfId="19" priority="6" operator="containsText" text="Not Applicable">
      <formula>NOT(ISERROR(SEARCH("Not Applicable",M12)))</formula>
    </cfRule>
    <cfRule type="containsText" dxfId="18" priority="7" operator="containsText" text="Pending">
      <formula>NOT(ISERROR(SEARCH("Pending",M12)))</formula>
    </cfRule>
    <cfRule type="containsText" dxfId="17" priority="8" operator="containsText" text="Failed">
      <formula>NOT(ISERROR(SEARCH("Failed",M12)))</formula>
    </cfRule>
    <cfRule type="containsText" dxfId="16" priority="9" operator="containsText" text="Pass">
      <formula>NOT(ISERROR(SEARCH("Pass",M12)))</formula>
    </cfRule>
    <cfRule type="containsText" dxfId="15" priority="10" operator="containsText" text="Not Start">
      <formula>NOT(ISERROR(SEARCH("Not Start",M12)))</formula>
    </cfRule>
  </conditionalFormatting>
  <conditionalFormatting sqref="M21">
    <cfRule type="containsText" dxfId="14" priority="1" operator="containsText" text="Not Applicable">
      <formula>NOT(ISERROR(SEARCH("Not Applicable",M21)))</formula>
    </cfRule>
    <cfRule type="containsText" dxfId="13" priority="2" operator="containsText" text="Pending">
      <formula>NOT(ISERROR(SEARCH("Pending",M21)))</formula>
    </cfRule>
    <cfRule type="containsText" dxfId="12" priority="3" operator="containsText" text="Failed">
      <formula>NOT(ISERROR(SEARCH("Failed",M21)))</formula>
    </cfRule>
    <cfRule type="containsText" dxfId="11" priority="4" operator="containsText" text="Pass">
      <formula>NOT(ISERROR(SEARCH("Pass",M21)))</formula>
    </cfRule>
    <cfRule type="containsText" dxfId="10" priority="5" operator="containsText" text="Not Start">
      <formula>NOT(ISERROR(SEARCH("Not Start",M21)))</formula>
    </cfRule>
  </conditionalFormatting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4600AB-07F1-4800-880F-121B458C9E38}">
          <x14:formula1>
            <xm:f>Master!$A$2:$A$6</xm:f>
          </x14:formula1>
          <xm:sqref>M21 M3 M12 L3:L29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"/>
  <sheetViews>
    <sheetView workbookViewId="0">
      <selection activeCell="E6" sqref="E6"/>
    </sheetView>
  </sheetViews>
  <sheetFormatPr defaultRowHeight="14.4" x14ac:dyDescent="0.3"/>
  <cols>
    <col min="1" max="1" width="22" style="2" bestFit="1" customWidth="1"/>
    <col min="2" max="2" width="6.88671875" style="2" bestFit="1" customWidth="1"/>
    <col min="3" max="3" width="7.21875" style="18" bestFit="1" customWidth="1"/>
    <col min="4" max="4" width="7.6640625" style="2" bestFit="1" customWidth="1"/>
    <col min="5" max="6" width="26.77734375" style="3" customWidth="1"/>
    <col min="7" max="7" width="5.6640625" style="2" bestFit="1" customWidth="1"/>
    <col min="8" max="9" width="36.33203125" style="3" customWidth="1"/>
    <col min="10" max="10" width="9.21875" style="2" bestFit="1" customWidth="1"/>
    <col min="11" max="15" width="11.88671875" style="2" bestFit="1" customWidth="1"/>
    <col min="16" max="16" width="9.21875" style="2" customWidth="1"/>
    <col min="17" max="16384" width="8.88671875" style="2"/>
  </cols>
  <sheetData>
    <row r="1" spans="1:16" x14ac:dyDescent="0.3">
      <c r="A1" s="19" t="s">
        <v>3</v>
      </c>
      <c r="B1" s="19" t="s">
        <v>4</v>
      </c>
      <c r="C1" s="19" t="s">
        <v>5</v>
      </c>
      <c r="D1" s="19" t="s">
        <v>6</v>
      </c>
      <c r="E1" s="22" t="s">
        <v>7</v>
      </c>
      <c r="F1" s="44" t="s">
        <v>8</v>
      </c>
      <c r="G1" s="19" t="s">
        <v>9</v>
      </c>
      <c r="H1" s="22" t="s">
        <v>10</v>
      </c>
      <c r="I1" s="22" t="s">
        <v>11</v>
      </c>
      <c r="J1" s="19" t="s">
        <v>12</v>
      </c>
      <c r="K1" s="19"/>
      <c r="L1" s="19"/>
      <c r="M1" s="19"/>
      <c r="N1" s="19"/>
      <c r="O1" s="19"/>
      <c r="P1" s="19" t="s">
        <v>13</v>
      </c>
    </row>
    <row r="2" spans="1:16" x14ac:dyDescent="0.3">
      <c r="A2" s="10"/>
      <c r="B2" s="10"/>
      <c r="C2" s="10"/>
      <c r="D2" s="10"/>
      <c r="E2" s="45"/>
      <c r="F2" s="46"/>
      <c r="G2" s="19"/>
      <c r="H2" s="22"/>
      <c r="I2" s="22"/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9"/>
    </row>
    <row r="3" spans="1:16" s="3" customFormat="1" ht="28.8" x14ac:dyDescent="0.3">
      <c r="A3" s="15" t="s">
        <v>300</v>
      </c>
      <c r="B3" s="15" t="s">
        <v>124</v>
      </c>
      <c r="C3" s="48" t="s">
        <v>22</v>
      </c>
      <c r="D3" s="15" t="s">
        <v>23</v>
      </c>
      <c r="E3" s="15" t="s">
        <v>306</v>
      </c>
      <c r="F3" s="40" t="s">
        <v>301</v>
      </c>
      <c r="G3" s="15">
        <v>1</v>
      </c>
      <c r="H3" s="15" t="s">
        <v>127</v>
      </c>
      <c r="I3" s="15" t="s">
        <v>128</v>
      </c>
      <c r="J3" s="15" t="s">
        <v>1</v>
      </c>
      <c r="K3" s="15" t="s">
        <v>2</v>
      </c>
      <c r="L3" s="15" t="s">
        <v>28</v>
      </c>
      <c r="M3" s="15" t="s">
        <v>28</v>
      </c>
      <c r="N3" s="15"/>
      <c r="O3" s="15"/>
      <c r="P3" s="15"/>
    </row>
    <row r="4" spans="1:16" s="3" customFormat="1" x14ac:dyDescent="0.3">
      <c r="C4" s="49"/>
      <c r="G4" s="15">
        <v>2</v>
      </c>
      <c r="H4" s="15" t="s">
        <v>129</v>
      </c>
      <c r="I4" s="15" t="s">
        <v>307</v>
      </c>
      <c r="J4" s="15" t="s">
        <v>1</v>
      </c>
      <c r="K4" s="15" t="s">
        <v>2</v>
      </c>
      <c r="L4" s="15" t="s">
        <v>28</v>
      </c>
      <c r="M4" s="15"/>
      <c r="N4" s="15"/>
      <c r="O4" s="15"/>
      <c r="P4" s="15"/>
    </row>
    <row r="5" spans="1:16" s="3" customFormat="1" ht="28.8" x14ac:dyDescent="0.3">
      <c r="A5" s="15" t="s">
        <v>302</v>
      </c>
      <c r="B5" s="15" t="s">
        <v>124</v>
      </c>
      <c r="C5" s="48" t="s">
        <v>22</v>
      </c>
      <c r="D5" s="15" t="s">
        <v>23</v>
      </c>
      <c r="E5" s="15" t="s">
        <v>125</v>
      </c>
      <c r="F5" s="40" t="s">
        <v>126</v>
      </c>
      <c r="G5" s="15">
        <v>1</v>
      </c>
      <c r="H5" s="15" t="s">
        <v>127</v>
      </c>
      <c r="I5" s="15" t="s">
        <v>128</v>
      </c>
      <c r="J5" s="15" t="s">
        <v>1</v>
      </c>
      <c r="K5" s="15" t="s">
        <v>2</v>
      </c>
      <c r="L5" s="15" t="s">
        <v>28</v>
      </c>
      <c r="M5" s="15" t="s">
        <v>28</v>
      </c>
      <c r="N5" s="15"/>
      <c r="O5" s="15"/>
      <c r="P5" s="15"/>
    </row>
    <row r="6" spans="1:16" s="3" customFormat="1" ht="28.8" x14ac:dyDescent="0.3">
      <c r="C6" s="49"/>
      <c r="G6" s="15">
        <v>2</v>
      </c>
      <c r="H6" s="15" t="s">
        <v>129</v>
      </c>
      <c r="I6" s="15" t="s">
        <v>130</v>
      </c>
      <c r="J6" s="15" t="s">
        <v>1</v>
      </c>
      <c r="K6" s="15" t="s">
        <v>2</v>
      </c>
      <c r="L6" s="15" t="s">
        <v>28</v>
      </c>
      <c r="M6" s="15"/>
      <c r="N6" s="15"/>
      <c r="O6" s="15"/>
      <c r="P6" s="15"/>
    </row>
    <row r="7" spans="1:16" s="3" customFormat="1" ht="28.8" x14ac:dyDescent="0.3">
      <c r="C7" s="49"/>
      <c r="G7" s="15">
        <v>3</v>
      </c>
      <c r="H7" s="15" t="s">
        <v>131</v>
      </c>
      <c r="I7" s="15" t="s">
        <v>132</v>
      </c>
      <c r="J7" s="15" t="s">
        <v>1</v>
      </c>
      <c r="K7" s="15" t="s">
        <v>2</v>
      </c>
      <c r="L7" s="15" t="s">
        <v>28</v>
      </c>
      <c r="M7" s="15"/>
      <c r="N7" s="15"/>
      <c r="O7" s="15"/>
      <c r="P7" s="15"/>
    </row>
    <row r="8" spans="1:16" s="3" customFormat="1" ht="28.8" x14ac:dyDescent="0.3">
      <c r="C8" s="49"/>
      <c r="G8" s="15">
        <v>4</v>
      </c>
      <c r="H8" s="15" t="s">
        <v>133</v>
      </c>
      <c r="I8" s="15" t="s">
        <v>134</v>
      </c>
      <c r="J8" s="15" t="s">
        <v>1</v>
      </c>
      <c r="K8" s="15" t="s">
        <v>2</v>
      </c>
      <c r="L8" s="15" t="s">
        <v>28</v>
      </c>
      <c r="M8" s="15"/>
      <c r="N8" s="15"/>
      <c r="O8" s="15"/>
      <c r="P8" s="15"/>
    </row>
    <row r="9" spans="1:16" s="3" customFormat="1" ht="28.8" x14ac:dyDescent="0.3">
      <c r="C9" s="49"/>
      <c r="G9" s="15">
        <v>5</v>
      </c>
      <c r="H9" s="15" t="s">
        <v>146</v>
      </c>
      <c r="I9" s="15" t="s">
        <v>147</v>
      </c>
      <c r="J9" s="15" t="s">
        <v>1</v>
      </c>
      <c r="K9" s="15" t="s">
        <v>2</v>
      </c>
      <c r="L9" s="15" t="s">
        <v>28</v>
      </c>
      <c r="M9" s="15"/>
      <c r="N9" s="15"/>
      <c r="O9" s="15"/>
      <c r="P9" s="15"/>
    </row>
    <row r="10" spans="1:16" s="3" customFormat="1" ht="28.8" x14ac:dyDescent="0.3">
      <c r="C10" s="49"/>
      <c r="G10" s="15">
        <v>6</v>
      </c>
      <c r="H10" s="15" t="s">
        <v>148</v>
      </c>
      <c r="I10" s="15" t="s">
        <v>149</v>
      </c>
      <c r="J10" s="15" t="s">
        <v>1</v>
      </c>
      <c r="K10" s="15" t="s">
        <v>2</v>
      </c>
      <c r="L10" s="15" t="s">
        <v>28</v>
      </c>
      <c r="M10" s="15"/>
      <c r="N10" s="15"/>
      <c r="O10" s="15"/>
      <c r="P10" s="15"/>
    </row>
    <row r="11" spans="1:16" s="3" customFormat="1" ht="43.2" x14ac:dyDescent="0.3">
      <c r="C11" s="49"/>
      <c r="G11" s="15">
        <v>7</v>
      </c>
      <c r="H11" s="15" t="s">
        <v>150</v>
      </c>
      <c r="I11" s="15" t="s">
        <v>151</v>
      </c>
      <c r="J11" s="15" t="s">
        <v>1</v>
      </c>
      <c r="K11" s="15" t="s">
        <v>2</v>
      </c>
      <c r="L11" s="15" t="s">
        <v>28</v>
      </c>
      <c r="M11" s="15"/>
      <c r="N11" s="15"/>
      <c r="O11" s="15"/>
      <c r="P11" s="15"/>
    </row>
    <row r="12" spans="1:16" s="3" customFormat="1" x14ac:dyDescent="0.3">
      <c r="C12" s="49"/>
      <c r="G12" s="15">
        <v>8</v>
      </c>
      <c r="H12" s="15" t="s">
        <v>152</v>
      </c>
      <c r="I12" s="15" t="s">
        <v>153</v>
      </c>
      <c r="J12" s="15" t="s">
        <v>1</v>
      </c>
      <c r="K12" s="15" t="s">
        <v>2</v>
      </c>
      <c r="L12" s="15" t="s">
        <v>28</v>
      </c>
      <c r="M12" s="15"/>
      <c r="N12" s="15"/>
      <c r="O12" s="15"/>
      <c r="P12" s="15"/>
    </row>
    <row r="13" spans="1:16" s="3" customFormat="1" ht="43.2" x14ac:dyDescent="0.3">
      <c r="A13" s="15" t="s">
        <v>303</v>
      </c>
      <c r="B13" s="15" t="s">
        <v>124</v>
      </c>
      <c r="C13" s="48" t="s">
        <v>22</v>
      </c>
      <c r="D13" s="15" t="s">
        <v>56</v>
      </c>
      <c r="E13" s="15" t="s">
        <v>308</v>
      </c>
      <c r="F13" s="40" t="s">
        <v>135</v>
      </c>
      <c r="G13" s="15">
        <v>1</v>
      </c>
      <c r="H13" s="15" t="s">
        <v>127</v>
      </c>
      <c r="I13" s="15" t="s">
        <v>128</v>
      </c>
      <c r="J13" s="15" t="s">
        <v>1</v>
      </c>
      <c r="K13" s="15" t="s">
        <v>2</v>
      </c>
      <c r="L13" s="15" t="s">
        <v>28</v>
      </c>
      <c r="M13" s="15" t="s">
        <v>28</v>
      </c>
      <c r="N13" s="15"/>
      <c r="O13" s="15"/>
      <c r="P13" s="15"/>
    </row>
    <row r="14" spans="1:16" s="3" customFormat="1" x14ac:dyDescent="0.3">
      <c r="C14" s="49"/>
      <c r="G14" s="15">
        <v>2</v>
      </c>
      <c r="H14" s="15" t="s">
        <v>136</v>
      </c>
      <c r="I14" s="15" t="s">
        <v>137</v>
      </c>
      <c r="J14" s="15" t="s">
        <v>1</v>
      </c>
      <c r="K14" s="15" t="s">
        <v>2</v>
      </c>
      <c r="L14" s="15" t="s">
        <v>28</v>
      </c>
      <c r="M14" s="15"/>
      <c r="N14" s="15"/>
      <c r="O14" s="15"/>
      <c r="P14" s="15"/>
    </row>
    <row r="15" spans="1:16" s="3" customFormat="1" ht="28.8" x14ac:dyDescent="0.3">
      <c r="C15" s="49"/>
      <c r="G15" s="15">
        <v>3</v>
      </c>
      <c r="H15" s="15" t="s">
        <v>138</v>
      </c>
      <c r="I15" s="15" t="s">
        <v>139</v>
      </c>
      <c r="J15" s="15" t="s">
        <v>1</v>
      </c>
      <c r="K15" s="15" t="s">
        <v>2</v>
      </c>
      <c r="L15" s="15" t="s">
        <v>28</v>
      </c>
      <c r="M15" s="15"/>
      <c r="N15" s="15"/>
      <c r="O15" s="15"/>
      <c r="P15" s="15"/>
    </row>
    <row r="16" spans="1:16" s="3" customFormat="1" ht="28.8" x14ac:dyDescent="0.3">
      <c r="C16" s="49"/>
      <c r="G16" s="15">
        <v>4</v>
      </c>
      <c r="H16" s="15" t="s">
        <v>140</v>
      </c>
      <c r="I16" s="15" t="s">
        <v>141</v>
      </c>
      <c r="J16" s="15" t="s">
        <v>1</v>
      </c>
      <c r="K16" s="15" t="s">
        <v>2</v>
      </c>
      <c r="L16" s="15" t="s">
        <v>28</v>
      </c>
      <c r="M16" s="15"/>
      <c r="N16" s="15"/>
      <c r="O16" s="15"/>
      <c r="P16" s="15"/>
    </row>
    <row r="17" spans="1:16" s="3" customFormat="1" ht="28.8" x14ac:dyDescent="0.3">
      <c r="C17" s="49"/>
      <c r="G17" s="15">
        <v>5</v>
      </c>
      <c r="H17" s="15" t="s">
        <v>142</v>
      </c>
      <c r="I17" s="15" t="s">
        <v>143</v>
      </c>
      <c r="J17" s="15" t="s">
        <v>1</v>
      </c>
      <c r="K17" s="15" t="s">
        <v>2</v>
      </c>
      <c r="L17" s="15" t="s">
        <v>28</v>
      </c>
      <c r="M17" s="15"/>
      <c r="N17" s="15"/>
      <c r="O17" s="15"/>
      <c r="P17" s="15"/>
    </row>
    <row r="18" spans="1:16" s="3" customFormat="1" ht="28.8" x14ac:dyDescent="0.3">
      <c r="C18" s="49"/>
      <c r="G18" s="15">
        <v>6</v>
      </c>
      <c r="H18" s="15" t="s">
        <v>144</v>
      </c>
      <c r="I18" s="15" t="s">
        <v>145</v>
      </c>
      <c r="J18" s="15" t="s">
        <v>1</v>
      </c>
      <c r="K18" s="15" t="s">
        <v>2</v>
      </c>
      <c r="L18" s="15" t="s">
        <v>28</v>
      </c>
      <c r="M18" s="15"/>
      <c r="N18" s="15"/>
      <c r="O18" s="15"/>
      <c r="P18" s="15"/>
    </row>
    <row r="19" spans="1:16" s="3" customFormat="1" ht="43.2" x14ac:dyDescent="0.3">
      <c r="A19" s="15" t="s">
        <v>304</v>
      </c>
      <c r="B19" s="15" t="s">
        <v>124</v>
      </c>
      <c r="C19" s="48" t="s">
        <v>22</v>
      </c>
      <c r="D19" s="15" t="s">
        <v>56</v>
      </c>
      <c r="E19" s="15" t="s">
        <v>309</v>
      </c>
      <c r="F19" s="40" t="s">
        <v>135</v>
      </c>
      <c r="G19" s="15">
        <v>1</v>
      </c>
      <c r="H19" s="15" t="s">
        <v>127</v>
      </c>
      <c r="I19" s="15" t="s">
        <v>128</v>
      </c>
      <c r="J19" s="15" t="s">
        <v>1</v>
      </c>
      <c r="K19" s="15" t="s">
        <v>2</v>
      </c>
      <c r="L19" s="15" t="s">
        <v>28</v>
      </c>
      <c r="M19" s="15" t="s">
        <v>28</v>
      </c>
      <c r="N19" s="15"/>
      <c r="O19" s="15"/>
      <c r="P19" s="15"/>
    </row>
    <row r="20" spans="1:16" s="3" customFormat="1" x14ac:dyDescent="0.3">
      <c r="C20" s="49"/>
      <c r="G20" s="15">
        <v>2</v>
      </c>
      <c r="H20" s="15" t="s">
        <v>136</v>
      </c>
      <c r="I20" s="15" t="s">
        <v>137</v>
      </c>
      <c r="J20" s="15" t="s">
        <v>1</v>
      </c>
      <c r="K20" s="15" t="s">
        <v>2</v>
      </c>
      <c r="L20" s="15" t="s">
        <v>28</v>
      </c>
      <c r="M20" s="15"/>
      <c r="N20" s="15"/>
      <c r="O20" s="15"/>
      <c r="P20" s="15"/>
    </row>
    <row r="21" spans="1:16" s="3" customFormat="1" ht="28.8" x14ac:dyDescent="0.3">
      <c r="C21" s="49"/>
      <c r="G21" s="15">
        <v>3</v>
      </c>
      <c r="H21" s="15" t="s">
        <v>138</v>
      </c>
      <c r="I21" s="15" t="s">
        <v>139</v>
      </c>
      <c r="J21" s="15" t="s">
        <v>1</v>
      </c>
      <c r="K21" s="15" t="s">
        <v>2</v>
      </c>
      <c r="L21" s="15" t="s">
        <v>28</v>
      </c>
      <c r="M21" s="15"/>
      <c r="N21" s="15"/>
      <c r="O21" s="15"/>
      <c r="P21" s="15"/>
    </row>
    <row r="22" spans="1:16" s="3" customFormat="1" ht="28.8" x14ac:dyDescent="0.3">
      <c r="C22" s="49"/>
      <c r="G22" s="15">
        <v>4</v>
      </c>
      <c r="H22" s="15" t="s">
        <v>140</v>
      </c>
      <c r="I22" s="15" t="s">
        <v>141</v>
      </c>
      <c r="J22" s="15" t="s">
        <v>1</v>
      </c>
      <c r="K22" s="15" t="s">
        <v>2</v>
      </c>
      <c r="L22" s="15" t="s">
        <v>28</v>
      </c>
      <c r="M22" s="15"/>
      <c r="N22" s="15"/>
      <c r="O22" s="15"/>
      <c r="P22" s="15"/>
    </row>
    <row r="23" spans="1:16" s="3" customFormat="1" ht="28.8" x14ac:dyDescent="0.3">
      <c r="C23" s="49"/>
      <c r="G23" s="15">
        <v>5</v>
      </c>
      <c r="H23" s="15" t="s">
        <v>142</v>
      </c>
      <c r="I23" s="15" t="s">
        <v>143</v>
      </c>
      <c r="J23" s="15" t="s">
        <v>1</v>
      </c>
      <c r="K23" s="15" t="s">
        <v>2</v>
      </c>
      <c r="L23" s="15" t="s">
        <v>28</v>
      </c>
      <c r="M23" s="15"/>
      <c r="N23" s="15"/>
      <c r="O23" s="15"/>
      <c r="P23" s="15"/>
    </row>
    <row r="24" spans="1:16" s="3" customFormat="1" ht="28.8" x14ac:dyDescent="0.3">
      <c r="C24" s="49"/>
      <c r="G24" s="15">
        <v>6</v>
      </c>
      <c r="H24" s="15" t="s">
        <v>144</v>
      </c>
      <c r="I24" s="15" t="s">
        <v>145</v>
      </c>
      <c r="J24" s="15" t="s">
        <v>1</v>
      </c>
      <c r="K24" s="15" t="s">
        <v>2</v>
      </c>
      <c r="L24" s="15" t="s">
        <v>28</v>
      </c>
      <c r="M24" s="15"/>
      <c r="N24" s="15"/>
      <c r="O24" s="15"/>
      <c r="P24" s="15"/>
    </row>
    <row r="25" spans="1:16" s="3" customFormat="1" ht="43.2" x14ac:dyDescent="0.3">
      <c r="A25" s="15" t="s">
        <v>305</v>
      </c>
      <c r="B25" s="15" t="s">
        <v>124</v>
      </c>
      <c r="C25" s="48" t="s">
        <v>22</v>
      </c>
      <c r="D25" s="15" t="s">
        <v>56</v>
      </c>
      <c r="E25" s="15" t="s">
        <v>310</v>
      </c>
      <c r="F25" s="40" t="s">
        <v>135</v>
      </c>
      <c r="G25" s="15">
        <v>1</v>
      </c>
      <c r="H25" s="15" t="s">
        <v>127</v>
      </c>
      <c r="I25" s="15" t="s">
        <v>128</v>
      </c>
      <c r="J25" s="15" t="s">
        <v>1</v>
      </c>
      <c r="K25" s="15" t="s">
        <v>2</v>
      </c>
      <c r="L25" s="15" t="s">
        <v>28</v>
      </c>
      <c r="M25" s="15" t="s">
        <v>28</v>
      </c>
      <c r="N25" s="15"/>
      <c r="O25" s="15"/>
      <c r="P25" s="15"/>
    </row>
    <row r="26" spans="1:16" s="3" customFormat="1" x14ac:dyDescent="0.3">
      <c r="C26" s="49"/>
      <c r="G26" s="15">
        <v>2</v>
      </c>
      <c r="H26" s="15" t="s">
        <v>136</v>
      </c>
      <c r="I26" s="15" t="s">
        <v>137</v>
      </c>
      <c r="J26" s="15" t="s">
        <v>1</v>
      </c>
      <c r="K26" s="15" t="s">
        <v>2</v>
      </c>
      <c r="L26" s="15" t="s">
        <v>28</v>
      </c>
      <c r="M26" s="15"/>
      <c r="N26" s="15"/>
      <c r="O26" s="15"/>
      <c r="P26" s="15"/>
    </row>
    <row r="27" spans="1:16" s="3" customFormat="1" ht="28.8" x14ac:dyDescent="0.3">
      <c r="C27" s="49"/>
      <c r="G27" s="15">
        <v>3</v>
      </c>
      <c r="H27" s="15" t="s">
        <v>138</v>
      </c>
      <c r="I27" s="15" t="s">
        <v>139</v>
      </c>
      <c r="J27" s="15" t="s">
        <v>1</v>
      </c>
      <c r="K27" s="15" t="s">
        <v>2</v>
      </c>
      <c r="L27" s="15" t="s">
        <v>28</v>
      </c>
      <c r="M27" s="15"/>
      <c r="N27" s="15"/>
      <c r="O27" s="15"/>
      <c r="P27" s="15"/>
    </row>
    <row r="28" spans="1:16" s="3" customFormat="1" ht="28.8" x14ac:dyDescent="0.3">
      <c r="C28" s="49"/>
      <c r="G28" s="15">
        <v>4</v>
      </c>
      <c r="H28" s="15" t="s">
        <v>140</v>
      </c>
      <c r="I28" s="15" t="s">
        <v>141</v>
      </c>
      <c r="J28" s="15" t="s">
        <v>1</v>
      </c>
      <c r="K28" s="15" t="s">
        <v>2</v>
      </c>
      <c r="L28" s="15" t="s">
        <v>28</v>
      </c>
      <c r="M28" s="15"/>
      <c r="N28" s="15"/>
      <c r="O28" s="15"/>
      <c r="P28" s="15"/>
    </row>
    <row r="29" spans="1:16" s="3" customFormat="1" ht="28.8" x14ac:dyDescent="0.3">
      <c r="C29" s="49"/>
      <c r="G29" s="15">
        <v>5</v>
      </c>
      <c r="H29" s="15" t="s">
        <v>142</v>
      </c>
      <c r="I29" s="15" t="s">
        <v>143</v>
      </c>
      <c r="J29" s="15" t="s">
        <v>1</v>
      </c>
      <c r="K29" s="15" t="s">
        <v>2</v>
      </c>
      <c r="L29" s="15" t="s">
        <v>28</v>
      </c>
      <c r="M29" s="15"/>
      <c r="N29" s="15"/>
      <c r="O29" s="15"/>
      <c r="P29" s="15"/>
    </row>
    <row r="30" spans="1:16" s="3" customFormat="1" ht="28.8" x14ac:dyDescent="0.3">
      <c r="C30" s="49"/>
      <c r="G30" s="15">
        <v>6</v>
      </c>
      <c r="H30" s="15" t="s">
        <v>144</v>
      </c>
      <c r="I30" s="15" t="s">
        <v>145</v>
      </c>
      <c r="J30" s="15" t="s">
        <v>1</v>
      </c>
      <c r="K30" s="15" t="s">
        <v>2</v>
      </c>
      <c r="L30" s="15" t="s">
        <v>28</v>
      </c>
      <c r="M30" s="15"/>
      <c r="N30" s="15"/>
      <c r="O30" s="15"/>
      <c r="P30" s="15"/>
    </row>
  </sheetData>
  <mergeCells count="11">
    <mergeCell ref="G1:G2"/>
    <mergeCell ref="H1:H2"/>
    <mergeCell ref="I1:I2"/>
    <mergeCell ref="J1:O1"/>
    <mergeCell ref="P1:P2"/>
    <mergeCell ref="A1:A2"/>
    <mergeCell ref="B1:B2"/>
    <mergeCell ref="C1:C2"/>
    <mergeCell ref="D1:D2"/>
    <mergeCell ref="E1:E2"/>
    <mergeCell ref="F1:F2"/>
  </mergeCells>
  <conditionalFormatting sqref="L1:M1048576">
    <cfRule type="containsText" dxfId="9" priority="1" operator="containsText" text="Not Applicable">
      <formula>NOT(ISERROR(SEARCH("Not Applicable",L1)))</formula>
    </cfRule>
    <cfRule type="containsText" dxfId="8" priority="2" operator="containsText" text="Pending">
      <formula>NOT(ISERROR(SEARCH("Pending",L1)))</formula>
    </cfRule>
    <cfRule type="containsText" dxfId="7" priority="3" operator="containsText" text="Failed">
      <formula>NOT(ISERROR(SEARCH("Failed",L1)))</formula>
    </cfRule>
    <cfRule type="containsText" dxfId="6" priority="4" operator="containsText" text="Pass">
      <formula>NOT(ISERROR(SEARCH("Pass",L1)))</formula>
    </cfRule>
    <cfRule type="containsText" dxfId="5" priority="5" operator="containsText" text="Not Start">
      <formula>NOT(ISERROR(SEARCH("Not Start",L1)))</formula>
    </cfRule>
  </conditionalFormatting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workbookViewId="0">
      <selection sqref="A1:A2"/>
    </sheetView>
  </sheetViews>
  <sheetFormatPr defaultRowHeight="14.4" x14ac:dyDescent="0.3"/>
  <cols>
    <col min="1" max="1" width="22" bestFit="1" customWidth="1"/>
    <col min="2" max="2" width="6.88671875" bestFit="1" customWidth="1"/>
    <col min="5" max="6" width="34.33203125" style="47" customWidth="1"/>
    <col min="8" max="9" width="28.109375" style="47" customWidth="1"/>
  </cols>
  <sheetData>
    <row r="1" spans="1:16" x14ac:dyDescent="0.3">
      <c r="A1" s="19" t="s">
        <v>3</v>
      </c>
      <c r="B1" s="19" t="s">
        <v>4</v>
      </c>
      <c r="C1" s="19" t="s">
        <v>5</v>
      </c>
      <c r="D1" s="19" t="s">
        <v>6</v>
      </c>
      <c r="E1" s="22" t="s">
        <v>7</v>
      </c>
      <c r="F1" s="22" t="s">
        <v>8</v>
      </c>
      <c r="G1" s="19" t="s">
        <v>9</v>
      </c>
      <c r="H1" s="22" t="s">
        <v>10</v>
      </c>
      <c r="I1" s="22" t="s">
        <v>11</v>
      </c>
      <c r="J1" s="19" t="s">
        <v>12</v>
      </c>
      <c r="K1" s="19"/>
      <c r="L1" s="19"/>
      <c r="M1" s="19"/>
      <c r="N1" s="19"/>
      <c r="O1" s="19"/>
      <c r="P1" s="19" t="s">
        <v>13</v>
      </c>
    </row>
    <row r="2" spans="1:16" x14ac:dyDescent="0.3">
      <c r="A2" s="19"/>
      <c r="B2" s="19"/>
      <c r="C2" s="19"/>
      <c r="D2" s="19"/>
      <c r="E2" s="22"/>
      <c r="F2" s="22"/>
      <c r="G2" s="19"/>
      <c r="H2" s="22"/>
      <c r="I2" s="22"/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9"/>
    </row>
    <row r="3" spans="1:16" s="2" customFormat="1" ht="28.8" x14ac:dyDescent="0.3">
      <c r="A3" s="14" t="s">
        <v>311</v>
      </c>
      <c r="B3" s="14" t="s">
        <v>154</v>
      </c>
      <c r="C3" s="13" t="s">
        <v>22</v>
      </c>
      <c r="D3" s="14" t="s">
        <v>56</v>
      </c>
      <c r="E3" s="15" t="s">
        <v>155</v>
      </c>
      <c r="F3" s="15" t="s">
        <v>156</v>
      </c>
      <c r="G3" s="17">
        <v>1</v>
      </c>
      <c r="H3" s="15" t="s">
        <v>157</v>
      </c>
      <c r="I3" s="15" t="s">
        <v>158</v>
      </c>
      <c r="J3" s="14" t="s">
        <v>1</v>
      </c>
      <c r="K3" s="14" t="s">
        <v>2</v>
      </c>
      <c r="L3" s="14" t="s">
        <v>28</v>
      </c>
      <c r="M3" s="14" t="s">
        <v>28</v>
      </c>
      <c r="N3" s="14"/>
      <c r="O3" s="14"/>
      <c r="P3" s="14"/>
    </row>
    <row r="4" spans="1:16" s="2" customFormat="1" ht="43.2" x14ac:dyDescent="0.3">
      <c r="E4" s="3"/>
      <c r="F4" s="3"/>
      <c r="G4" s="17">
        <v>2</v>
      </c>
      <c r="H4" s="15" t="s">
        <v>159</v>
      </c>
      <c r="I4" s="15" t="s">
        <v>160</v>
      </c>
      <c r="J4" s="14" t="s">
        <v>1</v>
      </c>
      <c r="K4" s="14" t="s">
        <v>2</v>
      </c>
      <c r="L4" s="14" t="s">
        <v>28</v>
      </c>
      <c r="M4" s="14"/>
      <c r="N4" s="14"/>
      <c r="O4" s="14"/>
      <c r="P4" s="14"/>
    </row>
    <row r="5" spans="1:16" s="2" customFormat="1" ht="28.8" x14ac:dyDescent="0.3">
      <c r="E5" s="3"/>
      <c r="F5" s="3"/>
      <c r="G5" s="17">
        <v>3</v>
      </c>
      <c r="H5" s="15" t="s">
        <v>161</v>
      </c>
      <c r="I5" s="15" t="s">
        <v>162</v>
      </c>
      <c r="J5" s="14" t="s">
        <v>1</v>
      </c>
      <c r="K5" s="14" t="s">
        <v>2</v>
      </c>
      <c r="L5" s="14" t="s">
        <v>28</v>
      </c>
      <c r="M5" s="14"/>
      <c r="N5" s="14"/>
      <c r="O5" s="14"/>
      <c r="P5" s="14"/>
    </row>
    <row r="6" spans="1:16" s="2" customFormat="1" ht="28.8" x14ac:dyDescent="0.3">
      <c r="E6" s="3"/>
      <c r="F6" s="3"/>
      <c r="G6" s="17">
        <v>4</v>
      </c>
      <c r="H6" s="15" t="s">
        <v>163</v>
      </c>
      <c r="I6" s="15" t="s">
        <v>164</v>
      </c>
      <c r="J6" s="14" t="s">
        <v>1</v>
      </c>
      <c r="K6" s="14" t="s">
        <v>2</v>
      </c>
      <c r="L6" s="14" t="s">
        <v>28</v>
      </c>
      <c r="M6" s="14"/>
      <c r="N6" s="14"/>
      <c r="O6" s="14"/>
      <c r="P6" s="14"/>
    </row>
    <row r="7" spans="1:16" s="2" customFormat="1" ht="43.2" x14ac:dyDescent="0.3">
      <c r="E7" s="3"/>
      <c r="F7" s="3"/>
      <c r="G7" s="17">
        <v>5</v>
      </c>
      <c r="H7" s="15" t="s">
        <v>165</v>
      </c>
      <c r="I7" s="15" t="s">
        <v>166</v>
      </c>
      <c r="J7" s="14" t="s">
        <v>1</v>
      </c>
      <c r="K7" s="14" t="s">
        <v>2</v>
      </c>
      <c r="L7" s="14" t="s">
        <v>28</v>
      </c>
      <c r="M7" s="14"/>
      <c r="N7" s="14"/>
      <c r="O7" s="14"/>
      <c r="P7" s="14"/>
    </row>
    <row r="8" spans="1:16" s="2" customFormat="1" ht="28.8" x14ac:dyDescent="0.3">
      <c r="A8" s="14" t="s">
        <v>312</v>
      </c>
      <c r="B8" s="14" t="s">
        <v>154</v>
      </c>
      <c r="C8" s="13" t="s">
        <v>22</v>
      </c>
      <c r="D8" s="14" t="s">
        <v>23</v>
      </c>
      <c r="E8" s="15" t="s">
        <v>167</v>
      </c>
      <c r="F8" s="15" t="s">
        <v>156</v>
      </c>
      <c r="G8" s="17">
        <v>1</v>
      </c>
      <c r="H8" s="15" t="s">
        <v>168</v>
      </c>
      <c r="I8" s="15" t="s">
        <v>169</v>
      </c>
      <c r="J8" s="14" t="s">
        <v>1</v>
      </c>
      <c r="K8" s="14" t="s">
        <v>2</v>
      </c>
      <c r="L8" s="14" t="s">
        <v>28</v>
      </c>
      <c r="M8" s="14" t="s">
        <v>28</v>
      </c>
      <c r="N8" s="14"/>
      <c r="O8" s="14"/>
      <c r="P8" s="14"/>
    </row>
    <row r="9" spans="1:16" s="2" customFormat="1" ht="28.8" x14ac:dyDescent="0.3">
      <c r="E9" s="3"/>
      <c r="F9" s="3"/>
      <c r="G9" s="17">
        <v>2</v>
      </c>
      <c r="H9" s="15" t="s">
        <v>170</v>
      </c>
      <c r="I9" s="15" t="s">
        <v>171</v>
      </c>
      <c r="J9" s="14" t="s">
        <v>1</v>
      </c>
      <c r="K9" s="14" t="s">
        <v>2</v>
      </c>
      <c r="L9" s="14" t="s">
        <v>28</v>
      </c>
      <c r="M9" s="14"/>
      <c r="N9" s="14"/>
      <c r="O9" s="14"/>
      <c r="P9" s="14"/>
    </row>
    <row r="10" spans="1:16" s="2" customFormat="1" x14ac:dyDescent="0.3">
      <c r="E10" s="3"/>
      <c r="F10" s="3"/>
      <c r="G10" s="17">
        <v>3</v>
      </c>
      <c r="H10" s="15" t="s">
        <v>172</v>
      </c>
      <c r="I10" s="15" t="s">
        <v>173</v>
      </c>
      <c r="J10" s="14" t="s">
        <v>1</v>
      </c>
      <c r="K10" s="14" t="s">
        <v>2</v>
      </c>
      <c r="L10" s="14" t="s">
        <v>28</v>
      </c>
      <c r="M10" s="14"/>
      <c r="N10" s="14"/>
      <c r="O10" s="14"/>
      <c r="P10" s="14"/>
    </row>
    <row r="11" spans="1:16" s="2" customFormat="1" ht="28.8" x14ac:dyDescent="0.3">
      <c r="E11" s="3"/>
      <c r="F11" s="3"/>
      <c r="G11" s="17">
        <v>4</v>
      </c>
      <c r="H11" s="15" t="s">
        <v>163</v>
      </c>
      <c r="I11" s="15" t="s">
        <v>164</v>
      </c>
      <c r="J11" s="14" t="s">
        <v>1</v>
      </c>
      <c r="K11" s="14" t="s">
        <v>2</v>
      </c>
      <c r="L11" s="14" t="s">
        <v>28</v>
      </c>
      <c r="M11" s="14"/>
      <c r="N11" s="14"/>
      <c r="O11" s="14"/>
      <c r="P11" s="14"/>
    </row>
    <row r="12" spans="1:16" s="2" customFormat="1" ht="43.2" x14ac:dyDescent="0.3">
      <c r="E12" s="3"/>
      <c r="F12" s="3"/>
      <c r="G12" s="17">
        <v>5</v>
      </c>
      <c r="H12" s="15" t="s">
        <v>174</v>
      </c>
      <c r="I12" s="15" t="s">
        <v>175</v>
      </c>
      <c r="J12" s="14" t="s">
        <v>1</v>
      </c>
      <c r="K12" s="14" t="s">
        <v>2</v>
      </c>
      <c r="L12" s="14" t="s">
        <v>28</v>
      </c>
      <c r="M12" s="14"/>
      <c r="N12" s="14"/>
      <c r="O12" s="14"/>
      <c r="P12" s="14"/>
    </row>
    <row r="13" spans="1:16" s="2" customFormat="1" ht="57.6" x14ac:dyDescent="0.3">
      <c r="A13" s="14" t="s">
        <v>313</v>
      </c>
      <c r="B13" s="14" t="s">
        <v>154</v>
      </c>
      <c r="C13" s="13" t="s">
        <v>22</v>
      </c>
      <c r="D13" s="14" t="s">
        <v>56</v>
      </c>
      <c r="E13" s="15" t="s">
        <v>176</v>
      </c>
      <c r="F13" s="15" t="s">
        <v>156</v>
      </c>
      <c r="G13" s="17">
        <v>1</v>
      </c>
      <c r="H13" s="15" t="s">
        <v>177</v>
      </c>
      <c r="I13" s="15" t="s">
        <v>178</v>
      </c>
      <c r="J13" s="14" t="s">
        <v>1</v>
      </c>
      <c r="K13" s="14" t="s">
        <v>2</v>
      </c>
      <c r="L13" s="14" t="s">
        <v>28</v>
      </c>
      <c r="M13" s="14" t="s">
        <v>28</v>
      </c>
      <c r="N13" s="14"/>
      <c r="O13" s="14"/>
      <c r="P13" s="14"/>
    </row>
    <row r="14" spans="1:16" s="2" customFormat="1" ht="28.8" x14ac:dyDescent="0.3">
      <c r="E14" s="3"/>
      <c r="F14" s="3"/>
      <c r="G14" s="17">
        <v>2</v>
      </c>
      <c r="H14" s="15" t="s">
        <v>179</v>
      </c>
      <c r="I14" s="15" t="s">
        <v>180</v>
      </c>
      <c r="J14" s="14" t="s">
        <v>1</v>
      </c>
      <c r="K14" s="14" t="s">
        <v>2</v>
      </c>
      <c r="L14" s="14" t="s">
        <v>28</v>
      </c>
      <c r="M14" s="14"/>
      <c r="N14" s="14"/>
      <c r="O14" s="14"/>
      <c r="P14" s="14"/>
    </row>
    <row r="15" spans="1:16" s="2" customFormat="1" ht="43.2" x14ac:dyDescent="0.3">
      <c r="E15" s="3"/>
      <c r="F15" s="3"/>
      <c r="G15" s="17">
        <v>3</v>
      </c>
      <c r="H15" s="15" t="s">
        <v>181</v>
      </c>
      <c r="I15" s="15" t="s">
        <v>180</v>
      </c>
      <c r="J15" s="14" t="s">
        <v>1</v>
      </c>
      <c r="K15" s="14" t="s">
        <v>2</v>
      </c>
      <c r="L15" s="14" t="s">
        <v>28</v>
      </c>
      <c r="M15" s="14"/>
      <c r="N15" s="14"/>
      <c r="O15" s="14"/>
      <c r="P15" s="14"/>
    </row>
    <row r="16" spans="1:16" s="2" customFormat="1" ht="43.2" x14ac:dyDescent="0.3">
      <c r="E16" s="3"/>
      <c r="F16" s="3"/>
      <c r="G16" s="17">
        <v>4</v>
      </c>
      <c r="H16" s="15" t="s">
        <v>182</v>
      </c>
      <c r="I16" s="15" t="s">
        <v>183</v>
      </c>
      <c r="J16" s="14" t="s">
        <v>1</v>
      </c>
      <c r="K16" s="14" t="s">
        <v>2</v>
      </c>
      <c r="L16" s="14" t="s">
        <v>28</v>
      </c>
      <c r="M16" s="14"/>
      <c r="N16" s="14"/>
      <c r="O16" s="14"/>
      <c r="P16" s="14"/>
    </row>
    <row r="17" spans="5:9" s="2" customFormat="1" x14ac:dyDescent="0.3">
      <c r="E17" s="3"/>
      <c r="F17" s="3"/>
      <c r="H17" s="3"/>
      <c r="I17" s="3"/>
    </row>
    <row r="18" spans="5:9" s="2" customFormat="1" x14ac:dyDescent="0.3">
      <c r="E18" s="3"/>
      <c r="F18" s="3"/>
      <c r="H18" s="3"/>
      <c r="I18" s="3"/>
    </row>
    <row r="19" spans="5:9" s="2" customFormat="1" x14ac:dyDescent="0.3">
      <c r="E19" s="3"/>
      <c r="F19" s="3"/>
      <c r="H19" s="3"/>
      <c r="I19" s="3"/>
    </row>
  </sheetData>
  <mergeCells count="11">
    <mergeCell ref="G1:G2"/>
    <mergeCell ref="H1:H2"/>
    <mergeCell ref="I1:I2"/>
    <mergeCell ref="J1:O1"/>
    <mergeCell ref="P1:P2"/>
    <mergeCell ref="A1:A2"/>
    <mergeCell ref="B1:B2"/>
    <mergeCell ref="C1:C2"/>
    <mergeCell ref="D1:D2"/>
    <mergeCell ref="E1:E2"/>
    <mergeCell ref="F1:F2"/>
  </mergeCells>
  <conditionalFormatting sqref="L1:M1048576">
    <cfRule type="containsText" dxfId="4" priority="1" operator="containsText" text="Not Applicable">
      <formula>NOT(ISERROR(SEARCH("Not Applicable",L1)))</formula>
    </cfRule>
    <cfRule type="containsText" dxfId="3" priority="2" operator="containsText" text="Pending">
      <formula>NOT(ISERROR(SEARCH("Pending",L1)))</formula>
    </cfRule>
    <cfRule type="containsText" dxfId="2" priority="3" operator="containsText" text="Failed">
      <formula>NOT(ISERROR(SEARCH("Failed",L1)))</formula>
    </cfRule>
    <cfRule type="containsText" dxfId="1" priority="4" operator="containsText" text="Pass">
      <formula>NOT(ISERROR(SEARCH("Pass",L1)))</formula>
    </cfRule>
    <cfRule type="containsText" dxfId="0" priority="5" operator="containsText" text="Not Start">
      <formula>NOT(ISERROR(SEARCH("Not Start",L1)))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LLTC Readiness</vt:lpstr>
      <vt:lpstr>Test Execution Plan</vt:lpstr>
      <vt:lpstr>Test Execution Dashboard </vt:lpstr>
      <vt:lpstr>TC_US-001</vt:lpstr>
      <vt:lpstr>TC_US-002</vt:lpstr>
      <vt:lpstr>TC_US-003</vt:lpstr>
      <vt:lpstr>TC_US-004</vt:lpstr>
      <vt:lpstr>TC_US-005</vt:lpstr>
      <vt:lpstr>TC_US-006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Pongsak Boonsompong</cp:lastModifiedBy>
  <dcterms:created xsi:type="dcterms:W3CDTF">2025-05-23T15:22:00Z</dcterms:created>
  <dcterms:modified xsi:type="dcterms:W3CDTF">2025-05-23T21:10:22Z</dcterms:modified>
</cp:coreProperties>
</file>