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xinsane/Documents/UvA Work/Automating equity/Study 1/Code/Age and Gender Composition of Industires and Jobs/Found Data for Specific Occupations/Sectors Tables/"/>
    </mc:Choice>
  </mc:AlternateContent>
  <xr:revisionPtr revIDLastSave="0" documentId="13_ncr:1_{69E60710-FFC3-8645-B49D-47768DB6D405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Gender IN EXCEL FIXED - Employ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6" i="2" l="1"/>
  <c r="N9" i="2" s="1"/>
  <c r="H8" i="2"/>
  <c r="AB8" i="2"/>
  <c r="N12" i="2"/>
  <c r="J22" i="2"/>
  <c r="J32" i="2"/>
  <c r="N1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8" i="2"/>
  <c r="M13" i="2"/>
  <c r="M14" i="2"/>
  <c r="M21" i="2"/>
  <c r="M22" i="2"/>
  <c r="M29" i="2"/>
  <c r="M30" i="2"/>
  <c r="L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8" i="2"/>
  <c r="S36" i="2"/>
  <c r="W36" i="2"/>
  <c r="K36" i="2"/>
  <c r="M8" i="2" s="1"/>
  <c r="O36" i="2"/>
  <c r="Q8" i="2" s="1"/>
  <c r="P29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30" i="2"/>
  <c r="P31" i="2"/>
  <c r="P32" i="2"/>
  <c r="P33" i="2"/>
  <c r="P34" i="2"/>
  <c r="P35" i="2"/>
  <c r="P8" i="2"/>
  <c r="M12" i="2" l="1"/>
  <c r="M27" i="2"/>
  <c r="M31" i="2"/>
  <c r="M23" i="2"/>
  <c r="M15" i="2"/>
  <c r="M36" i="2" s="1"/>
  <c r="M20" i="2"/>
  <c r="M11" i="2"/>
  <c r="M34" i="2"/>
  <c r="M26" i="2"/>
  <c r="M18" i="2"/>
  <c r="M10" i="2"/>
  <c r="M28" i="2"/>
  <c r="M33" i="2"/>
  <c r="M25" i="2"/>
  <c r="M17" i="2"/>
  <c r="M9" i="2"/>
  <c r="M35" i="2"/>
  <c r="M19" i="2"/>
  <c r="M32" i="2"/>
  <c r="M24" i="2"/>
  <c r="M16" i="2"/>
  <c r="N10" i="2"/>
  <c r="J14" i="2"/>
  <c r="U9" i="2" l="1"/>
  <c r="U17" i="2"/>
  <c r="U25" i="2"/>
  <c r="U33" i="2"/>
  <c r="U12" i="2"/>
  <c r="U13" i="2"/>
  <c r="U14" i="2"/>
  <c r="U31" i="2"/>
  <c r="U32" i="2"/>
  <c r="U10" i="2"/>
  <c r="U18" i="2"/>
  <c r="U26" i="2"/>
  <c r="U34" i="2"/>
  <c r="U28" i="2"/>
  <c r="U29" i="2"/>
  <c r="U22" i="2"/>
  <c r="U16" i="2"/>
  <c r="U11" i="2"/>
  <c r="U19" i="2"/>
  <c r="U27" i="2"/>
  <c r="U35" i="2"/>
  <c r="U20" i="2"/>
  <c r="U8" i="2"/>
  <c r="U21" i="2"/>
  <c r="U30" i="2"/>
  <c r="U23" i="2"/>
  <c r="U24" i="2"/>
  <c r="U15" i="2"/>
  <c r="Q11" i="2"/>
  <c r="Q19" i="2"/>
  <c r="Q27" i="2"/>
  <c r="Q35" i="2"/>
  <c r="Q23" i="2"/>
  <c r="Q31" i="2"/>
  <c r="Q24" i="2"/>
  <c r="Q25" i="2"/>
  <c r="Q26" i="2"/>
  <c r="Q12" i="2"/>
  <c r="Q20" i="2"/>
  <c r="Q28" i="2"/>
  <c r="Q22" i="2"/>
  <c r="Q16" i="2"/>
  <c r="Q17" i="2"/>
  <c r="Q33" i="2"/>
  <c r="Q18" i="2"/>
  <c r="Q13" i="2"/>
  <c r="Q21" i="2"/>
  <c r="Q29" i="2"/>
  <c r="Q14" i="2"/>
  <c r="Q32" i="2"/>
  <c r="Q9" i="2"/>
  <c r="Q10" i="2"/>
  <c r="Q34" i="2"/>
  <c r="Q30" i="2"/>
  <c r="Q15" i="2"/>
  <c r="C36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8" i="2"/>
  <c r="G36" i="2"/>
  <c r="E11" i="2" l="1"/>
  <c r="E19" i="2"/>
  <c r="E27" i="2"/>
  <c r="E35" i="2"/>
  <c r="E12" i="2"/>
  <c r="E20" i="2"/>
  <c r="E28" i="2"/>
  <c r="E8" i="2"/>
  <c r="E13" i="2"/>
  <c r="E21" i="2"/>
  <c r="E29" i="2"/>
  <c r="E14" i="2"/>
  <c r="E22" i="2"/>
  <c r="E30" i="2"/>
  <c r="E15" i="2"/>
  <c r="E23" i="2"/>
  <c r="E31" i="2"/>
  <c r="E16" i="2"/>
  <c r="E32" i="2"/>
  <c r="E9" i="2"/>
  <c r="E17" i="2"/>
  <c r="E25" i="2"/>
  <c r="E33" i="2"/>
  <c r="E18" i="2"/>
  <c r="E26" i="2"/>
  <c r="E24" i="2"/>
  <c r="E10" i="2"/>
  <c r="E34" i="2"/>
  <c r="I13" i="2"/>
  <c r="I22" i="2"/>
  <c r="I30" i="2"/>
  <c r="I14" i="2"/>
  <c r="I31" i="2"/>
  <c r="I15" i="2"/>
  <c r="I32" i="2"/>
  <c r="I9" i="2"/>
  <c r="I34" i="2"/>
  <c r="I27" i="2"/>
  <c r="I21" i="2"/>
  <c r="I28" i="2"/>
  <c r="I20" i="2"/>
  <c r="I23" i="2"/>
  <c r="I25" i="2"/>
  <c r="I26" i="2"/>
  <c r="I10" i="2"/>
  <c r="I35" i="2"/>
  <c r="I19" i="2"/>
  <c r="I29" i="2"/>
  <c r="I24" i="2"/>
  <c r="I16" i="2"/>
  <c r="I33" i="2"/>
  <c r="I17" i="2"/>
  <c r="I18" i="2"/>
  <c r="I11" i="2"/>
  <c r="I8" i="2"/>
  <c r="I12" i="2"/>
  <c r="Y8" i="2"/>
  <c r="Y10" i="2"/>
  <c r="Y18" i="2"/>
  <c r="Y26" i="2"/>
  <c r="Y34" i="2"/>
  <c r="Y20" i="2"/>
  <c r="Y15" i="2"/>
  <c r="Y11" i="2"/>
  <c r="Y19" i="2"/>
  <c r="Y27" i="2"/>
  <c r="Y35" i="2"/>
  <c r="Y12" i="2"/>
  <c r="Y28" i="2"/>
  <c r="Y31" i="2"/>
  <c r="Y13" i="2"/>
  <c r="Y21" i="2"/>
  <c r="Y29" i="2"/>
  <c r="Y14" i="2"/>
  <c r="Y22" i="2"/>
  <c r="Y30" i="2"/>
  <c r="Y23" i="2"/>
  <c r="Y16" i="2"/>
  <c r="Y24" i="2"/>
  <c r="Y32" i="2"/>
  <c r="Y9" i="2"/>
  <c r="Y17" i="2"/>
  <c r="Y25" i="2"/>
  <c r="Y33" i="2"/>
  <c r="U36" i="2"/>
  <c r="AB12" i="2"/>
  <c r="AB20" i="2"/>
  <c r="AB28" i="2"/>
  <c r="V16" i="2"/>
  <c r="V24" i="2"/>
  <c r="V32" i="2"/>
  <c r="Z12" i="2"/>
  <c r="Z20" i="2"/>
  <c r="Z28" i="2"/>
  <c r="Z8" i="2"/>
  <c r="F10" i="2"/>
  <c r="F18" i="2"/>
  <c r="F26" i="2"/>
  <c r="F34" i="2"/>
  <c r="J10" i="2"/>
  <c r="J18" i="2"/>
  <c r="J26" i="2"/>
  <c r="J34" i="2"/>
  <c r="AB23" i="2"/>
  <c r="V19" i="2"/>
  <c r="V27" i="2"/>
  <c r="Z23" i="2"/>
  <c r="F21" i="2"/>
  <c r="J29" i="2"/>
  <c r="AB16" i="2"/>
  <c r="AB32" i="2"/>
  <c r="V20" i="2"/>
  <c r="V8" i="2"/>
  <c r="Z32" i="2"/>
  <c r="F22" i="2"/>
  <c r="J30" i="2"/>
  <c r="AB13" i="2"/>
  <c r="AB21" i="2"/>
  <c r="AB29" i="2"/>
  <c r="V9" i="2"/>
  <c r="V17" i="2"/>
  <c r="V25" i="2"/>
  <c r="V33" i="2"/>
  <c r="Z13" i="2"/>
  <c r="Z21" i="2"/>
  <c r="Z29" i="2"/>
  <c r="F11" i="2"/>
  <c r="F19" i="2"/>
  <c r="F27" i="2"/>
  <c r="F35" i="2"/>
  <c r="J11" i="2"/>
  <c r="J19" i="2"/>
  <c r="J27" i="2"/>
  <c r="J35" i="2"/>
  <c r="AB31" i="2"/>
  <c r="Z15" i="2"/>
  <c r="Z31" i="2"/>
  <c r="F29" i="2"/>
  <c r="J21" i="2"/>
  <c r="AB24" i="2"/>
  <c r="V12" i="2"/>
  <c r="V28" i="2"/>
  <c r="Z16" i="2"/>
  <c r="Z24" i="2"/>
  <c r="F14" i="2"/>
  <c r="F30" i="2"/>
  <c r="AB14" i="2"/>
  <c r="AB22" i="2"/>
  <c r="AB30" i="2"/>
  <c r="V10" i="2"/>
  <c r="V18" i="2"/>
  <c r="V26" i="2"/>
  <c r="V34" i="2"/>
  <c r="Z14" i="2"/>
  <c r="Z22" i="2"/>
  <c r="Z30" i="2"/>
  <c r="F12" i="2"/>
  <c r="F20" i="2"/>
  <c r="F28" i="2"/>
  <c r="F8" i="2"/>
  <c r="J12" i="2"/>
  <c r="J20" i="2"/>
  <c r="J28" i="2"/>
  <c r="J8" i="2"/>
  <c r="AB15" i="2"/>
  <c r="V11" i="2"/>
  <c r="V35" i="2"/>
  <c r="F13" i="2"/>
  <c r="J13" i="2"/>
  <c r="AB9" i="2"/>
  <c r="AB17" i="2"/>
  <c r="AB25" i="2"/>
  <c r="AB33" i="2"/>
  <c r="V13" i="2"/>
  <c r="V21" i="2"/>
  <c r="V29" i="2"/>
  <c r="Z9" i="2"/>
  <c r="Z17" i="2"/>
  <c r="Z25" i="2"/>
  <c r="Z33" i="2"/>
  <c r="F15" i="2"/>
  <c r="F23" i="2"/>
  <c r="F31" i="2"/>
  <c r="J15" i="2"/>
  <c r="J23" i="2"/>
  <c r="J31" i="2"/>
  <c r="AB10" i="2"/>
  <c r="AB18" i="2"/>
  <c r="AB26" i="2"/>
  <c r="AB34" i="2"/>
  <c r="V14" i="2"/>
  <c r="V22" i="2"/>
  <c r="V30" i="2"/>
  <c r="Z10" i="2"/>
  <c r="Z18" i="2"/>
  <c r="Z26" i="2"/>
  <c r="Z34" i="2"/>
  <c r="F16" i="2"/>
  <c r="F24" i="2"/>
  <c r="F32" i="2"/>
  <c r="J16" i="2"/>
  <c r="J24" i="2"/>
  <c r="AB11" i="2"/>
  <c r="AB19" i="2"/>
  <c r="AB27" i="2"/>
  <c r="AB35" i="2"/>
  <c r="V15" i="2"/>
  <c r="V23" i="2"/>
  <c r="V31" i="2"/>
  <c r="Z11" i="2"/>
  <c r="Z19" i="2"/>
  <c r="Z27" i="2"/>
  <c r="Z35" i="2"/>
  <c r="F9" i="2"/>
  <c r="F17" i="2"/>
  <c r="F25" i="2"/>
  <c r="F33" i="2"/>
  <c r="J9" i="2"/>
  <c r="J17" i="2"/>
  <c r="J25" i="2"/>
  <c r="J33" i="2"/>
  <c r="Q36" i="2"/>
  <c r="E36" i="2" l="1"/>
  <c r="I36" i="2"/>
  <c r="J36" i="2"/>
  <c r="Y36" i="2"/>
  <c r="N36" i="2"/>
  <c r="R36" i="2"/>
  <c r="V36" i="2"/>
  <c r="Z36" i="2"/>
  <c r="F36" i="2"/>
  <c r="AB36" i="2"/>
</calcChain>
</file>

<file path=xl/sharedStrings.xml><?xml version="1.0" encoding="utf-8"?>
<sst xmlns="http://schemas.openxmlformats.org/spreadsheetml/2006/main" count="72" uniqueCount="52">
  <si>
    <t>Industry class / branch (SIC2008) </t>
  </si>
  <si>
    <t>AU All economic activities</t>
  </si>
  <si>
    <t>AF Agriculture and industry</t>
  </si>
  <si>
    <t>A Agriculture, forestry and fishing</t>
  </si>
  <si>
    <t>BF Manifacturing and energy</t>
  </si>
  <si>
    <t>BE Industry (no construction), energy</t>
  </si>
  <si>
    <t xml:space="preserve">B Mining and quarrying </t>
  </si>
  <si>
    <t>C Manufacturing</t>
  </si>
  <si>
    <t>D Energy supply</t>
  </si>
  <si>
    <t>E Water supply and waste management</t>
  </si>
  <si>
    <t>F Construction</t>
  </si>
  <si>
    <t>GN Commercial services</t>
  </si>
  <si>
    <t>GI Trade, transport, hotels, catering</t>
  </si>
  <si>
    <t>G Wholesale and retail trade</t>
  </si>
  <si>
    <t>H Transportation and storage</t>
  </si>
  <si>
    <t>I Accommodation and food serving</t>
  </si>
  <si>
    <t>J Information and communication</t>
  </si>
  <si>
    <t>K Financial institutions</t>
  </si>
  <si>
    <t>L Renting, buying, selling real estate</t>
  </si>
  <si>
    <t>MN Business services</t>
  </si>
  <si>
    <t>M Other specialized business services</t>
  </si>
  <si>
    <t>N Renting and other business support</t>
  </si>
  <si>
    <t>OU Noncommercial services</t>
  </si>
  <si>
    <t>OQ Government and care</t>
  </si>
  <si>
    <t>O Public administration and services</t>
  </si>
  <si>
    <t>P Education</t>
  </si>
  <si>
    <t>Q Health and social work activities</t>
  </si>
  <si>
    <t>RU Culture, recreation, other services</t>
  </si>
  <si>
    <t>R Culture, sports and recreation</t>
  </si>
  <si>
    <t>S Other service activities</t>
  </si>
  <si>
    <t>Source: CBS</t>
  </si>
  <si>
    <t>Male</t>
  </si>
  <si>
    <t>Female</t>
  </si>
  <si>
    <t>Gender</t>
  </si>
  <si>
    <t>Age (in years)</t>
  </si>
  <si>
    <t>Younger (&lt; 45)</t>
  </si>
  <si>
    <t>Total (excluding AU)</t>
  </si>
  <si>
    <t>Older (&gt;= 45)</t>
  </si>
  <si>
    <r>
      <rPr>
        <i/>
        <sz val="12"/>
        <color theme="1"/>
        <rFont val="Times New Roman"/>
        <family val="1"/>
      </rPr>
      <t>Note.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>Underlined percentages</t>
    </r>
    <r>
      <rPr>
        <sz val="12"/>
        <color theme="1"/>
        <rFont val="Times New Roman"/>
        <family val="1"/>
      </rPr>
      <t xml:space="preserve"> indicate sectors that are not segregated and </t>
    </r>
    <r>
      <rPr>
        <b/>
        <sz val="12"/>
        <color theme="1"/>
        <rFont val="Times New Roman"/>
        <family val="1"/>
      </rPr>
      <t>bolded percentages</t>
    </r>
    <r>
      <rPr>
        <sz val="12"/>
        <color theme="1"/>
        <rFont val="Times New Roman"/>
        <family val="1"/>
      </rPr>
      <t xml:space="preserve"> indicate sectors that are segregated.</t>
    </r>
  </si>
  <si>
    <t>Threshold for gender = 47.56% ± 20%</t>
  </si>
  <si>
    <t>Threshold for age = 42.06% ± 10%</t>
  </si>
  <si>
    <t>Younger (&lt; 55)</t>
  </si>
  <si>
    <t>Older (&gt;= 55)</t>
  </si>
  <si>
    <t>Jobs Count per Sector (x 1000)</t>
  </si>
  <si>
    <t>n</t>
  </si>
  <si>
    <t>% per Sector</t>
  </si>
  <si>
    <t>% per Younger Worker Employment</t>
  </si>
  <si>
    <t>% per Male Employment</t>
  </si>
  <si>
    <t>% Female per Employment</t>
  </si>
  <si>
    <t>% per Total Workforce</t>
  </si>
  <si>
    <t>% per Older Worker Employment</t>
  </si>
  <si>
    <t>Sector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</si>
</sst>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/>
    <xf numFmtId="0" fontId="0" fillId="0" borderId="0" xfId="0" applyAlignment="1"/>
    <xf numFmtId="0" fontId="19" fillId="0" borderId="11" xfId="0" applyNumberFormat="1" applyFont="1" applyBorder="1" applyAlignment="1">
      <alignment horizontal="center"/>
    </xf>
    <xf numFmtId="10" fontId="19" fillId="0" borderId="11" xfId="42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10" fontId="19" fillId="0" borderId="0" xfId="42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11" xfId="0" applyFont="1" applyBorder="1" applyAlignment="1"/>
    <xf numFmtId="0" fontId="18" fillId="0" borderId="11" xfId="0" applyFont="1" applyBorder="1" applyAlignment="1">
      <alignment horizontal="center"/>
    </xf>
    <xf numFmtId="10" fontId="18" fillId="0" borderId="11" xfId="42" applyNumberFormat="1" applyFont="1" applyBorder="1" applyAlignment="1">
      <alignment horizontal="center"/>
    </xf>
    <xf numFmtId="10" fontId="18" fillId="0" borderId="11" xfId="0" applyNumberFormat="1" applyFont="1" applyBorder="1" applyAlignment="1">
      <alignment horizontal="center"/>
    </xf>
    <xf numFmtId="10" fontId="18" fillId="0" borderId="11" xfId="42" applyNumberFormat="1" applyFont="1" applyBorder="1" applyAlignment="1"/>
    <xf numFmtId="0" fontId="20" fillId="0" borderId="0" xfId="0" applyFont="1" applyAlignment="1">
      <alignment horizontal="left" indent="1"/>
    </xf>
    <xf numFmtId="0" fontId="18" fillId="0" borderId="0" xfId="0" applyFont="1"/>
    <xf numFmtId="0" fontId="19" fillId="0" borderId="0" xfId="0" applyFont="1"/>
    <xf numFmtId="0" fontId="18" fillId="0" borderId="11" xfId="0" applyFont="1" applyBorder="1" applyAlignment="1">
      <alignment horizontal="center"/>
    </xf>
    <xf numFmtId="0" fontId="21" fillId="33" borderId="0" xfId="0" applyFont="1" applyFill="1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19" fillId="34" borderId="0" xfId="0" applyFont="1" applyFill="1" applyAlignment="1">
      <alignment horizontal="center" wrapText="1"/>
    </xf>
    <xf numFmtId="0" fontId="18" fillId="33" borderId="0" xfId="0" applyFont="1" applyFill="1" applyBorder="1" applyAlignment="1">
      <alignment horizontal="center" wrapText="1"/>
    </xf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33" borderId="0" xfId="0" applyFont="1" applyFill="1" applyAlignment="1">
      <alignment horizontal="left" wrapText="1"/>
    </xf>
    <xf numFmtId="0" fontId="18" fillId="33" borderId="11" xfId="0" applyFont="1" applyFill="1" applyBorder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showGridLines="0" tabSelected="1" topLeftCell="B4" zoomScale="94" zoomScaleNormal="101" workbookViewId="0">
      <selection activeCell="O24" sqref="O24"/>
    </sheetView>
  </sheetViews>
  <sheetFormatPr baseColWidth="10" defaultColWidth="15.83203125" defaultRowHeight="16" x14ac:dyDescent="0.2"/>
  <cols>
    <col min="1" max="2" width="17.1640625" customWidth="1"/>
    <col min="3" max="3" width="10.83203125" customWidth="1"/>
    <col min="4" max="4" width="11.6640625" customWidth="1"/>
    <col min="5" max="5" width="11.1640625" customWidth="1"/>
    <col min="6" max="7" width="10.1640625" customWidth="1"/>
    <col min="8" max="8" width="11" customWidth="1"/>
    <col min="9" max="9" width="11.1640625" customWidth="1"/>
    <col min="10" max="18" width="10" customWidth="1"/>
    <col min="19" max="19" width="10.6640625" customWidth="1"/>
    <col min="20" max="20" width="11.5" customWidth="1"/>
    <col min="21" max="21" width="12.1640625" customWidth="1"/>
    <col min="22" max="23" width="10.1640625" customWidth="1"/>
    <col min="24" max="25" width="11" customWidth="1"/>
    <col min="26" max="26" width="10" customWidth="1"/>
    <col min="27" max="27" width="10.5" customWidth="1"/>
    <col min="28" max="28" width="12.1640625" customWidth="1"/>
  </cols>
  <sheetData>
    <row r="1" spans="1:29" x14ac:dyDescent="0.2">
      <c r="A1" s="1"/>
    </row>
    <row r="2" spans="1:29" x14ac:dyDescent="0.2">
      <c r="A2" s="1"/>
    </row>
    <row r="3" spans="1:29" x14ac:dyDescent="0.2">
      <c r="A3" s="22" t="s">
        <v>43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9" ht="16" customHeight="1" x14ac:dyDescent="0.2">
      <c r="A4" s="23" t="s">
        <v>0</v>
      </c>
      <c r="B4" s="23"/>
      <c r="C4" s="22" t="s">
        <v>33</v>
      </c>
      <c r="D4" s="22"/>
      <c r="E4" s="22"/>
      <c r="F4" s="22"/>
      <c r="G4" s="22"/>
      <c r="H4" s="22"/>
      <c r="I4" s="22"/>
      <c r="J4" s="22"/>
      <c r="K4" s="22" t="s">
        <v>34</v>
      </c>
      <c r="L4" s="22"/>
      <c r="M4" s="22"/>
      <c r="N4" s="22"/>
      <c r="O4" s="22"/>
      <c r="P4" s="22"/>
      <c r="Q4" s="22"/>
      <c r="R4" s="22"/>
      <c r="S4" s="22" t="s">
        <v>34</v>
      </c>
      <c r="T4" s="22"/>
      <c r="U4" s="22"/>
      <c r="V4" s="22"/>
      <c r="W4" s="22"/>
      <c r="X4" s="22"/>
      <c r="Y4" s="22"/>
      <c r="Z4" s="22"/>
      <c r="AA4" s="26" t="s">
        <v>51</v>
      </c>
      <c r="AB4" s="26"/>
    </row>
    <row r="5" spans="1:29" x14ac:dyDescent="0.2">
      <c r="A5" s="24"/>
      <c r="B5" s="24"/>
      <c r="C5" s="22" t="s">
        <v>32</v>
      </c>
      <c r="D5" s="22"/>
      <c r="E5" s="22"/>
      <c r="F5" s="22"/>
      <c r="G5" s="22" t="s">
        <v>31</v>
      </c>
      <c r="H5" s="22"/>
      <c r="I5" s="22"/>
      <c r="J5" s="22"/>
      <c r="K5" s="27" t="s">
        <v>37</v>
      </c>
      <c r="L5" s="27"/>
      <c r="M5" s="27"/>
      <c r="N5" s="27"/>
      <c r="O5" s="27" t="s">
        <v>35</v>
      </c>
      <c r="P5" s="27"/>
      <c r="Q5" s="27"/>
      <c r="R5" s="27"/>
      <c r="S5" s="27" t="s">
        <v>42</v>
      </c>
      <c r="T5" s="27"/>
      <c r="U5" s="27"/>
      <c r="V5" s="27"/>
      <c r="W5" s="27" t="s">
        <v>41</v>
      </c>
      <c r="X5" s="27"/>
      <c r="Y5" s="27"/>
      <c r="Z5" s="27"/>
      <c r="AA5" s="27"/>
      <c r="AB5" s="27"/>
    </row>
    <row r="6" spans="1:29" ht="85" x14ac:dyDescent="0.2">
      <c r="A6" s="25"/>
      <c r="B6" s="25"/>
      <c r="C6" s="18" t="s">
        <v>44</v>
      </c>
      <c r="D6" s="19" t="s">
        <v>45</v>
      </c>
      <c r="E6" s="21" t="s">
        <v>48</v>
      </c>
      <c r="F6" s="21" t="s">
        <v>49</v>
      </c>
      <c r="G6" s="18" t="s">
        <v>44</v>
      </c>
      <c r="H6" s="19" t="s">
        <v>45</v>
      </c>
      <c r="I6" s="21" t="s">
        <v>47</v>
      </c>
      <c r="J6" s="21" t="s">
        <v>49</v>
      </c>
      <c r="K6" s="18" t="s">
        <v>44</v>
      </c>
      <c r="L6" s="19" t="s">
        <v>45</v>
      </c>
      <c r="M6" s="20" t="s">
        <v>50</v>
      </c>
      <c r="N6" s="21" t="s">
        <v>49</v>
      </c>
      <c r="O6" s="18" t="s">
        <v>44</v>
      </c>
      <c r="P6" s="19" t="s">
        <v>45</v>
      </c>
      <c r="Q6" s="20" t="s">
        <v>46</v>
      </c>
      <c r="R6" s="21" t="s">
        <v>49</v>
      </c>
      <c r="S6" s="18" t="s">
        <v>44</v>
      </c>
      <c r="T6" s="19" t="s">
        <v>45</v>
      </c>
      <c r="U6" s="20" t="s">
        <v>50</v>
      </c>
      <c r="V6" s="21" t="s">
        <v>49</v>
      </c>
      <c r="W6" s="18" t="s">
        <v>44</v>
      </c>
      <c r="X6" s="19" t="s">
        <v>45</v>
      </c>
      <c r="Y6" s="20" t="s">
        <v>46</v>
      </c>
      <c r="Z6" s="21" t="s">
        <v>49</v>
      </c>
      <c r="AA6" s="18" t="s">
        <v>44</v>
      </c>
      <c r="AB6" s="19" t="s">
        <v>49</v>
      </c>
    </row>
    <row r="7" spans="1:29" x14ac:dyDescent="0.2">
      <c r="A7" s="29" t="s">
        <v>1</v>
      </c>
      <c r="B7" s="29"/>
      <c r="C7" s="3">
        <v>4030</v>
      </c>
      <c r="D7" s="3"/>
      <c r="E7" s="3"/>
      <c r="F7" s="4"/>
      <c r="G7" s="3">
        <v>4363</v>
      </c>
      <c r="H7" s="3"/>
      <c r="I7" s="4"/>
      <c r="J7" s="4"/>
      <c r="K7" s="5">
        <v>3497</v>
      </c>
      <c r="L7" s="5"/>
      <c r="M7" s="5"/>
      <c r="N7" s="4"/>
      <c r="O7" s="5">
        <v>4895</v>
      </c>
      <c r="P7" s="5"/>
      <c r="Q7" s="5"/>
      <c r="R7" s="4"/>
      <c r="S7" s="5">
        <v>1691</v>
      </c>
      <c r="T7" s="5"/>
      <c r="U7" s="5"/>
      <c r="V7" s="4"/>
      <c r="W7" s="5">
        <v>6701</v>
      </c>
      <c r="X7" s="5"/>
      <c r="Y7" s="5"/>
      <c r="Z7" s="4"/>
      <c r="AA7" s="3">
        <v>8392</v>
      </c>
      <c r="AB7" s="4"/>
      <c r="AC7" s="2"/>
    </row>
    <row r="8" spans="1:29" ht="16" customHeight="1" x14ac:dyDescent="0.2">
      <c r="A8" s="28" t="s">
        <v>2</v>
      </c>
      <c r="B8" s="28"/>
      <c r="C8" s="6">
        <v>270</v>
      </c>
      <c r="D8" s="7">
        <f>C8/AA8</f>
        <v>0.2099533437013997</v>
      </c>
      <c r="E8" s="7">
        <f>C8/$C$36</f>
        <v>2.2464431317081288E-2</v>
      </c>
      <c r="F8" s="7">
        <f>C8/$AA$36</f>
        <v>1.0683760683760684E-2</v>
      </c>
      <c r="G8" s="6">
        <v>1015</v>
      </c>
      <c r="H8" s="7">
        <f>G8/AA8</f>
        <v>0.78926905132192848</v>
      </c>
      <c r="I8" s="7">
        <f>G8/$G$36</f>
        <v>7.6586433260393869E-2</v>
      </c>
      <c r="J8" s="7">
        <f>G8/$AA$36</f>
        <v>4.0163026274137384E-2</v>
      </c>
      <c r="K8" s="8">
        <v>650</v>
      </c>
      <c r="L8" s="7">
        <f>K8/AA8</f>
        <v>0.50544323483670295</v>
      </c>
      <c r="M8" s="7">
        <f>K8/$K$36</f>
        <v>6.1147695202257761E-2</v>
      </c>
      <c r="N8" s="7">
        <f>K8/$AA$36</f>
        <v>2.5720164609053499E-2</v>
      </c>
      <c r="O8" s="8">
        <v>635</v>
      </c>
      <c r="P8" s="7">
        <f>O8/AA8</f>
        <v>0.49377916018662521</v>
      </c>
      <c r="Q8" s="7">
        <f>O8/$O$36</f>
        <v>4.3383206941313111E-2</v>
      </c>
      <c r="R8" s="7">
        <f>O8/$AA$36</f>
        <v>2.5126622348844573E-2</v>
      </c>
      <c r="S8" s="8">
        <v>313</v>
      </c>
      <c r="T8" s="7">
        <f>S8/AA8</f>
        <v>0.24339035769828926</v>
      </c>
      <c r="U8" s="7">
        <f>S8/$S$36</f>
        <v>6.0623668409839238E-2</v>
      </c>
      <c r="V8" s="7">
        <f>S8/$AA$36</f>
        <v>1.2385248496359608E-2</v>
      </c>
      <c r="W8" s="8">
        <v>972</v>
      </c>
      <c r="X8" s="7">
        <f>W8/AA8</f>
        <v>0.7558320373250389</v>
      </c>
      <c r="Y8" s="7">
        <f>W8/$W$36</f>
        <v>4.834858734580183E-2</v>
      </c>
      <c r="Z8" s="7">
        <f>W8/$AA$36</f>
        <v>3.8461538461538464E-2</v>
      </c>
      <c r="AA8" s="6">
        <v>1286</v>
      </c>
      <c r="AB8" s="7">
        <f>AA8/$AA$36</f>
        <v>5.0886356441912001E-2</v>
      </c>
      <c r="AC8" s="2"/>
    </row>
    <row r="9" spans="1:29" ht="16" customHeight="1" x14ac:dyDescent="0.2">
      <c r="A9" s="28" t="s">
        <v>3</v>
      </c>
      <c r="B9" s="28"/>
      <c r="C9" s="6">
        <v>39</v>
      </c>
      <c r="D9" s="7">
        <f>C9/AA9</f>
        <v>0.3482142857142857</v>
      </c>
      <c r="E9" s="7">
        <f>C9/$C$36</f>
        <v>3.2448623013561859E-3</v>
      </c>
      <c r="F9" s="7">
        <f t="shared" ref="F9:F35" si="0">C9/$AA$36</f>
        <v>1.5432098765432098E-3</v>
      </c>
      <c r="G9" s="6">
        <v>73</v>
      </c>
      <c r="H9" s="7">
        <f>G9/AA9</f>
        <v>0.6517857142857143</v>
      </c>
      <c r="I9" s="7">
        <f>G9/$G$36</f>
        <v>5.5081868256243866E-3</v>
      </c>
      <c r="J9" s="7">
        <f t="shared" ref="J9:J35" si="1">G9/$AA$36</f>
        <v>2.8885723330167776E-3</v>
      </c>
      <c r="K9" s="8">
        <v>40</v>
      </c>
      <c r="L9" s="7">
        <f>K9/AA9</f>
        <v>0.35714285714285715</v>
      </c>
      <c r="M9" s="7">
        <f>K9/$K$36</f>
        <v>3.7629350893697085E-3</v>
      </c>
      <c r="N9" s="7">
        <f t="shared" ref="N9:N35" si="2">K9/$AA$36</f>
        <v>1.5827793605571383E-3</v>
      </c>
      <c r="O9" s="8">
        <v>71</v>
      </c>
      <c r="P9" s="7">
        <f>O9/AA9</f>
        <v>0.6339285714285714</v>
      </c>
      <c r="Q9" s="7">
        <f>O9/$O$36</f>
        <v>4.8507207761153241E-3</v>
      </c>
      <c r="R9" s="7">
        <f t="shared" ref="R9:R35" si="3">O9/$AA$36</f>
        <v>2.8094333649889207E-3</v>
      </c>
      <c r="S9" s="8">
        <v>19</v>
      </c>
      <c r="T9" s="7">
        <f>S9/AA9</f>
        <v>0.16964285714285715</v>
      </c>
      <c r="U9" s="7">
        <f>S9/$S$36</f>
        <v>3.6800309897346505E-3</v>
      </c>
      <c r="V9" s="7">
        <f t="shared" ref="V9:V35" si="4">S9/$AA$36</f>
        <v>7.5182019626464066E-4</v>
      </c>
      <c r="W9" s="8">
        <v>92</v>
      </c>
      <c r="X9" s="7">
        <f>W9/AA9</f>
        <v>0.8214285714285714</v>
      </c>
      <c r="Y9" s="7">
        <f>W9/$W$36</f>
        <v>4.5762037405491446E-3</v>
      </c>
      <c r="Z9" s="7">
        <f t="shared" ref="Z9:Z35" si="5">W9/$AA$36</f>
        <v>3.6403925292814183E-3</v>
      </c>
      <c r="AA9" s="6">
        <v>112</v>
      </c>
      <c r="AB9" s="7">
        <f t="shared" ref="AB9:AB35" si="6">AA9/$AA$36</f>
        <v>4.431782209559987E-3</v>
      </c>
      <c r="AC9" s="2"/>
    </row>
    <row r="10" spans="1:29" ht="16" customHeight="1" x14ac:dyDescent="0.2">
      <c r="A10" s="28" t="s">
        <v>4</v>
      </c>
      <c r="B10" s="28"/>
      <c r="C10" s="6">
        <v>232</v>
      </c>
      <c r="D10" s="7">
        <f>C10/AA10</f>
        <v>0.19761499148211242</v>
      </c>
      <c r="E10" s="7">
        <f>C10/$C$36</f>
        <v>1.9302770613195772E-2</v>
      </c>
      <c r="F10" s="7">
        <f t="shared" si="0"/>
        <v>9.1801202912314018E-3</v>
      </c>
      <c r="G10" s="6">
        <v>942</v>
      </c>
      <c r="H10" s="7">
        <f>G10/AA10</f>
        <v>0.80238500851788752</v>
      </c>
      <c r="I10" s="7">
        <f>G10/$G$36</f>
        <v>7.1078246434769482E-2</v>
      </c>
      <c r="J10" s="7">
        <f t="shared" si="1"/>
        <v>3.7274453941120611E-2</v>
      </c>
      <c r="K10" s="8">
        <v>611</v>
      </c>
      <c r="L10" s="7">
        <f>K10/AA10</f>
        <v>0.52044293015332199</v>
      </c>
      <c r="M10" s="7">
        <f>K10/$K$36</f>
        <v>5.7478833490122297E-2</v>
      </c>
      <c r="N10" s="7">
        <f t="shared" si="2"/>
        <v>2.4176954732510289E-2</v>
      </c>
      <c r="O10" s="8">
        <v>564</v>
      </c>
      <c r="P10" s="7">
        <f>O10/AA10</f>
        <v>0.48040885860306642</v>
      </c>
      <c r="Q10" s="7">
        <f>O10/$O$36</f>
        <v>3.8532486165197784E-2</v>
      </c>
      <c r="R10" s="7">
        <f t="shared" si="3"/>
        <v>2.2317188983855651E-2</v>
      </c>
      <c r="S10" s="8">
        <v>295</v>
      </c>
      <c r="T10" s="7">
        <f>S10/AA10</f>
        <v>0.2512776831345826</v>
      </c>
      <c r="U10" s="7">
        <f>S10/$S$36</f>
        <v>5.7137323261669572E-2</v>
      </c>
      <c r="V10" s="7">
        <f t="shared" si="4"/>
        <v>1.1672997784108895E-2</v>
      </c>
      <c r="W10" s="8">
        <v>880</v>
      </c>
      <c r="X10" s="7">
        <f>W10/AA10</f>
        <v>0.74957410562180582</v>
      </c>
      <c r="Y10" s="7">
        <f>W10/$W$36</f>
        <v>4.3772383605252686E-2</v>
      </c>
      <c r="Z10" s="7">
        <f t="shared" si="5"/>
        <v>3.482114593225704E-2</v>
      </c>
      <c r="AA10" s="6">
        <v>1174</v>
      </c>
      <c r="AB10" s="7">
        <f t="shared" si="6"/>
        <v>4.6454574232352011E-2</v>
      </c>
      <c r="AC10" s="2"/>
    </row>
    <row r="11" spans="1:29" ht="16" customHeight="1" x14ac:dyDescent="0.2">
      <c r="A11" s="28" t="s">
        <v>5</v>
      </c>
      <c r="B11" s="28"/>
      <c r="C11" s="6">
        <v>190</v>
      </c>
      <c r="D11" s="7">
        <f>C11/AA11</f>
        <v>0.22646007151370678</v>
      </c>
      <c r="E11" s="7">
        <f>C11/$C$36</f>
        <v>1.5808303519427573E-2</v>
      </c>
      <c r="F11" s="7">
        <f t="shared" si="0"/>
        <v>7.5182019626464074E-3</v>
      </c>
      <c r="G11" s="6">
        <v>649</v>
      </c>
      <c r="H11" s="7">
        <f>G11/AA11</f>
        <v>0.77353992848629316</v>
      </c>
      <c r="I11" s="7">
        <f>G11/$G$36</f>
        <v>4.8970044518222289E-2</v>
      </c>
      <c r="J11" s="7">
        <f t="shared" si="1"/>
        <v>2.5680595125039569E-2</v>
      </c>
      <c r="K11" s="8">
        <v>451</v>
      </c>
      <c r="L11" s="7">
        <f>K11/AA11</f>
        <v>0.53754469606674615</v>
      </c>
      <c r="M11" s="7">
        <f>K11/$K$36</f>
        <v>4.2427093132643465E-2</v>
      </c>
      <c r="N11" s="7">
        <f t="shared" si="2"/>
        <v>1.7845837290281736E-2</v>
      </c>
      <c r="O11" s="8">
        <v>386</v>
      </c>
      <c r="P11" s="7">
        <f>O11/AA11</f>
        <v>0.46007151370679378</v>
      </c>
      <c r="Q11" s="7">
        <f>O11/$O$36</f>
        <v>2.6371524219443877E-2</v>
      </c>
      <c r="R11" s="7">
        <f t="shared" si="3"/>
        <v>1.5273820829376386E-2</v>
      </c>
      <c r="S11" s="8">
        <v>222</v>
      </c>
      <c r="T11" s="7">
        <f>S11/AA11</f>
        <v>0.26460071513706795</v>
      </c>
      <c r="U11" s="7">
        <f>S11/$S$36</f>
        <v>4.2998256827425918E-2</v>
      </c>
      <c r="V11" s="7">
        <f t="shared" si="4"/>
        <v>8.784425451092117E-3</v>
      </c>
      <c r="W11" s="8">
        <v>615</v>
      </c>
      <c r="X11" s="7">
        <f>W11/AA11</f>
        <v>0.73301549463647198</v>
      </c>
      <c r="Y11" s="7">
        <f>W11/$W$36</f>
        <v>3.0590927178670912E-2</v>
      </c>
      <c r="Z11" s="7">
        <f t="shared" si="5"/>
        <v>2.4335232668566003E-2</v>
      </c>
      <c r="AA11" s="6">
        <v>839</v>
      </c>
      <c r="AB11" s="7">
        <f t="shared" si="6"/>
        <v>3.3198797087685979E-2</v>
      </c>
      <c r="AC11" s="2"/>
    </row>
    <row r="12" spans="1:29" ht="16" customHeight="1" x14ac:dyDescent="0.2">
      <c r="A12" s="28" t="s">
        <v>6</v>
      </c>
      <c r="B12" s="28"/>
      <c r="C12" s="6">
        <v>1</v>
      </c>
      <c r="D12" s="7">
        <f>C12/AA12</f>
        <v>0.125</v>
      </c>
      <c r="E12" s="7">
        <f>C12/$C$36</f>
        <v>8.320159747067144E-5</v>
      </c>
      <c r="F12" s="7">
        <f t="shared" si="0"/>
        <v>3.9569484013928458E-5</v>
      </c>
      <c r="G12" s="6">
        <v>7</v>
      </c>
      <c r="H12" s="7">
        <f>G12/AA12</f>
        <v>0.875</v>
      </c>
      <c r="I12" s="7">
        <f>G12/$G$36</f>
        <v>5.2818229834754391E-4</v>
      </c>
      <c r="J12" s="7">
        <f t="shared" si="1"/>
        <v>2.7698638809749919E-4</v>
      </c>
      <c r="K12" s="8">
        <v>4</v>
      </c>
      <c r="L12" s="7">
        <f>K12/AA12</f>
        <v>0.5</v>
      </c>
      <c r="M12" s="7">
        <f>K12/$K$36</f>
        <v>3.7629350893697084E-4</v>
      </c>
      <c r="N12" s="7">
        <f t="shared" si="2"/>
        <v>1.5827793605571383E-4</v>
      </c>
      <c r="O12" s="8">
        <v>4</v>
      </c>
      <c r="P12" s="7">
        <f>O12/AA12</f>
        <v>0.5</v>
      </c>
      <c r="Q12" s="7">
        <f>O12/$O$36</f>
        <v>2.7328004372480702E-4</v>
      </c>
      <c r="R12" s="7">
        <f t="shared" si="3"/>
        <v>1.5827793605571383E-4</v>
      </c>
      <c r="S12" s="8">
        <v>2</v>
      </c>
      <c r="T12" s="7">
        <f>S12/AA12</f>
        <v>0.25</v>
      </c>
      <c r="U12" s="7">
        <f>S12/$S$36</f>
        <v>3.873716831299632E-4</v>
      </c>
      <c r="V12" s="7">
        <f t="shared" si="4"/>
        <v>7.9138968027856916E-5</v>
      </c>
      <c r="W12" s="8">
        <v>6</v>
      </c>
      <c r="X12" s="7">
        <f>W12/AA12</f>
        <v>0.75</v>
      </c>
      <c r="Y12" s="7">
        <f>W12/$W$36</f>
        <v>2.9844807003581378E-4</v>
      </c>
      <c r="Z12" s="7">
        <f t="shared" si="5"/>
        <v>2.3741690408357076E-4</v>
      </c>
      <c r="AA12" s="6">
        <v>8</v>
      </c>
      <c r="AB12" s="7">
        <f t="shared" si="6"/>
        <v>3.1655587211142766E-4</v>
      </c>
      <c r="AC12" s="2"/>
    </row>
    <row r="13" spans="1:29" ht="16" customHeight="1" x14ac:dyDescent="0.2">
      <c r="A13" s="28" t="s">
        <v>7</v>
      </c>
      <c r="B13" s="28"/>
      <c r="C13" s="6">
        <v>174</v>
      </c>
      <c r="D13" s="7">
        <f>C13/AA13</f>
        <v>0.22715404699738903</v>
      </c>
      <c r="E13" s="7">
        <f>C13/$C$36</f>
        <v>1.447707795989683E-2</v>
      </c>
      <c r="F13" s="7">
        <f t="shared" si="0"/>
        <v>6.8850902184235518E-3</v>
      </c>
      <c r="G13" s="6">
        <v>592</v>
      </c>
      <c r="H13" s="7">
        <f>G13/AA13</f>
        <v>0.77284595300261094</v>
      </c>
      <c r="I13" s="7">
        <f>G13/$G$36</f>
        <v>4.466913151739229E-2</v>
      </c>
      <c r="J13" s="7">
        <f t="shared" si="1"/>
        <v>2.3425134536245649E-2</v>
      </c>
      <c r="K13" s="8">
        <v>413</v>
      </c>
      <c r="L13" s="7">
        <f>K13/AA13</f>
        <v>0.53916449086161877</v>
      </c>
      <c r="M13" s="7">
        <f>K13/$K$36</f>
        <v>3.8852304797742238E-2</v>
      </c>
      <c r="N13" s="7">
        <f t="shared" si="2"/>
        <v>1.6342196897752452E-2</v>
      </c>
      <c r="O13" s="8">
        <v>354</v>
      </c>
      <c r="P13" s="7">
        <f>O13/AA13</f>
        <v>0.46214099216710181</v>
      </c>
      <c r="Q13" s="7">
        <f>O13/$O$36</f>
        <v>2.418528386964542E-2</v>
      </c>
      <c r="R13" s="7">
        <f t="shared" si="3"/>
        <v>1.4007597340930674E-2</v>
      </c>
      <c r="S13" s="8">
        <v>203</v>
      </c>
      <c r="T13" s="7">
        <f>S13/AA13</f>
        <v>0.2650130548302872</v>
      </c>
      <c r="U13" s="7">
        <f>S13/$S$36</f>
        <v>3.9318225837691262E-2</v>
      </c>
      <c r="V13" s="7">
        <f t="shared" si="4"/>
        <v>8.0326052548274768E-3</v>
      </c>
      <c r="W13" s="8">
        <v>564</v>
      </c>
      <c r="X13" s="7">
        <f>W13/AA13</f>
        <v>0.73629242819843344</v>
      </c>
      <c r="Y13" s="7">
        <f>W13/$W$36</f>
        <v>2.8054118583366493E-2</v>
      </c>
      <c r="Z13" s="7">
        <f t="shared" si="5"/>
        <v>2.2317188983855651E-2</v>
      </c>
      <c r="AA13" s="6">
        <v>766</v>
      </c>
      <c r="AB13" s="7">
        <f t="shared" si="6"/>
        <v>3.0310224754669199E-2</v>
      </c>
      <c r="AC13" s="2"/>
    </row>
    <row r="14" spans="1:29" ht="16" customHeight="1" x14ac:dyDescent="0.2">
      <c r="A14" s="28" t="s">
        <v>8</v>
      </c>
      <c r="B14" s="28"/>
      <c r="C14" s="6">
        <v>7</v>
      </c>
      <c r="D14" s="7">
        <f>C14/AA14</f>
        <v>0.25</v>
      </c>
      <c r="E14" s="7">
        <f>C14/$C$36</f>
        <v>5.8241118229470008E-4</v>
      </c>
      <c r="F14" s="7">
        <f t="shared" si="0"/>
        <v>2.7698638809749919E-4</v>
      </c>
      <c r="G14" s="6">
        <v>21</v>
      </c>
      <c r="H14" s="7">
        <f>G14/AA14</f>
        <v>0.75</v>
      </c>
      <c r="I14" s="7">
        <f>G14/$G$36</f>
        <v>1.5845468950426319E-3</v>
      </c>
      <c r="J14" s="7">
        <f>G14/$AA$36</f>
        <v>8.3095916429249761E-4</v>
      </c>
      <c r="K14" s="8">
        <v>15</v>
      </c>
      <c r="L14" s="7">
        <f>K14/AA14</f>
        <v>0.5357142857142857</v>
      </c>
      <c r="M14" s="7">
        <f>K14/$K$36</f>
        <v>1.4111006585136407E-3</v>
      </c>
      <c r="N14" s="7">
        <f t="shared" si="2"/>
        <v>5.9354226020892685E-4</v>
      </c>
      <c r="O14" s="8">
        <v>13</v>
      </c>
      <c r="P14" s="7">
        <f>O14/AA14</f>
        <v>0.4642857142857143</v>
      </c>
      <c r="Q14" s="7">
        <f>O14/$O$36</f>
        <v>8.8816014210562277E-4</v>
      </c>
      <c r="R14" s="7">
        <f t="shared" si="3"/>
        <v>5.1440329218107E-4</v>
      </c>
      <c r="S14" s="8">
        <v>8</v>
      </c>
      <c r="T14" s="7">
        <f>S14/AA14</f>
        <v>0.2857142857142857</v>
      </c>
      <c r="U14" s="7">
        <f>S14/$S$36</f>
        <v>1.5494867325198528E-3</v>
      </c>
      <c r="V14" s="7">
        <f t="shared" si="4"/>
        <v>3.1655587211142766E-4</v>
      </c>
      <c r="W14" s="8">
        <v>20</v>
      </c>
      <c r="X14" s="7">
        <f>W14/AA14</f>
        <v>0.7142857142857143</v>
      </c>
      <c r="Y14" s="7">
        <f>W14/$W$36</f>
        <v>9.9482690011937929E-4</v>
      </c>
      <c r="Z14" s="7">
        <f t="shared" si="5"/>
        <v>7.9138968027856913E-4</v>
      </c>
      <c r="AA14" s="6">
        <v>28</v>
      </c>
      <c r="AB14" s="7">
        <f t="shared" si="6"/>
        <v>1.1079455523899967E-3</v>
      </c>
      <c r="AC14" s="2"/>
    </row>
    <row r="15" spans="1:29" ht="16" customHeight="1" x14ac:dyDescent="0.2">
      <c r="A15" s="28" t="s">
        <v>9</v>
      </c>
      <c r="B15" s="28"/>
      <c r="C15" s="6">
        <v>7</v>
      </c>
      <c r="D15" s="7">
        <f>C15/AA15</f>
        <v>0.19444444444444445</v>
      </c>
      <c r="E15" s="7">
        <f>C15/$C$36</f>
        <v>5.8241118229470008E-4</v>
      </c>
      <c r="F15" s="7">
        <f t="shared" si="0"/>
        <v>2.7698638809749919E-4</v>
      </c>
      <c r="G15" s="6">
        <v>29</v>
      </c>
      <c r="H15" s="7">
        <f>G15/AA15</f>
        <v>0.80555555555555558</v>
      </c>
      <c r="I15" s="7">
        <f>G15/$G$36</f>
        <v>2.1881838074398249E-3</v>
      </c>
      <c r="J15" s="7">
        <f t="shared" si="1"/>
        <v>1.1475150364039252E-3</v>
      </c>
      <c r="K15" s="8">
        <v>21</v>
      </c>
      <c r="L15" s="7">
        <f>K15/AA15</f>
        <v>0.58333333333333337</v>
      </c>
      <c r="M15" s="7">
        <f>K15/$K$36</f>
        <v>1.9755409219190971E-3</v>
      </c>
      <c r="N15" s="7">
        <f t="shared" si="2"/>
        <v>8.3095916429249761E-4</v>
      </c>
      <c r="O15" s="8">
        <v>16</v>
      </c>
      <c r="P15" s="7">
        <f>O15/AA15</f>
        <v>0.44444444444444442</v>
      </c>
      <c r="Q15" s="7">
        <f>O15/$O$36</f>
        <v>1.0931201748992281E-3</v>
      </c>
      <c r="R15" s="7">
        <f t="shared" si="3"/>
        <v>6.3311174422285533E-4</v>
      </c>
      <c r="S15" s="8">
        <v>10</v>
      </c>
      <c r="T15" s="7">
        <f>S15/AA15</f>
        <v>0.27777777777777779</v>
      </c>
      <c r="U15" s="7">
        <f>S15/$S$36</f>
        <v>1.9368584156498161E-3</v>
      </c>
      <c r="V15" s="7">
        <f t="shared" si="4"/>
        <v>3.9569484013928457E-4</v>
      </c>
      <c r="W15" s="8">
        <v>27</v>
      </c>
      <c r="X15" s="7">
        <f>W15/AA15</f>
        <v>0.75</v>
      </c>
      <c r="Y15" s="7">
        <f>W15/$W$36</f>
        <v>1.343016315161162E-3</v>
      </c>
      <c r="Z15" s="7">
        <f t="shared" si="5"/>
        <v>1.0683760683760685E-3</v>
      </c>
      <c r="AA15" s="6">
        <v>36</v>
      </c>
      <c r="AB15" s="7">
        <f t="shared" si="6"/>
        <v>1.4245014245014246E-3</v>
      </c>
      <c r="AC15" s="2"/>
    </row>
    <row r="16" spans="1:29" ht="16" customHeight="1" x14ac:dyDescent="0.2">
      <c r="A16" s="28" t="s">
        <v>10</v>
      </c>
      <c r="B16" s="28"/>
      <c r="C16" s="6">
        <v>42</v>
      </c>
      <c r="D16" s="7">
        <f>C16/AA16</f>
        <v>0.1253731343283582</v>
      </c>
      <c r="E16" s="7">
        <f>C16/$C$36</f>
        <v>3.4944670937682005E-3</v>
      </c>
      <c r="F16" s="7">
        <f t="shared" si="0"/>
        <v>1.6619183285849952E-3</v>
      </c>
      <c r="G16" s="6">
        <v>293</v>
      </c>
      <c r="H16" s="7">
        <f>G16/AA16</f>
        <v>0.87462686567164183</v>
      </c>
      <c r="I16" s="7">
        <f>G16/$G$36</f>
        <v>2.2108201916547197E-2</v>
      </c>
      <c r="J16" s="7">
        <f t="shared" si="1"/>
        <v>1.1593858816081038E-2</v>
      </c>
      <c r="K16" s="8">
        <v>159</v>
      </c>
      <c r="L16" s="7">
        <f>K16/AA16</f>
        <v>0.47462686567164181</v>
      </c>
      <c r="M16" s="7">
        <f>K16/$K$36</f>
        <v>1.495766698024459E-2</v>
      </c>
      <c r="N16" s="7">
        <f t="shared" si="2"/>
        <v>6.2915479582146246E-3</v>
      </c>
      <c r="O16" s="8">
        <v>175</v>
      </c>
      <c r="P16" s="7">
        <f>O16/AA16</f>
        <v>0.52238805970149249</v>
      </c>
      <c r="Q16" s="7">
        <f>O16/$O$36</f>
        <v>1.1956001912960305E-2</v>
      </c>
      <c r="R16" s="7">
        <f t="shared" si="3"/>
        <v>6.9246597024374803E-3</v>
      </c>
      <c r="S16" s="8">
        <v>73</v>
      </c>
      <c r="T16" s="7">
        <f>S16/AA16</f>
        <v>0.21791044776119403</v>
      </c>
      <c r="U16" s="7">
        <f>S16/$S$36</f>
        <v>1.4139066434243657E-2</v>
      </c>
      <c r="V16" s="7">
        <f t="shared" si="4"/>
        <v>2.8885723330167776E-3</v>
      </c>
      <c r="W16" s="8">
        <v>261</v>
      </c>
      <c r="X16" s="7">
        <f>W16/AA16</f>
        <v>0.77910447761194035</v>
      </c>
      <c r="Y16" s="7">
        <f>W16/$W$36</f>
        <v>1.2982491046557899E-2</v>
      </c>
      <c r="Z16" s="7">
        <f t="shared" si="5"/>
        <v>1.0327635327635327E-2</v>
      </c>
      <c r="AA16" s="6">
        <v>335</v>
      </c>
      <c r="AB16" s="7">
        <f t="shared" si="6"/>
        <v>1.3255777144666034E-2</v>
      </c>
      <c r="AC16" s="2"/>
    </row>
    <row r="17" spans="1:29" ht="16" customHeight="1" x14ac:dyDescent="0.2">
      <c r="A17" s="28" t="s">
        <v>11</v>
      </c>
      <c r="B17" s="28"/>
      <c r="C17" s="6">
        <v>1813</v>
      </c>
      <c r="D17" s="7">
        <f>C17/AA17</f>
        <v>0.41851338873499538</v>
      </c>
      <c r="E17" s="7">
        <f>C17/$C$36</f>
        <v>0.15084449621432733</v>
      </c>
      <c r="F17" s="7">
        <f t="shared" si="0"/>
        <v>7.1739474517252294E-2</v>
      </c>
      <c r="G17" s="6">
        <v>2519</v>
      </c>
      <c r="H17" s="7">
        <f>G17/AA17</f>
        <v>0.58148661126500467</v>
      </c>
      <c r="I17" s="7">
        <f>G17/$G$36</f>
        <v>0.19007017279106617</v>
      </c>
      <c r="J17" s="7">
        <f t="shared" si="1"/>
        <v>9.9675530231085788E-2</v>
      </c>
      <c r="K17" s="8">
        <v>1525</v>
      </c>
      <c r="L17" s="7">
        <f>K17/AA17</f>
        <v>0.35203139427516161</v>
      </c>
      <c r="M17" s="7">
        <f>K17/$K$36</f>
        <v>0.14346190028222014</v>
      </c>
      <c r="N17" s="7">
        <f t="shared" si="2"/>
        <v>6.0343463121240899E-2</v>
      </c>
      <c r="O17" s="8">
        <v>2807</v>
      </c>
      <c r="P17" s="7">
        <f>O17/AA17</f>
        <v>0.64796860572483839</v>
      </c>
      <c r="Q17" s="7">
        <f>O17/$O$36</f>
        <v>0.19177427068388331</v>
      </c>
      <c r="R17" s="7">
        <f t="shared" si="3"/>
        <v>0.11107154162709719</v>
      </c>
      <c r="S17" s="8">
        <v>688</v>
      </c>
      <c r="T17" s="7">
        <f>S17/AA17</f>
        <v>0.15881809787626963</v>
      </c>
      <c r="U17" s="7">
        <f>S17/$S$36</f>
        <v>0.13325585899670733</v>
      </c>
      <c r="V17" s="7">
        <f t="shared" si="4"/>
        <v>2.7223805001582779E-2</v>
      </c>
      <c r="W17" s="8">
        <v>3644</v>
      </c>
      <c r="X17" s="7">
        <f>W17/AA17</f>
        <v>0.84118190212373034</v>
      </c>
      <c r="Y17" s="7">
        <f>W17/$W$36</f>
        <v>0.1812574612017509</v>
      </c>
      <c r="Z17" s="7">
        <f t="shared" si="5"/>
        <v>0.14419119974675529</v>
      </c>
      <c r="AA17" s="6">
        <v>4332</v>
      </c>
      <c r="AB17" s="7">
        <f t="shared" si="6"/>
        <v>0.17141500474833807</v>
      </c>
      <c r="AC17" s="2"/>
    </row>
    <row r="18" spans="1:29" ht="16" customHeight="1" x14ac:dyDescent="0.2">
      <c r="A18" s="28" t="s">
        <v>12</v>
      </c>
      <c r="B18" s="28"/>
      <c r="C18" s="6">
        <v>953</v>
      </c>
      <c r="D18" s="7">
        <f>C18/AA18</f>
        <v>0.43476277372262773</v>
      </c>
      <c r="E18" s="7">
        <f>C18/$C$36</f>
        <v>7.9291122389549884E-2</v>
      </c>
      <c r="F18" s="7">
        <f t="shared" si="0"/>
        <v>3.770971826527382E-2</v>
      </c>
      <c r="G18" s="6">
        <v>1239</v>
      </c>
      <c r="H18" s="7">
        <f>G18/AA18</f>
        <v>0.56523722627737227</v>
      </c>
      <c r="I18" s="7">
        <f>G18/$G$36</f>
        <v>9.3488266807515277E-2</v>
      </c>
      <c r="J18" s="7">
        <f t="shared" si="1"/>
        <v>4.9026590693257363E-2</v>
      </c>
      <c r="K18" s="8">
        <v>729</v>
      </c>
      <c r="L18" s="7">
        <f>K18/AA18</f>
        <v>0.33257299270072993</v>
      </c>
      <c r="M18" s="7">
        <f>K18/$K$36</f>
        <v>6.857949200376294E-2</v>
      </c>
      <c r="N18" s="7">
        <f t="shared" si="2"/>
        <v>2.8846153846153848E-2</v>
      </c>
      <c r="O18" s="8">
        <v>1463</v>
      </c>
      <c r="P18" s="7">
        <f>O18/AA18</f>
        <v>0.66742700729927007</v>
      </c>
      <c r="Q18" s="7">
        <f>O18/$O$36</f>
        <v>9.9952175992348152E-2</v>
      </c>
      <c r="R18" s="7">
        <f t="shared" si="3"/>
        <v>5.7890155112377335E-2</v>
      </c>
      <c r="S18" s="8">
        <v>341</v>
      </c>
      <c r="T18" s="7">
        <f>S18/AA18</f>
        <v>0.15556569343065693</v>
      </c>
      <c r="U18" s="7">
        <f>S18/$S$36</f>
        <v>6.604687197365873E-2</v>
      </c>
      <c r="V18" s="7">
        <f t="shared" si="4"/>
        <v>1.3493194048749605E-2</v>
      </c>
      <c r="W18" s="8">
        <v>1851</v>
      </c>
      <c r="X18" s="7">
        <f>W18/AA18</f>
        <v>0.84443430656934304</v>
      </c>
      <c r="Y18" s="7">
        <f>W18/$W$36</f>
        <v>9.2071229606048549E-2</v>
      </c>
      <c r="Z18" s="7">
        <f t="shared" si="5"/>
        <v>7.3243114909781581E-2</v>
      </c>
      <c r="AA18" s="6">
        <v>2192</v>
      </c>
      <c r="AB18" s="7">
        <f t="shared" si="6"/>
        <v>8.6736308958531183E-2</v>
      </c>
      <c r="AC18" s="2"/>
    </row>
    <row r="19" spans="1:29" ht="16" customHeight="1" x14ac:dyDescent="0.2">
      <c r="A19" s="28" t="s">
        <v>13</v>
      </c>
      <c r="B19" s="28"/>
      <c r="C19" s="6">
        <v>658</v>
      </c>
      <c r="D19" s="7">
        <f>C19/AA19</f>
        <v>0.46633593196314671</v>
      </c>
      <c r="E19" s="7">
        <f>C19/$C$36</f>
        <v>5.4746651135701804E-2</v>
      </c>
      <c r="F19" s="7">
        <f t="shared" si="0"/>
        <v>2.6036720481164927E-2</v>
      </c>
      <c r="G19" s="6">
        <v>753</v>
      </c>
      <c r="H19" s="7">
        <f>G19/AA19</f>
        <v>0.53366406803685329</v>
      </c>
      <c r="I19" s="7">
        <f>G19/$G$36</f>
        <v>5.6817324379385796E-2</v>
      </c>
      <c r="J19" s="7">
        <f t="shared" si="1"/>
        <v>2.9795821462488128E-2</v>
      </c>
      <c r="K19" s="8">
        <v>448</v>
      </c>
      <c r="L19" s="7">
        <f>K19/AA19</f>
        <v>0.31750531537916371</v>
      </c>
      <c r="M19" s="7">
        <f>K19/$K$36</f>
        <v>4.2144873000940733E-2</v>
      </c>
      <c r="N19" s="7">
        <f t="shared" si="2"/>
        <v>1.7727128838239948E-2</v>
      </c>
      <c r="O19" s="8">
        <v>963</v>
      </c>
      <c r="P19" s="7">
        <f>O19/AA19</f>
        <v>0.68249468462083629</v>
      </c>
      <c r="Q19" s="7">
        <f>O19/$O$36</f>
        <v>6.5792170526747282E-2</v>
      </c>
      <c r="R19" s="7">
        <f t="shared" si="3"/>
        <v>3.8105413105413107E-2</v>
      </c>
      <c r="S19" s="8">
        <v>197</v>
      </c>
      <c r="T19" s="7">
        <f>S19/AA19</f>
        <v>0.13961729270021261</v>
      </c>
      <c r="U19" s="7">
        <f>S19/$S$36</f>
        <v>3.8156110788301376E-2</v>
      </c>
      <c r="V19" s="7">
        <f t="shared" si="4"/>
        <v>7.7951883507439059E-3</v>
      </c>
      <c r="W19" s="8">
        <v>1214</v>
      </c>
      <c r="X19" s="7">
        <f>W19/AA19</f>
        <v>0.86038270729978739</v>
      </c>
      <c r="Y19" s="7">
        <f>W19/$W$36</f>
        <v>6.038599283724632E-2</v>
      </c>
      <c r="Z19" s="7">
        <f t="shared" si="5"/>
        <v>4.803735359290915E-2</v>
      </c>
      <c r="AA19" s="6">
        <v>1411</v>
      </c>
      <c r="AB19" s="7">
        <f t="shared" si="6"/>
        <v>5.5832541943653058E-2</v>
      </c>
      <c r="AC19" s="2"/>
    </row>
    <row r="20" spans="1:29" ht="16" customHeight="1" x14ac:dyDescent="0.2">
      <c r="A20" s="28" t="s">
        <v>14</v>
      </c>
      <c r="B20" s="28"/>
      <c r="C20" s="6">
        <v>95</v>
      </c>
      <c r="D20" s="7">
        <f>C20/AA20</f>
        <v>0.24611398963730569</v>
      </c>
      <c r="E20" s="7">
        <f>C20/$C$36</f>
        <v>7.9041517597137866E-3</v>
      </c>
      <c r="F20" s="7">
        <f t="shared" si="0"/>
        <v>3.7591009813232037E-3</v>
      </c>
      <c r="G20" s="6">
        <v>290</v>
      </c>
      <c r="H20" s="7">
        <f>G20/AA20</f>
        <v>0.75129533678756477</v>
      </c>
      <c r="I20" s="7">
        <f>G20/$G$36</f>
        <v>2.1881838074398249E-2</v>
      </c>
      <c r="J20" s="7">
        <f t="shared" si="1"/>
        <v>1.1475150364039254E-2</v>
      </c>
      <c r="K20" s="8">
        <v>205</v>
      </c>
      <c r="L20" s="7">
        <f>K20/AA20</f>
        <v>0.5310880829015544</v>
      </c>
      <c r="M20" s="7">
        <f>K20/$K$36</f>
        <v>1.9285042333019756E-2</v>
      </c>
      <c r="N20" s="7">
        <f t="shared" si="2"/>
        <v>8.1117442228553337E-3</v>
      </c>
      <c r="O20" s="8">
        <v>181</v>
      </c>
      <c r="P20" s="7">
        <f>O20/AA20</f>
        <v>0.4689119170984456</v>
      </c>
      <c r="Q20" s="7">
        <f>O20/$O$36</f>
        <v>1.2365921978547516E-2</v>
      </c>
      <c r="R20" s="7">
        <f t="shared" si="3"/>
        <v>7.1620766065210511E-3</v>
      </c>
      <c r="S20" s="8">
        <v>109</v>
      </c>
      <c r="T20" s="7">
        <f>S20/AA20</f>
        <v>0.28238341968911918</v>
      </c>
      <c r="U20" s="7">
        <f>S20/$S$36</f>
        <v>2.1111756730582996E-2</v>
      </c>
      <c r="V20" s="7">
        <f t="shared" si="4"/>
        <v>4.3130737575182015E-3</v>
      </c>
      <c r="W20" s="8">
        <v>277</v>
      </c>
      <c r="X20" s="7">
        <f>W20/AA20</f>
        <v>0.71761658031088082</v>
      </c>
      <c r="Y20" s="7">
        <f>W20/$W$36</f>
        <v>1.3778352566653402E-2</v>
      </c>
      <c r="Z20" s="7">
        <f t="shared" si="5"/>
        <v>1.0960747071858182E-2</v>
      </c>
      <c r="AA20" s="6">
        <v>386</v>
      </c>
      <c r="AB20" s="7">
        <f t="shared" si="6"/>
        <v>1.5273820829376386E-2</v>
      </c>
      <c r="AC20" s="2"/>
    </row>
    <row r="21" spans="1:29" ht="16" customHeight="1" x14ac:dyDescent="0.2">
      <c r="A21" s="28" t="s">
        <v>15</v>
      </c>
      <c r="B21" s="28"/>
      <c r="C21" s="6">
        <v>199</v>
      </c>
      <c r="D21" s="7">
        <f>C21/AA21</f>
        <v>0.5037974683544304</v>
      </c>
      <c r="E21" s="7">
        <f>C21/$C$36</f>
        <v>1.6557117896663615E-2</v>
      </c>
      <c r="F21" s="7">
        <f t="shared" si="0"/>
        <v>7.8743273187717629E-3</v>
      </c>
      <c r="G21" s="6">
        <v>196</v>
      </c>
      <c r="H21" s="7">
        <f>G21/AA21</f>
        <v>0.4962025316455696</v>
      </c>
      <c r="I21" s="7">
        <f>G21/$G$36</f>
        <v>1.4789104353731231E-2</v>
      </c>
      <c r="J21" s="7">
        <f t="shared" si="1"/>
        <v>7.7556188667299774E-3</v>
      </c>
      <c r="K21" s="8">
        <v>75</v>
      </c>
      <c r="L21" s="7">
        <f>K21/AA21</f>
        <v>0.189873417721519</v>
      </c>
      <c r="M21" s="7">
        <f>K21/$K$36</f>
        <v>7.0555032925682035E-3</v>
      </c>
      <c r="N21" s="7">
        <f t="shared" si="2"/>
        <v>2.9677113010446346E-3</v>
      </c>
      <c r="O21" s="8">
        <v>320</v>
      </c>
      <c r="P21" s="7">
        <f>O21/AA21</f>
        <v>0.810126582278481</v>
      </c>
      <c r="Q21" s="7">
        <f>O21/$O$36</f>
        <v>2.1862403497984559E-2</v>
      </c>
      <c r="R21" s="7">
        <f t="shared" si="3"/>
        <v>1.2662234884457106E-2</v>
      </c>
      <c r="S21" s="8">
        <v>34</v>
      </c>
      <c r="T21" s="7">
        <f>S21/AA21</f>
        <v>8.6075949367088608E-2</v>
      </c>
      <c r="U21" s="7">
        <f>S21/$S$36</f>
        <v>6.5853186132093745E-3</v>
      </c>
      <c r="V21" s="7">
        <f t="shared" si="4"/>
        <v>1.3453624564735676E-3</v>
      </c>
      <c r="W21" s="8">
        <v>361</v>
      </c>
      <c r="X21" s="7">
        <f>W21/AA21</f>
        <v>0.91392405063291138</v>
      </c>
      <c r="Y21" s="7">
        <f>W21/$W$36</f>
        <v>1.7956625547154794E-2</v>
      </c>
      <c r="Z21" s="7">
        <f t="shared" si="5"/>
        <v>1.4284583729028173E-2</v>
      </c>
      <c r="AA21" s="6">
        <v>395</v>
      </c>
      <c r="AB21" s="7">
        <f t="shared" si="6"/>
        <v>1.5629946185501741E-2</v>
      </c>
      <c r="AC21" s="2"/>
    </row>
    <row r="22" spans="1:29" ht="16" customHeight="1" x14ac:dyDescent="0.2">
      <c r="A22" s="28" t="s">
        <v>16</v>
      </c>
      <c r="B22" s="28"/>
      <c r="C22" s="6">
        <v>80</v>
      </c>
      <c r="D22" s="7">
        <f>C22/AA22</f>
        <v>0.27681660899653981</v>
      </c>
      <c r="E22" s="7">
        <f>C22/$C$36</f>
        <v>6.6561277976537152E-3</v>
      </c>
      <c r="F22" s="7">
        <f t="shared" si="0"/>
        <v>3.1655587211142765E-3</v>
      </c>
      <c r="G22" s="6">
        <v>209</v>
      </c>
      <c r="H22" s="7">
        <f>G22/AA22</f>
        <v>0.72318339100346019</v>
      </c>
      <c r="I22" s="7">
        <f>G22/$G$36</f>
        <v>1.5770014336376668E-2</v>
      </c>
      <c r="J22" s="7">
        <f>G22/$AA$36</f>
        <v>8.2700221589110477E-3</v>
      </c>
      <c r="K22" s="8">
        <v>95</v>
      </c>
      <c r="L22" s="7">
        <f>K22/AA22</f>
        <v>0.32871972318339099</v>
      </c>
      <c r="M22" s="7">
        <f>K22/$K$36</f>
        <v>8.9369708372530575E-3</v>
      </c>
      <c r="N22" s="7">
        <f t="shared" si="2"/>
        <v>3.7591009813232037E-3</v>
      </c>
      <c r="O22" s="8">
        <v>195</v>
      </c>
      <c r="P22" s="7">
        <f>O22/AA22</f>
        <v>0.67474048442906576</v>
      </c>
      <c r="Q22" s="7">
        <f>O22/$O$36</f>
        <v>1.3322402131584341E-2</v>
      </c>
      <c r="R22" s="7">
        <f t="shared" si="3"/>
        <v>7.716049382716049E-3</v>
      </c>
      <c r="S22" s="8">
        <v>35</v>
      </c>
      <c r="T22" s="7">
        <f>S22/AA22</f>
        <v>0.12110726643598616</v>
      </c>
      <c r="U22" s="7">
        <f>S22/$S$36</f>
        <v>6.7790044547743561E-3</v>
      </c>
      <c r="V22" s="7">
        <f t="shared" si="4"/>
        <v>1.3849319404874961E-3</v>
      </c>
      <c r="W22" s="8">
        <v>255</v>
      </c>
      <c r="X22" s="7">
        <f>W22/AA22</f>
        <v>0.88235294117647056</v>
      </c>
      <c r="Y22" s="7">
        <f>W22/$W$36</f>
        <v>1.2684042976522085E-2</v>
      </c>
      <c r="Z22" s="7">
        <f t="shared" si="5"/>
        <v>1.0090218423551758E-2</v>
      </c>
      <c r="AA22" s="6">
        <v>289</v>
      </c>
      <c r="AB22" s="7">
        <f t="shared" si="6"/>
        <v>1.1435580880025324E-2</v>
      </c>
      <c r="AC22" s="2"/>
    </row>
    <row r="23" spans="1:29" ht="16" customHeight="1" x14ac:dyDescent="0.2">
      <c r="A23" s="28" t="s">
        <v>17</v>
      </c>
      <c r="B23" s="28"/>
      <c r="C23" s="6">
        <v>107</v>
      </c>
      <c r="D23" s="7">
        <f>C23/AA23</f>
        <v>0.39338235294117646</v>
      </c>
      <c r="E23" s="7">
        <f>C23/$C$36</f>
        <v>8.902570929361843E-3</v>
      </c>
      <c r="F23" s="7">
        <f t="shared" si="0"/>
        <v>4.2339347894903455E-3</v>
      </c>
      <c r="G23" s="6">
        <v>165</v>
      </c>
      <c r="H23" s="7">
        <f>G23/AA23</f>
        <v>0.60661764705882348</v>
      </c>
      <c r="I23" s="7">
        <f>G23/$G$36</f>
        <v>1.2450011318192107E-2</v>
      </c>
      <c r="J23" s="7">
        <f t="shared" si="1"/>
        <v>6.5289648622981955E-3</v>
      </c>
      <c r="K23" s="8">
        <v>145</v>
      </c>
      <c r="L23" s="7">
        <f>K23/AA23</f>
        <v>0.53308823529411764</v>
      </c>
      <c r="M23" s="7">
        <f>K23/$K$36</f>
        <v>1.3640639698965193E-2</v>
      </c>
      <c r="N23" s="7">
        <f t="shared" si="2"/>
        <v>5.7375751820196268E-3</v>
      </c>
      <c r="O23" s="8">
        <v>128</v>
      </c>
      <c r="P23" s="7">
        <f>O23/AA23</f>
        <v>0.47058823529411764</v>
      </c>
      <c r="Q23" s="7">
        <f>O23/$O$36</f>
        <v>8.7449613991938246E-3</v>
      </c>
      <c r="R23" s="7">
        <f t="shared" si="3"/>
        <v>5.0648939537828426E-3</v>
      </c>
      <c r="S23" s="8">
        <v>63</v>
      </c>
      <c r="T23" s="7">
        <f>S23/AA23</f>
        <v>0.23161764705882354</v>
      </c>
      <c r="U23" s="7">
        <f>S23/$S$36</f>
        <v>1.2202208018593841E-2</v>
      </c>
      <c r="V23" s="7">
        <f t="shared" si="4"/>
        <v>2.4928774928774928E-3</v>
      </c>
      <c r="W23" s="8">
        <v>210</v>
      </c>
      <c r="X23" s="7">
        <f>W23/AA23</f>
        <v>0.7720588235294118</v>
      </c>
      <c r="Y23" s="7">
        <f>W23/$W$36</f>
        <v>1.0445682451253482E-2</v>
      </c>
      <c r="Z23" s="7">
        <f t="shared" si="5"/>
        <v>8.309591642924977E-3</v>
      </c>
      <c r="AA23" s="6">
        <v>272</v>
      </c>
      <c r="AB23" s="7">
        <f t="shared" si="6"/>
        <v>1.0762899651788541E-2</v>
      </c>
      <c r="AC23" s="2"/>
    </row>
    <row r="24" spans="1:29" ht="16" customHeight="1" x14ac:dyDescent="0.2">
      <c r="A24" s="28" t="s">
        <v>18</v>
      </c>
      <c r="B24" s="28"/>
      <c r="C24" s="6">
        <v>33</v>
      </c>
      <c r="D24" s="7">
        <f>C24/AA24</f>
        <v>0.48529411764705882</v>
      </c>
      <c r="E24" s="7">
        <f>C24/$C$36</f>
        <v>2.7456527165321573E-3</v>
      </c>
      <c r="F24" s="7">
        <f t="shared" si="0"/>
        <v>1.3057929724596391E-3</v>
      </c>
      <c r="G24" s="6">
        <v>35</v>
      </c>
      <c r="H24" s="7">
        <f>G24/AA24</f>
        <v>0.51470588235294112</v>
      </c>
      <c r="I24" s="7">
        <f>G24/$G$36</f>
        <v>2.6409114917377197E-3</v>
      </c>
      <c r="J24" s="7">
        <f t="shared" si="1"/>
        <v>1.3849319404874961E-3</v>
      </c>
      <c r="K24" s="8">
        <v>36</v>
      </c>
      <c r="L24" s="7">
        <f>K24/AA24</f>
        <v>0.52941176470588236</v>
      </c>
      <c r="M24" s="7">
        <f>K24/$K$36</f>
        <v>3.3866415804327376E-3</v>
      </c>
      <c r="N24" s="7">
        <f t="shared" si="2"/>
        <v>1.4245014245014246E-3</v>
      </c>
      <c r="O24" s="8">
        <v>33</v>
      </c>
      <c r="P24" s="7">
        <f>O24/AA24</f>
        <v>0.48529411764705882</v>
      </c>
      <c r="Q24" s="7">
        <f>O24/$O$36</f>
        <v>2.2545603607296576E-3</v>
      </c>
      <c r="R24" s="7">
        <f t="shared" si="3"/>
        <v>1.3057929724596391E-3</v>
      </c>
      <c r="S24" s="8">
        <v>18</v>
      </c>
      <c r="T24" s="7">
        <f>S24/AA24</f>
        <v>0.26470588235294118</v>
      </c>
      <c r="U24" s="7">
        <f>S24/$S$36</f>
        <v>3.4863451481696689E-3</v>
      </c>
      <c r="V24" s="7">
        <f t="shared" si="4"/>
        <v>7.1225071225071229E-4</v>
      </c>
      <c r="W24" s="8">
        <v>51</v>
      </c>
      <c r="X24" s="7">
        <f>W24/AA24</f>
        <v>0.75</v>
      </c>
      <c r="Y24" s="7">
        <f>W24/$W$36</f>
        <v>2.5368085953044171E-3</v>
      </c>
      <c r="Z24" s="7">
        <f t="shared" si="5"/>
        <v>2.0180436847103515E-3</v>
      </c>
      <c r="AA24" s="6">
        <v>68</v>
      </c>
      <c r="AB24" s="7">
        <f t="shared" si="6"/>
        <v>2.6907249129471352E-3</v>
      </c>
      <c r="AC24" s="2"/>
    </row>
    <row r="25" spans="1:29" ht="16" customHeight="1" x14ac:dyDescent="0.2">
      <c r="A25" s="28" t="s">
        <v>19</v>
      </c>
      <c r="B25" s="28"/>
      <c r="C25" s="6">
        <v>639</v>
      </c>
      <c r="D25" s="7">
        <f>C25/AA25</f>
        <v>0.42317880794701984</v>
      </c>
      <c r="E25" s="7">
        <f>C25/$C$36</f>
        <v>5.3165820783759046E-2</v>
      </c>
      <c r="F25" s="7">
        <f t="shared" si="0"/>
        <v>2.5284900284900286E-2</v>
      </c>
      <c r="G25" s="6">
        <v>871</v>
      </c>
      <c r="H25" s="7">
        <f>G25/AA25</f>
        <v>0.5768211920529801</v>
      </c>
      <c r="I25" s="7">
        <f>G25/$G$36</f>
        <v>6.5720968837244403E-2</v>
      </c>
      <c r="J25" s="7">
        <f t="shared" si="1"/>
        <v>3.446502057613169E-2</v>
      </c>
      <c r="K25" s="8">
        <v>521</v>
      </c>
      <c r="L25" s="7">
        <f>K25/AA25</f>
        <v>0.34503311258278146</v>
      </c>
      <c r="M25" s="7">
        <f>K25/$K$36</f>
        <v>4.9012229539040449E-2</v>
      </c>
      <c r="N25" s="7">
        <f t="shared" si="2"/>
        <v>2.0615701171256728E-2</v>
      </c>
      <c r="O25" s="8">
        <v>989</v>
      </c>
      <c r="P25" s="7">
        <f>O25/AA25</f>
        <v>0.65496688741721854</v>
      </c>
      <c r="Q25" s="7">
        <f>O25/$O$36</f>
        <v>6.7568490810958531E-2</v>
      </c>
      <c r="R25" s="7">
        <f t="shared" si="3"/>
        <v>3.9134219689775249E-2</v>
      </c>
      <c r="S25" s="8">
        <v>231</v>
      </c>
      <c r="T25" s="7">
        <f>S25/AA25</f>
        <v>0.15298013245033112</v>
      </c>
      <c r="U25" s="7">
        <f>S25/$S$36</f>
        <v>4.4741429401510747E-2</v>
      </c>
      <c r="V25" s="7">
        <f t="shared" si="4"/>
        <v>9.1405508072174742E-3</v>
      </c>
      <c r="W25" s="8">
        <v>1279</v>
      </c>
      <c r="X25" s="7">
        <f>W25/AA25</f>
        <v>0.84701986754966885</v>
      </c>
      <c r="Y25" s="7">
        <f>W25/$W$36</f>
        <v>6.3619180262634301E-2</v>
      </c>
      <c r="Z25" s="7">
        <f t="shared" si="5"/>
        <v>5.0609370053814495E-2</v>
      </c>
      <c r="AA25" s="6">
        <v>1510</v>
      </c>
      <c r="AB25" s="7">
        <f t="shared" si="6"/>
        <v>5.9749920861031973E-2</v>
      </c>
      <c r="AC25" s="2"/>
    </row>
    <row r="26" spans="1:29" ht="16" customHeight="1" x14ac:dyDescent="0.2">
      <c r="A26" s="28" t="s">
        <v>20</v>
      </c>
      <c r="B26" s="28"/>
      <c r="C26" s="6">
        <v>220</v>
      </c>
      <c r="D26" s="7">
        <f>C26/AA26</f>
        <v>0.41587901701323249</v>
      </c>
      <c r="E26" s="7">
        <f>C26/$C$36</f>
        <v>1.8304351443547716E-2</v>
      </c>
      <c r="F26" s="7">
        <f t="shared" si="0"/>
        <v>8.70528648306426E-3</v>
      </c>
      <c r="G26" s="6">
        <v>309</v>
      </c>
      <c r="H26" s="7">
        <f>G26/AA26</f>
        <v>0.58412098298676751</v>
      </c>
      <c r="I26" s="7">
        <f>G26/$G$36</f>
        <v>2.3315475741341584E-2</v>
      </c>
      <c r="J26" s="7">
        <f t="shared" si="1"/>
        <v>1.2226970560303894E-2</v>
      </c>
      <c r="K26" s="8">
        <v>206</v>
      </c>
      <c r="L26" s="7">
        <f>K26/AA26</f>
        <v>0.38941398865784499</v>
      </c>
      <c r="M26" s="7">
        <f>K26/$K$36</f>
        <v>1.9379115710253997E-2</v>
      </c>
      <c r="N26" s="7">
        <f t="shared" si="2"/>
        <v>8.1513137068692631E-3</v>
      </c>
      <c r="O26" s="8">
        <v>322</v>
      </c>
      <c r="P26" s="7">
        <f>O26/AA26</f>
        <v>0.60869565217391308</v>
      </c>
      <c r="Q26" s="7">
        <f>O26/$O$36</f>
        <v>2.1999043519846963E-2</v>
      </c>
      <c r="R26" s="7">
        <f t="shared" si="3"/>
        <v>1.2741373852484963E-2</v>
      </c>
      <c r="S26" s="8">
        <v>90</v>
      </c>
      <c r="T26" s="7">
        <f>S26/AA26</f>
        <v>0.17013232514177692</v>
      </c>
      <c r="U26" s="7">
        <f>S26/$S$36</f>
        <v>1.7431725740848343E-2</v>
      </c>
      <c r="V26" s="7">
        <f t="shared" si="4"/>
        <v>3.5612535612535613E-3</v>
      </c>
      <c r="W26" s="8">
        <v>438</v>
      </c>
      <c r="X26" s="7">
        <f>W26/AA26</f>
        <v>0.82797731568998112</v>
      </c>
      <c r="Y26" s="7">
        <f>W26/$W$36</f>
        <v>2.1786709112614405E-2</v>
      </c>
      <c r="Z26" s="7">
        <f t="shared" si="5"/>
        <v>1.7331433998100665E-2</v>
      </c>
      <c r="AA26" s="6">
        <v>529</v>
      </c>
      <c r="AB26" s="7">
        <f t="shared" si="6"/>
        <v>2.0932257043368156E-2</v>
      </c>
      <c r="AC26" s="2"/>
    </row>
    <row r="27" spans="1:29" ht="16" customHeight="1" x14ac:dyDescent="0.2">
      <c r="A27" s="28" t="s">
        <v>21</v>
      </c>
      <c r="B27" s="28"/>
      <c r="C27" s="6">
        <v>419</v>
      </c>
      <c r="D27" s="7">
        <f>C27/AA27</f>
        <v>0.42711518858307851</v>
      </c>
      <c r="E27" s="7">
        <f>C27/$C$36</f>
        <v>3.486146934021133E-2</v>
      </c>
      <c r="F27" s="7">
        <f t="shared" si="0"/>
        <v>1.6579613801836025E-2</v>
      </c>
      <c r="G27" s="6">
        <v>562</v>
      </c>
      <c r="H27" s="7">
        <f>G27/AA27</f>
        <v>0.57288481141692149</v>
      </c>
      <c r="I27" s="7">
        <f>G27/$G$36</f>
        <v>4.2405493095902816E-2</v>
      </c>
      <c r="J27" s="7">
        <f t="shared" si="1"/>
        <v>2.2238050015827793E-2</v>
      </c>
      <c r="K27" s="8">
        <v>314</v>
      </c>
      <c r="L27" s="7">
        <f>K27/AA27</f>
        <v>0.32008154943934758</v>
      </c>
      <c r="M27" s="7">
        <f>K27/$K$36</f>
        <v>2.9539040451552211E-2</v>
      </c>
      <c r="N27" s="7">
        <f t="shared" si="2"/>
        <v>1.2424817980373535E-2</v>
      </c>
      <c r="O27" s="8">
        <v>668</v>
      </c>
      <c r="P27" s="7">
        <f>O27/AA27</f>
        <v>0.68093781855249746</v>
      </c>
      <c r="Q27" s="7">
        <f>O27/$O$36</f>
        <v>4.5637767302042768E-2</v>
      </c>
      <c r="R27" s="7">
        <f t="shared" si="3"/>
        <v>2.643241532130421E-2</v>
      </c>
      <c r="S27" s="8">
        <v>140</v>
      </c>
      <c r="T27" s="7">
        <f>S27/AA27</f>
        <v>0.14271151885830785</v>
      </c>
      <c r="U27" s="7">
        <f>S27/$S$36</f>
        <v>2.7116017819097425E-2</v>
      </c>
      <c r="V27" s="7">
        <f t="shared" si="4"/>
        <v>5.5397277619499844E-3</v>
      </c>
      <c r="W27" s="8">
        <v>842</v>
      </c>
      <c r="X27" s="7">
        <f>W27/AA27</f>
        <v>0.85830784913353719</v>
      </c>
      <c r="Y27" s="7">
        <f>W27/$W$36</f>
        <v>4.1882212495025863E-2</v>
      </c>
      <c r="Z27" s="7">
        <f t="shared" si="5"/>
        <v>3.331750553972776E-2</v>
      </c>
      <c r="AA27" s="6">
        <v>981</v>
      </c>
      <c r="AB27" s="7">
        <f t="shared" si="6"/>
        <v>3.8817663817663821E-2</v>
      </c>
      <c r="AC27" s="2"/>
    </row>
    <row r="28" spans="1:29" ht="16" customHeight="1" x14ac:dyDescent="0.2">
      <c r="A28" s="28" t="s">
        <v>22</v>
      </c>
      <c r="B28" s="28"/>
      <c r="C28" s="6">
        <v>1947</v>
      </c>
      <c r="D28" s="7">
        <f>C28/AA28</f>
        <v>0.70162162162162167</v>
      </c>
      <c r="E28" s="7">
        <f>C28/$C$36</f>
        <v>0.1619935102753973</v>
      </c>
      <c r="F28" s="7">
        <f t="shared" si="0"/>
        <v>7.7041785375118715E-2</v>
      </c>
      <c r="G28" s="6">
        <v>828</v>
      </c>
      <c r="H28" s="7">
        <f>G28/AA28</f>
        <v>0.29837837837837838</v>
      </c>
      <c r="I28" s="7">
        <f>G28/$G$36</f>
        <v>6.2476420433109484E-2</v>
      </c>
      <c r="J28" s="7">
        <f t="shared" si="1"/>
        <v>3.2763532763532763E-2</v>
      </c>
      <c r="K28" s="8">
        <v>1324</v>
      </c>
      <c r="L28" s="7">
        <f>K28/AA28</f>
        <v>0.47711711711711713</v>
      </c>
      <c r="M28" s="7">
        <f>K28/$K$36</f>
        <v>0.12455315145813735</v>
      </c>
      <c r="N28" s="7">
        <f t="shared" si="2"/>
        <v>5.2389996834441281E-2</v>
      </c>
      <c r="O28" s="8">
        <v>1451</v>
      </c>
      <c r="P28" s="7">
        <f>O28/AA28</f>
        <v>0.52288288288288287</v>
      </c>
      <c r="Q28" s="7">
        <f>O28/$O$36</f>
        <v>9.9132335861173732E-2</v>
      </c>
      <c r="R28" s="7">
        <f t="shared" si="3"/>
        <v>5.741532130421019E-2</v>
      </c>
      <c r="S28" s="8">
        <v>692</v>
      </c>
      <c r="T28" s="7">
        <f>S28/AA28</f>
        <v>0.24936936936936938</v>
      </c>
      <c r="U28" s="7">
        <f>S28/$S$36</f>
        <v>0.13403060236296727</v>
      </c>
      <c r="V28" s="7">
        <f t="shared" si="4"/>
        <v>2.7382082937638493E-2</v>
      </c>
      <c r="W28" s="8">
        <v>2083</v>
      </c>
      <c r="X28" s="7">
        <f>W28/AA28</f>
        <v>0.75063063063063062</v>
      </c>
      <c r="Y28" s="7">
        <f>W28/$W$36</f>
        <v>0.10361122164743335</v>
      </c>
      <c r="Z28" s="7">
        <f t="shared" si="5"/>
        <v>8.2423235201012982E-2</v>
      </c>
      <c r="AA28" s="6">
        <v>2775</v>
      </c>
      <c r="AB28" s="7">
        <f t="shared" si="6"/>
        <v>0.10980531813865148</v>
      </c>
      <c r="AC28" s="2"/>
    </row>
    <row r="29" spans="1:29" ht="16" customHeight="1" x14ac:dyDescent="0.2">
      <c r="A29" s="28" t="s">
        <v>23</v>
      </c>
      <c r="B29" s="28"/>
      <c r="C29" s="6">
        <v>1790</v>
      </c>
      <c r="D29" s="7">
        <f>C29/AA29</f>
        <v>0.71314741035856577</v>
      </c>
      <c r="E29" s="7">
        <f>C29/$C$36</f>
        <v>0.14893085947250187</v>
      </c>
      <c r="F29" s="7">
        <f t="shared" si="0"/>
        <v>7.0829376384931947E-2</v>
      </c>
      <c r="G29" s="6">
        <v>720</v>
      </c>
      <c r="H29" s="7">
        <f>G29/AA29</f>
        <v>0.28685258964143429</v>
      </c>
      <c r="I29" s="7">
        <f>G29/$G$36</f>
        <v>5.4327322115747381E-2</v>
      </c>
      <c r="J29" s="7">
        <f t="shared" si="1"/>
        <v>2.8490028490028491E-2</v>
      </c>
      <c r="K29" s="8">
        <v>1217</v>
      </c>
      <c r="L29" s="7">
        <f>K29/AA29</f>
        <v>0.48486055776892428</v>
      </c>
      <c r="M29" s="7">
        <f>K29/$K$36</f>
        <v>0.11448730009407337</v>
      </c>
      <c r="N29" s="7">
        <f t="shared" si="2"/>
        <v>4.8156062044950931E-2</v>
      </c>
      <c r="O29" s="8">
        <v>1292</v>
      </c>
      <c r="P29" s="7">
        <f>O29/AA29</f>
        <v>0.51474103585657371</v>
      </c>
      <c r="Q29" s="7">
        <f>O29/$O$36</f>
        <v>8.8269454123112656E-2</v>
      </c>
      <c r="R29" s="7">
        <f t="shared" si="3"/>
        <v>5.112377334599557E-2</v>
      </c>
      <c r="S29" s="8">
        <v>638</v>
      </c>
      <c r="T29" s="7">
        <f>S29/AA29</f>
        <v>0.25418326693227089</v>
      </c>
      <c r="U29" s="7">
        <f>S29/$S$36</f>
        <v>0.12357156691845826</v>
      </c>
      <c r="V29" s="7">
        <f t="shared" si="4"/>
        <v>2.5245330800886357E-2</v>
      </c>
      <c r="W29" s="8">
        <v>1871</v>
      </c>
      <c r="X29" s="7">
        <f>W29/AA29</f>
        <v>0.74541832669322705</v>
      </c>
      <c r="Y29" s="7">
        <f>W29/$W$36</f>
        <v>9.3066056506167921E-2</v>
      </c>
      <c r="Z29" s="7">
        <f t="shared" si="5"/>
        <v>7.4034504590060141E-2</v>
      </c>
      <c r="AA29" s="6">
        <v>2510</v>
      </c>
      <c r="AB29" s="7">
        <f t="shared" si="6"/>
        <v>9.9319404874960424E-2</v>
      </c>
      <c r="AC29" s="2"/>
    </row>
    <row r="30" spans="1:29" ht="16" customHeight="1" x14ac:dyDescent="0.2">
      <c r="A30" s="28" t="s">
        <v>24</v>
      </c>
      <c r="B30" s="28"/>
      <c r="C30" s="6">
        <v>230</v>
      </c>
      <c r="D30" s="7">
        <f>C30/AA30</f>
        <v>0.42830540037243947</v>
      </c>
      <c r="E30" s="7">
        <f>C30/$C$36</f>
        <v>1.9136367418254429E-2</v>
      </c>
      <c r="F30" s="7">
        <f t="shared" si="0"/>
        <v>9.1009813232035448E-3</v>
      </c>
      <c r="G30" s="6">
        <v>307</v>
      </c>
      <c r="H30" s="7">
        <f>G30/AA30</f>
        <v>0.57169459962756053</v>
      </c>
      <c r="I30" s="7">
        <f>G30/$G$36</f>
        <v>2.3164566513242286E-2</v>
      </c>
      <c r="J30" s="7">
        <f t="shared" si="1"/>
        <v>1.2147831592276037E-2</v>
      </c>
      <c r="K30" s="8">
        <v>303</v>
      </c>
      <c r="L30" s="7">
        <f>K30/AA30</f>
        <v>0.56424581005586594</v>
      </c>
      <c r="M30" s="7">
        <f>K30/$K$36</f>
        <v>2.8504233301975542E-2</v>
      </c>
      <c r="N30" s="7">
        <f t="shared" si="2"/>
        <v>1.1989553656220323E-2</v>
      </c>
      <c r="O30" s="8">
        <v>234</v>
      </c>
      <c r="P30" s="7">
        <f>O30/AA30</f>
        <v>0.43575418994413406</v>
      </c>
      <c r="Q30" s="7">
        <f>O30/$O$36</f>
        <v>1.5986882557901209E-2</v>
      </c>
      <c r="R30" s="7">
        <f t="shared" si="3"/>
        <v>9.2592592592592587E-3</v>
      </c>
      <c r="S30" s="8">
        <v>159</v>
      </c>
      <c r="T30" s="7">
        <f>S30/AA30</f>
        <v>0.29608938547486036</v>
      </c>
      <c r="U30" s="7">
        <f>S30/$S$36</f>
        <v>3.0796048808832074E-2</v>
      </c>
      <c r="V30" s="7">
        <f t="shared" si="4"/>
        <v>6.2915479582146246E-3</v>
      </c>
      <c r="W30" s="8">
        <v>378</v>
      </c>
      <c r="X30" s="7">
        <f>W30/AA30</f>
        <v>0.7039106145251397</v>
      </c>
      <c r="Y30" s="7">
        <f>W30/$W$36</f>
        <v>1.8802228412256268E-2</v>
      </c>
      <c r="Z30" s="7">
        <f t="shared" si="5"/>
        <v>1.4957264957264958E-2</v>
      </c>
      <c r="AA30" s="6">
        <v>537</v>
      </c>
      <c r="AB30" s="7">
        <f t="shared" si="6"/>
        <v>2.1248812915479583E-2</v>
      </c>
      <c r="AC30" s="2"/>
    </row>
    <row r="31" spans="1:29" ht="16" customHeight="1" x14ac:dyDescent="0.2">
      <c r="A31" s="28" t="s">
        <v>25</v>
      </c>
      <c r="B31" s="28"/>
      <c r="C31" s="6">
        <v>353</v>
      </c>
      <c r="D31" s="7">
        <f>C31/AA31</f>
        <v>0.65249537892791132</v>
      </c>
      <c r="E31" s="7">
        <f>C31/$C$36</f>
        <v>2.9370163907147018E-2</v>
      </c>
      <c r="F31" s="7">
        <f t="shared" si="0"/>
        <v>1.3968027856916745E-2</v>
      </c>
      <c r="G31" s="6">
        <v>189</v>
      </c>
      <c r="H31" s="7">
        <f>G31/AA31</f>
        <v>0.34935304990757854</v>
      </c>
      <c r="I31" s="7">
        <f>G31/$G$36</f>
        <v>1.4260922055383686E-2</v>
      </c>
      <c r="J31" s="7">
        <f t="shared" si="1"/>
        <v>7.478632478632479E-3</v>
      </c>
      <c r="K31" s="8">
        <v>253</v>
      </c>
      <c r="L31" s="7">
        <f>K31/AA31</f>
        <v>0.46765249537892789</v>
      </c>
      <c r="M31" s="7">
        <f>K31/$K$36</f>
        <v>2.3800564440263405E-2</v>
      </c>
      <c r="N31" s="7">
        <f t="shared" si="2"/>
        <v>1.0011079455523901E-2</v>
      </c>
      <c r="O31" s="8">
        <v>287</v>
      </c>
      <c r="P31" s="7">
        <f>O31/AA31</f>
        <v>0.53049907578558231</v>
      </c>
      <c r="Q31" s="7">
        <f>O31/$O$36</f>
        <v>1.9607843137254902E-2</v>
      </c>
      <c r="R31" s="7">
        <f t="shared" si="3"/>
        <v>1.1356441911997467E-2</v>
      </c>
      <c r="S31" s="8">
        <v>137</v>
      </c>
      <c r="T31" s="7">
        <f>S31/AA31</f>
        <v>0.25323475046210719</v>
      </c>
      <c r="U31" s="7">
        <f>S31/$S$36</f>
        <v>2.6534960294402478E-2</v>
      </c>
      <c r="V31" s="7">
        <f t="shared" si="4"/>
        <v>5.4210193099081989E-3</v>
      </c>
      <c r="W31" s="8">
        <v>403</v>
      </c>
      <c r="X31" s="7">
        <f>W31/AA31</f>
        <v>0.74491682070240295</v>
      </c>
      <c r="Y31" s="7">
        <f>W31/$W$36</f>
        <v>2.004576203740549E-2</v>
      </c>
      <c r="Z31" s="7">
        <f t="shared" si="5"/>
        <v>1.5946502057613169E-2</v>
      </c>
      <c r="AA31" s="6">
        <v>541</v>
      </c>
      <c r="AB31" s="7">
        <f t="shared" si="6"/>
        <v>2.1407090851535297E-2</v>
      </c>
      <c r="AC31" s="2"/>
    </row>
    <row r="32" spans="1:29" ht="16" customHeight="1" x14ac:dyDescent="0.2">
      <c r="A32" s="28" t="s">
        <v>26</v>
      </c>
      <c r="B32" s="28"/>
      <c r="C32" s="6">
        <v>1208</v>
      </c>
      <c r="D32" s="7">
        <f>C32/AA32</f>
        <v>0.84357541899441346</v>
      </c>
      <c r="E32" s="7">
        <f>C32/$C$36</f>
        <v>0.1005075297445711</v>
      </c>
      <c r="F32" s="7">
        <f t="shared" si="0"/>
        <v>4.7799936688825581E-2</v>
      </c>
      <c r="G32" s="6">
        <v>224</v>
      </c>
      <c r="H32" s="7">
        <f>G32/AA32</f>
        <v>0.15642458100558659</v>
      </c>
      <c r="I32" s="7">
        <f>G32/$G$36</f>
        <v>1.6901833547121405E-2</v>
      </c>
      <c r="J32" s="7">
        <f>G32/$AA$36</f>
        <v>8.863564419119974E-3</v>
      </c>
      <c r="K32" s="8">
        <v>660</v>
      </c>
      <c r="L32" s="7">
        <f>K32/AA32</f>
        <v>0.46089385474860334</v>
      </c>
      <c r="M32" s="7">
        <f>K32/$K$36</f>
        <v>6.2088428974600186E-2</v>
      </c>
      <c r="N32" s="7">
        <f t="shared" si="2"/>
        <v>2.6115859449192782E-2</v>
      </c>
      <c r="O32" s="8">
        <v>770</v>
      </c>
      <c r="P32" s="7">
        <f>O32/AA32</f>
        <v>0.53770949720670391</v>
      </c>
      <c r="Q32" s="7">
        <f>O32/$O$36</f>
        <v>5.2606408417025345E-2</v>
      </c>
      <c r="R32" s="7">
        <f t="shared" si="3"/>
        <v>3.0468502690724913E-2</v>
      </c>
      <c r="S32" s="8">
        <v>341</v>
      </c>
      <c r="T32" s="7">
        <f>S32/AA32</f>
        <v>0.23812849162011174</v>
      </c>
      <c r="U32" s="7">
        <f>S32/$S$36</f>
        <v>6.604687197365873E-2</v>
      </c>
      <c r="V32" s="7">
        <f t="shared" si="4"/>
        <v>1.3493194048749605E-2</v>
      </c>
      <c r="W32" s="8">
        <v>1089</v>
      </c>
      <c r="X32" s="7">
        <f>W32/AA32</f>
        <v>0.76047486033519551</v>
      </c>
      <c r="Y32" s="7">
        <f>W32/$W$36</f>
        <v>5.4168324711500196E-2</v>
      </c>
      <c r="Z32" s="7">
        <f t="shared" si="5"/>
        <v>4.3091168091168093E-2</v>
      </c>
      <c r="AA32" s="6">
        <v>1432</v>
      </c>
      <c r="AB32" s="7">
        <f t="shared" si="6"/>
        <v>5.6663501107945553E-2</v>
      </c>
      <c r="AC32" s="2"/>
    </row>
    <row r="33" spans="1:29" ht="16" customHeight="1" x14ac:dyDescent="0.2">
      <c r="A33" s="28" t="s">
        <v>27</v>
      </c>
      <c r="B33" s="28"/>
      <c r="C33" s="6">
        <v>156</v>
      </c>
      <c r="D33" s="7">
        <f>C33/AA33</f>
        <v>0.59090909090909094</v>
      </c>
      <c r="E33" s="7">
        <f>C33/$C$36</f>
        <v>1.2979449205424744E-2</v>
      </c>
      <c r="F33" s="7">
        <f t="shared" si="0"/>
        <v>6.1728395061728392E-3</v>
      </c>
      <c r="G33" s="6">
        <v>108</v>
      </c>
      <c r="H33" s="7">
        <f>G33/AA33</f>
        <v>0.40909090909090912</v>
      </c>
      <c r="I33" s="7">
        <f>G33/$G$36</f>
        <v>8.1490983173621075E-3</v>
      </c>
      <c r="J33" s="7">
        <f t="shared" si="1"/>
        <v>4.2735042735042739E-3</v>
      </c>
      <c r="K33" s="8">
        <v>106</v>
      </c>
      <c r="L33" s="7">
        <f>K33/AA33</f>
        <v>0.40151515151515149</v>
      </c>
      <c r="M33" s="7">
        <f>K33/$K$36</f>
        <v>9.9717779868297267E-3</v>
      </c>
      <c r="N33" s="7">
        <f t="shared" si="2"/>
        <v>4.194365305476417E-3</v>
      </c>
      <c r="O33" s="8">
        <v>158</v>
      </c>
      <c r="P33" s="7">
        <f>O33/AA33</f>
        <v>0.59848484848484851</v>
      </c>
      <c r="Q33" s="7">
        <f>O33/$O$36</f>
        <v>1.0794561727129877E-2</v>
      </c>
      <c r="R33" s="7">
        <f t="shared" si="3"/>
        <v>6.2519784742006961E-3</v>
      </c>
      <c r="S33" s="8">
        <v>54</v>
      </c>
      <c r="T33" s="7">
        <f>S33/AA33</f>
        <v>0.20454545454545456</v>
      </c>
      <c r="U33" s="7">
        <f>S33/$S$36</f>
        <v>1.0459035444509006E-2</v>
      </c>
      <c r="V33" s="7">
        <f t="shared" si="4"/>
        <v>2.136752136752137E-3</v>
      </c>
      <c r="W33" s="8">
        <v>210</v>
      </c>
      <c r="X33" s="7">
        <f>W33/AA33</f>
        <v>0.79545454545454541</v>
      </c>
      <c r="Y33" s="7">
        <f>W33/$W$36</f>
        <v>1.0445682451253482E-2</v>
      </c>
      <c r="Z33" s="7">
        <f t="shared" si="5"/>
        <v>8.309591642924977E-3</v>
      </c>
      <c r="AA33" s="6">
        <v>264</v>
      </c>
      <c r="AB33" s="7">
        <f t="shared" si="6"/>
        <v>1.0446343779677113E-2</v>
      </c>
      <c r="AC33" s="2"/>
    </row>
    <row r="34" spans="1:29" ht="16" customHeight="1" x14ac:dyDescent="0.2">
      <c r="A34" s="28" t="s">
        <v>28</v>
      </c>
      <c r="B34" s="28"/>
      <c r="C34" s="6">
        <v>70</v>
      </c>
      <c r="D34" s="7">
        <f>C34/AA34</f>
        <v>0.53030303030303028</v>
      </c>
      <c r="E34" s="7">
        <f>C34/$C$36</f>
        <v>5.8241118229470003E-3</v>
      </c>
      <c r="F34" s="7">
        <f t="shared" si="0"/>
        <v>2.7698638809749922E-3</v>
      </c>
      <c r="G34" s="6">
        <v>63</v>
      </c>
      <c r="H34" s="7">
        <f>G34/AA34</f>
        <v>0.47727272727272729</v>
      </c>
      <c r="I34" s="7">
        <f>G34/$G$36</f>
        <v>4.7536406851278953E-3</v>
      </c>
      <c r="J34" s="7">
        <f t="shared" si="1"/>
        <v>2.4928774928774928E-3</v>
      </c>
      <c r="K34" s="8">
        <v>49</v>
      </c>
      <c r="L34" s="7">
        <f>K34/AA34</f>
        <v>0.37121212121212122</v>
      </c>
      <c r="M34" s="7">
        <f>K34/$K$36</f>
        <v>4.6095954844778929E-3</v>
      </c>
      <c r="N34" s="7">
        <f t="shared" si="2"/>
        <v>1.9389047166824944E-3</v>
      </c>
      <c r="O34" s="8">
        <v>83</v>
      </c>
      <c r="P34" s="7">
        <f>O34/AA34</f>
        <v>0.62878787878787878</v>
      </c>
      <c r="Q34" s="7">
        <f>O34/$O$36</f>
        <v>5.6705609072897449E-3</v>
      </c>
      <c r="R34" s="7">
        <f t="shared" si="3"/>
        <v>3.284267173156062E-3</v>
      </c>
      <c r="S34" s="8">
        <v>24</v>
      </c>
      <c r="T34" s="7">
        <f>S34/AA34</f>
        <v>0.18181818181818182</v>
      </c>
      <c r="U34" s="7">
        <f>S34/$S$36</f>
        <v>4.6484601975595582E-3</v>
      </c>
      <c r="V34" s="7">
        <f t="shared" si="4"/>
        <v>9.4966761633428305E-4</v>
      </c>
      <c r="W34" s="8">
        <v>108</v>
      </c>
      <c r="X34" s="7">
        <f>W34/AA34</f>
        <v>0.81818181818181823</v>
      </c>
      <c r="Y34" s="7">
        <f>W34/$W$36</f>
        <v>5.3720652606446479E-3</v>
      </c>
      <c r="Z34" s="7">
        <f t="shared" si="5"/>
        <v>4.2735042735042739E-3</v>
      </c>
      <c r="AA34" s="6">
        <v>132</v>
      </c>
      <c r="AB34" s="7">
        <f t="shared" si="6"/>
        <v>5.2231718898385565E-3</v>
      </c>
      <c r="AC34" s="2"/>
    </row>
    <row r="35" spans="1:29" ht="16" customHeight="1" x14ac:dyDescent="0.2">
      <c r="A35" s="28" t="s">
        <v>29</v>
      </c>
      <c r="B35" s="28"/>
      <c r="C35" s="6">
        <v>87</v>
      </c>
      <c r="D35" s="7">
        <f>C35/AA35</f>
        <v>0.65909090909090906</v>
      </c>
      <c r="E35" s="7">
        <f>C35/$C$36</f>
        <v>7.238538979948415E-3</v>
      </c>
      <c r="F35" s="7">
        <f t="shared" si="0"/>
        <v>3.4425451092117759E-3</v>
      </c>
      <c r="G35" s="6">
        <v>45</v>
      </c>
      <c r="H35" s="7">
        <f>G35/AA35</f>
        <v>0.34090909090909088</v>
      </c>
      <c r="I35" s="7">
        <f>G35/$G$36</f>
        <v>3.3954576322342113E-3</v>
      </c>
      <c r="J35" s="7">
        <f t="shared" si="1"/>
        <v>1.7806267806267807E-3</v>
      </c>
      <c r="K35" s="8">
        <v>55</v>
      </c>
      <c r="L35" s="7">
        <f>K35/AA35</f>
        <v>0.41666666666666669</v>
      </c>
      <c r="M35" s="7">
        <f>K35/$K$36</f>
        <v>5.1740357478833494E-3</v>
      </c>
      <c r="N35" s="7">
        <f t="shared" si="2"/>
        <v>2.176321620766065E-3</v>
      </c>
      <c r="O35" s="8">
        <v>75</v>
      </c>
      <c r="P35" s="7">
        <f>O35/AA35</f>
        <v>0.56818181818181823</v>
      </c>
      <c r="Q35" s="7">
        <f>O35/$O$36</f>
        <v>5.1240008198401308E-3</v>
      </c>
      <c r="R35" s="7">
        <f t="shared" si="3"/>
        <v>2.9677113010446346E-3</v>
      </c>
      <c r="S35" s="8">
        <v>27</v>
      </c>
      <c r="T35" s="7">
        <f>S35/AA35</f>
        <v>0.20454545454545456</v>
      </c>
      <c r="U35" s="7">
        <f>S35/$S$36</f>
        <v>5.2295177222545031E-3</v>
      </c>
      <c r="V35" s="7">
        <f t="shared" si="4"/>
        <v>1.0683760683760685E-3</v>
      </c>
      <c r="W35" s="8">
        <v>103</v>
      </c>
      <c r="X35" s="7">
        <f>W35/AA35</f>
        <v>0.78030303030303028</v>
      </c>
      <c r="Y35" s="7">
        <f>W35/$W$36</f>
        <v>5.1233585356148031E-3</v>
      </c>
      <c r="Z35" s="7">
        <f t="shared" si="5"/>
        <v>4.0756568534346315E-3</v>
      </c>
      <c r="AA35" s="6">
        <v>132</v>
      </c>
      <c r="AB35" s="7">
        <f t="shared" si="6"/>
        <v>5.2231718898385565E-3</v>
      </c>
      <c r="AC35" s="2"/>
    </row>
    <row r="36" spans="1:29" x14ac:dyDescent="0.2">
      <c r="A36" s="9" t="s">
        <v>36</v>
      </c>
      <c r="B36" s="9"/>
      <c r="C36" s="10">
        <f>SUM(C8:C35)</f>
        <v>12019</v>
      </c>
      <c r="D36" s="10"/>
      <c r="E36" s="11">
        <f>SUM(E8:E35)</f>
        <v>0.99999999999999978</v>
      </c>
      <c r="F36" s="12">
        <f>SUM(F8:F35)</f>
        <v>0.47558562836340618</v>
      </c>
      <c r="G36" s="10">
        <f>SUM(G8:G35)</f>
        <v>13253</v>
      </c>
      <c r="H36" s="10"/>
      <c r="I36" s="11">
        <f>SUM(I8:I35)</f>
        <v>1.0000000000000002</v>
      </c>
      <c r="J36" s="12">
        <f>SUM(J8:J35)</f>
        <v>0.52441437163659388</v>
      </c>
      <c r="K36" s="17">
        <f>SUM(K8:K35)</f>
        <v>10630</v>
      </c>
      <c r="L36" s="17"/>
      <c r="M36" s="11">
        <f>SUM(M8:M35)</f>
        <v>1</v>
      </c>
      <c r="N36" s="13">
        <f>SUM(N8:N35)</f>
        <v>0.42062361506805951</v>
      </c>
      <c r="O36" s="17">
        <f>SUM(O8:O35)</f>
        <v>14637</v>
      </c>
      <c r="P36" s="17"/>
      <c r="Q36" s="11">
        <f>SUM(Q8:Q35)</f>
        <v>0.99999999999999978</v>
      </c>
      <c r="R36" s="11">
        <f>SUM(R8:R35)</f>
        <v>0.57917853751187087</v>
      </c>
      <c r="S36" s="10">
        <f>SUM(S8:S35)</f>
        <v>5163</v>
      </c>
      <c r="T36" s="10"/>
      <c r="U36" s="11">
        <f>SUM(U8:U35)</f>
        <v>1</v>
      </c>
      <c r="V36" s="13">
        <f>SUM(V8:V35)</f>
        <v>0.20429724596391263</v>
      </c>
      <c r="W36" s="10">
        <f>SUM(W8:W35)</f>
        <v>20104</v>
      </c>
      <c r="X36" s="10"/>
      <c r="Y36" s="11">
        <f>SUM(Y8:Y35)</f>
        <v>0.99999999999999978</v>
      </c>
      <c r="Z36" s="11">
        <f>SUM(Z8:Z35)</f>
        <v>0.79550490661601769</v>
      </c>
      <c r="AA36" s="10">
        <f>SUM(AA8:AA35)</f>
        <v>25272</v>
      </c>
      <c r="AB36" s="12">
        <f>SUM(AB8:AB35)</f>
        <v>0.99999999999999989</v>
      </c>
      <c r="AC36" s="2"/>
    </row>
    <row r="37" spans="1:29" x14ac:dyDescent="0.2">
      <c r="A37" s="14" t="s">
        <v>30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9" x14ac:dyDescent="0.2">
      <c r="A38" s="15" t="s">
        <v>38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9" x14ac:dyDescent="0.2">
      <c r="A39" s="16" t="s">
        <v>39</v>
      </c>
    </row>
    <row r="40" spans="1:29" x14ac:dyDescent="0.2">
      <c r="A40" s="16" t="s">
        <v>40</v>
      </c>
    </row>
  </sheetData>
  <mergeCells count="41">
    <mergeCell ref="A33:B33"/>
    <mergeCell ref="A34:B34"/>
    <mergeCell ref="A35:B35"/>
    <mergeCell ref="A27:B27"/>
    <mergeCell ref="A28:B28"/>
    <mergeCell ref="A29:B29"/>
    <mergeCell ref="A30:B30"/>
    <mergeCell ref="A31:B31"/>
    <mergeCell ref="A32:B32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14:B14"/>
    <mergeCell ref="A7:B7"/>
    <mergeCell ref="A8:B8"/>
    <mergeCell ref="A9:B9"/>
    <mergeCell ref="A10:B10"/>
    <mergeCell ref="A11:B11"/>
    <mergeCell ref="A12:B12"/>
    <mergeCell ref="A13:B13"/>
    <mergeCell ref="A3:AB3"/>
    <mergeCell ref="A4:B6"/>
    <mergeCell ref="AA4:AB5"/>
    <mergeCell ref="G5:J5"/>
    <mergeCell ref="C5:F5"/>
    <mergeCell ref="W5:Z5"/>
    <mergeCell ref="S5:V5"/>
    <mergeCell ref="C4:J4"/>
    <mergeCell ref="S4:Z4"/>
    <mergeCell ref="K4:R4"/>
    <mergeCell ref="O5:R5"/>
    <mergeCell ref="K5:N5"/>
  </mergeCells>
  <conditionalFormatting sqref="C8:D35">
    <cfRule type="expression" dxfId="2" priority="1">
      <formula>$D8:$D35 &gt;= 67.56%</formula>
    </cfRule>
  </conditionalFormatting>
  <conditionalFormatting sqref="G8:H35">
    <cfRule type="expression" dxfId="1" priority="2">
      <formula>$D8:$D35 &lt;= 27.56%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 IN EXCEL FIXED - Employm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 export: Employment;sex,type of employment contract,employee characteristics,SIC2008</dc:title>
  <cp:lastModifiedBy>Noon Abdulqadir</cp:lastModifiedBy>
  <dcterms:created xsi:type="dcterms:W3CDTF">2021-04-24T22:01:32Z</dcterms:created>
  <dcterms:modified xsi:type="dcterms:W3CDTF">2021-05-10T02:45:33Z</dcterms:modified>
</cp:coreProperties>
</file>