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3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4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drawings/drawing5.xml" ContentType="application/vnd.openxmlformats-officedocument.drawing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drawings/drawing6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drawings/drawing7.xml" ContentType="application/vnd.openxmlformats-officedocument.drawing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drawings/drawing8.xml" ContentType="application/vnd.openxmlformats-officedocument.drawing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drawings/drawing9.xml" ContentType="application/vnd.openxmlformats-officedocument.drawing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drawings/drawing10.xml" ContentType="application/vnd.openxmlformats-officedocument.drawing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drawings/drawing11.xml" ContentType="application/vnd.openxmlformats-officedocument.drawing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drawings/drawing12.xml" ContentType="application/vnd.openxmlformats-officedocument.drawing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ntust\Cosmos\Cosmos-thesis\"/>
    </mc:Choice>
  </mc:AlternateContent>
  <xr:revisionPtr revIDLastSave="0" documentId="13_ncr:1_{84E044E4-6624-484C-8980-796671C9BF0E}" xr6:coauthVersionLast="47" xr6:coauthVersionMax="47" xr10:uidLastSave="{00000000-0000-0000-0000-000000000000}"/>
  <bookViews>
    <workbookView xWindow="14295" yWindow="0" windowWidth="14610" windowHeight="15585" tabRatio="743" activeTab="6" xr2:uid="{633F6ED1-8355-4595-9F79-52981A8778F4}"/>
  </bookViews>
  <sheets>
    <sheet name="simulation" sheetId="14" r:id="rId1"/>
    <sheet name="analytical" sheetId="18" r:id="rId2"/>
    <sheet name="1. b" sheetId="1" r:id="rId3"/>
    <sheet name="2. lamH" sheetId="38" r:id="rId4"/>
    <sheet name="3. muqH" sheetId="39" r:id="rId5"/>
    <sheet name="4. mubH" sheetId="40" r:id="rId6"/>
    <sheet name="5. gtob" sheetId="41" r:id="rId7"/>
    <sheet name="lamH" sheetId="29" state="hidden" r:id="rId8"/>
    <sheet name="lamL" sheetId="30" state="hidden" r:id="rId9"/>
    <sheet name="muqH" sheetId="31" state="hidden" r:id="rId10"/>
    <sheet name="muqL" sheetId="32" state="hidden" r:id="rId11"/>
    <sheet name="mubH" sheetId="33" state="hidden" r:id="rId12"/>
    <sheet name="mubL" sheetId="34" state="hidden" r:id="rId13"/>
    <sheet name="gtob" sheetId="35" state="hidden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3" i="41" l="1"/>
  <c r="AH13" i="41"/>
  <c r="AG13" i="41"/>
  <c r="AF13" i="41"/>
  <c r="W104" i="41" s="1"/>
  <c r="AE13" i="41"/>
  <c r="S104" i="41" s="1"/>
  <c r="AD13" i="41"/>
  <c r="AC13" i="41"/>
  <c r="AB13" i="41"/>
  <c r="AA13" i="41"/>
  <c r="Z13" i="41"/>
  <c r="Y13" i="41"/>
  <c r="X13" i="41"/>
  <c r="W13" i="41"/>
  <c r="O104" i="41" s="1"/>
  <c r="V13" i="41"/>
  <c r="K104" i="41" s="1"/>
  <c r="U13" i="41"/>
  <c r="T13" i="41"/>
  <c r="S13" i="41"/>
  <c r="R13" i="41"/>
  <c r="Q13" i="41"/>
  <c r="P13" i="41"/>
  <c r="O13" i="41"/>
  <c r="N13" i="41"/>
  <c r="G104" i="41" s="1"/>
  <c r="M13" i="41"/>
  <c r="C104" i="41" s="1"/>
  <c r="L13" i="41"/>
  <c r="K13" i="41"/>
  <c r="J13" i="41"/>
  <c r="I13" i="41"/>
  <c r="AI12" i="41"/>
  <c r="AH12" i="41"/>
  <c r="AG12" i="41"/>
  <c r="AF12" i="41"/>
  <c r="W103" i="41" s="1"/>
  <c r="AE12" i="41"/>
  <c r="AD12" i="41"/>
  <c r="AC12" i="41"/>
  <c r="AB12" i="41"/>
  <c r="AA12" i="41"/>
  <c r="Z12" i="41"/>
  <c r="Y12" i="41"/>
  <c r="X12" i="41"/>
  <c r="W12" i="41"/>
  <c r="O103" i="41" s="1"/>
  <c r="V12" i="41"/>
  <c r="K103" i="41" s="1"/>
  <c r="U12" i="41"/>
  <c r="T12" i="41"/>
  <c r="S12" i="41"/>
  <c r="R12" i="41"/>
  <c r="Q12" i="41"/>
  <c r="P12" i="41"/>
  <c r="O12" i="41"/>
  <c r="N12" i="41"/>
  <c r="G103" i="41" s="1"/>
  <c r="M12" i="41"/>
  <c r="C103" i="41" s="1"/>
  <c r="L12" i="41"/>
  <c r="K12" i="41"/>
  <c r="J12" i="41"/>
  <c r="I12" i="41"/>
  <c r="AI11" i="41"/>
  <c r="AH11" i="41"/>
  <c r="AG11" i="41"/>
  <c r="AF11" i="41"/>
  <c r="W102" i="41" s="1"/>
  <c r="AE11" i="41"/>
  <c r="S102" i="41" s="1"/>
  <c r="AD11" i="41"/>
  <c r="AC11" i="41"/>
  <c r="AB11" i="41"/>
  <c r="AA11" i="41"/>
  <c r="Z11" i="41"/>
  <c r="Y11" i="41"/>
  <c r="X11" i="41"/>
  <c r="W11" i="41"/>
  <c r="O102" i="41" s="1"/>
  <c r="V11" i="41"/>
  <c r="K102" i="41" s="1"/>
  <c r="U11" i="41"/>
  <c r="T11" i="41"/>
  <c r="S11" i="41"/>
  <c r="R11" i="41"/>
  <c r="Q11" i="41"/>
  <c r="P11" i="41"/>
  <c r="O11" i="41"/>
  <c r="N11" i="41"/>
  <c r="G102" i="41" s="1"/>
  <c r="M11" i="41"/>
  <c r="C102" i="41" s="1"/>
  <c r="L11" i="41"/>
  <c r="K11" i="41"/>
  <c r="J11" i="41"/>
  <c r="I11" i="41"/>
  <c r="AI10" i="41"/>
  <c r="AH10" i="41"/>
  <c r="AG10" i="41"/>
  <c r="AF10" i="41"/>
  <c r="W101" i="41" s="1"/>
  <c r="AE10" i="41"/>
  <c r="S101" i="41" s="1"/>
  <c r="AD10" i="41"/>
  <c r="AC10" i="41"/>
  <c r="AB10" i="41"/>
  <c r="AA10" i="41"/>
  <c r="Z10" i="41"/>
  <c r="Y10" i="41"/>
  <c r="X10" i="41"/>
  <c r="W10" i="41"/>
  <c r="O101" i="41" s="1"/>
  <c r="V10" i="41"/>
  <c r="K101" i="41" s="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AI9" i="41"/>
  <c r="AH9" i="41"/>
  <c r="AG9" i="41"/>
  <c r="AF9" i="41"/>
  <c r="W100" i="41" s="1"/>
  <c r="AE9" i="41"/>
  <c r="S100" i="41" s="1"/>
  <c r="AD9" i="41"/>
  <c r="AC9" i="41"/>
  <c r="AB9" i="41"/>
  <c r="AA9" i="41"/>
  <c r="Z9" i="41"/>
  <c r="Y9" i="41"/>
  <c r="X9" i="41"/>
  <c r="W9" i="41"/>
  <c r="O100" i="41" s="1"/>
  <c r="V9" i="41"/>
  <c r="K100" i="41" s="1"/>
  <c r="U9" i="41"/>
  <c r="T9" i="41"/>
  <c r="S9" i="41"/>
  <c r="R9" i="41"/>
  <c r="Q9" i="41"/>
  <c r="P9" i="41"/>
  <c r="O9" i="41"/>
  <c r="N9" i="41"/>
  <c r="G100" i="41" s="1"/>
  <c r="M9" i="41"/>
  <c r="C100" i="41" s="1"/>
  <c r="L9" i="41"/>
  <c r="K9" i="41"/>
  <c r="J9" i="41"/>
  <c r="I9" i="41"/>
  <c r="AI8" i="41"/>
  <c r="AH8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C8" i="41"/>
  <c r="D8" i="41"/>
  <c r="E8" i="41"/>
  <c r="F8" i="41"/>
  <c r="G8" i="41"/>
  <c r="H8" i="41"/>
  <c r="C9" i="41"/>
  <c r="D9" i="41"/>
  <c r="E9" i="41"/>
  <c r="F9" i="41"/>
  <c r="G9" i="41"/>
  <c r="H9" i="41"/>
  <c r="C10" i="41"/>
  <c r="D10" i="41"/>
  <c r="E10" i="41"/>
  <c r="F10" i="41"/>
  <c r="G10" i="41"/>
  <c r="H10" i="41"/>
  <c r="C11" i="41"/>
  <c r="D11" i="41"/>
  <c r="E11" i="41"/>
  <c r="F11" i="41"/>
  <c r="G11" i="41"/>
  <c r="H11" i="41"/>
  <c r="C12" i="41"/>
  <c r="D12" i="41"/>
  <c r="E12" i="41"/>
  <c r="F12" i="41"/>
  <c r="G12" i="41"/>
  <c r="H12" i="41"/>
  <c r="C13" i="41"/>
  <c r="D13" i="41"/>
  <c r="E13" i="41"/>
  <c r="F13" i="41"/>
  <c r="G13" i="41"/>
  <c r="H13" i="41"/>
  <c r="B9" i="41"/>
  <c r="B10" i="41"/>
  <c r="B11" i="41"/>
  <c r="B12" i="41"/>
  <c r="B13" i="41"/>
  <c r="B8" i="41"/>
  <c r="A9" i="41"/>
  <c r="A10" i="41"/>
  <c r="A11" i="41"/>
  <c r="A12" i="41"/>
  <c r="A13" i="41"/>
  <c r="A8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G1" i="41"/>
  <c r="AH1" i="41"/>
  <c r="AI1" i="41"/>
  <c r="I2" i="41"/>
  <c r="J2" i="41"/>
  <c r="K2" i="41"/>
  <c r="L2" i="41"/>
  <c r="M2" i="41"/>
  <c r="B100" i="41" s="1"/>
  <c r="N2" i="41"/>
  <c r="F100" i="41" s="1"/>
  <c r="O2" i="41"/>
  <c r="P2" i="41"/>
  <c r="Q2" i="41"/>
  <c r="R2" i="41"/>
  <c r="S2" i="41"/>
  <c r="T2" i="41"/>
  <c r="U2" i="41"/>
  <c r="V2" i="41"/>
  <c r="W2" i="41"/>
  <c r="N100" i="41" s="1"/>
  <c r="X2" i="41"/>
  <c r="Y2" i="41"/>
  <c r="Z2" i="41"/>
  <c r="AA2" i="41"/>
  <c r="AB2" i="41"/>
  <c r="AC2" i="41"/>
  <c r="AD2" i="41"/>
  <c r="AE2" i="41"/>
  <c r="AF2" i="41"/>
  <c r="V100" i="41" s="1"/>
  <c r="AG2" i="41"/>
  <c r="AH2" i="41"/>
  <c r="AI2" i="41"/>
  <c r="I3" i="41"/>
  <c r="J3" i="41"/>
  <c r="K3" i="41"/>
  <c r="L3" i="41"/>
  <c r="M3" i="41"/>
  <c r="B101" i="41" s="1"/>
  <c r="N3" i="41"/>
  <c r="F101" i="41" s="1"/>
  <c r="O3" i="41"/>
  <c r="P3" i="41"/>
  <c r="Q3" i="41"/>
  <c r="R3" i="41"/>
  <c r="S3" i="41"/>
  <c r="T3" i="41"/>
  <c r="U3" i="41"/>
  <c r="V3" i="41"/>
  <c r="J101" i="41" s="1"/>
  <c r="W3" i="41"/>
  <c r="X3" i="41"/>
  <c r="Y3" i="41"/>
  <c r="Z3" i="41"/>
  <c r="AA3" i="41"/>
  <c r="AB3" i="41"/>
  <c r="AC3" i="41"/>
  <c r="AD3" i="41"/>
  <c r="AE3" i="41"/>
  <c r="AF3" i="41"/>
  <c r="AG3" i="41"/>
  <c r="AG17" i="41" s="1"/>
  <c r="AH3" i="41"/>
  <c r="AI3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J102" i="41" s="1"/>
  <c r="W4" i="41"/>
  <c r="N102" i="41" s="1"/>
  <c r="X4" i="41"/>
  <c r="Y4" i="41"/>
  <c r="Z4" i="41"/>
  <c r="AA4" i="41"/>
  <c r="AB4" i="41"/>
  <c r="AC4" i="41"/>
  <c r="AD4" i="41"/>
  <c r="AE4" i="41"/>
  <c r="R102" i="41" s="1"/>
  <c r="AF4" i="41"/>
  <c r="V102" i="41" s="1"/>
  <c r="AG4" i="41"/>
  <c r="AH4" i="41"/>
  <c r="AI4" i="41"/>
  <c r="I5" i="41"/>
  <c r="J5" i="41"/>
  <c r="K5" i="41"/>
  <c r="L5" i="41"/>
  <c r="M5" i="41"/>
  <c r="M19" i="41" s="1"/>
  <c r="N5" i="41"/>
  <c r="F103" i="41" s="1"/>
  <c r="O5" i="41"/>
  <c r="P5" i="41"/>
  <c r="Q5" i="41"/>
  <c r="R5" i="41"/>
  <c r="S5" i="41"/>
  <c r="T5" i="41"/>
  <c r="U5" i="41"/>
  <c r="V5" i="41"/>
  <c r="W5" i="41"/>
  <c r="N103" i="41" s="1"/>
  <c r="X5" i="41"/>
  <c r="Y5" i="41"/>
  <c r="Z5" i="41"/>
  <c r="AA5" i="41"/>
  <c r="AB5" i="41"/>
  <c r="AC5" i="41"/>
  <c r="AD5" i="41"/>
  <c r="AE5" i="41"/>
  <c r="R103" i="41" s="1"/>
  <c r="AF5" i="41"/>
  <c r="V103" i="41" s="1"/>
  <c r="AG5" i="41"/>
  <c r="AH5" i="41"/>
  <c r="AI5" i="41"/>
  <c r="I6" i="41"/>
  <c r="J6" i="41"/>
  <c r="K6" i="41"/>
  <c r="L6" i="41"/>
  <c r="M6" i="41"/>
  <c r="B104" i="41" s="1"/>
  <c r="N6" i="41"/>
  <c r="F104" i="41" s="1"/>
  <c r="O6" i="41"/>
  <c r="P6" i="41"/>
  <c r="Q6" i="41"/>
  <c r="R6" i="41"/>
  <c r="S6" i="41"/>
  <c r="T6" i="41"/>
  <c r="U6" i="41"/>
  <c r="V6" i="41"/>
  <c r="W6" i="41"/>
  <c r="N104" i="41" s="1"/>
  <c r="X6" i="41"/>
  <c r="Y6" i="41"/>
  <c r="Z6" i="41"/>
  <c r="AA6" i="41"/>
  <c r="AB6" i="41"/>
  <c r="AC6" i="41"/>
  <c r="AD6" i="41"/>
  <c r="AE6" i="41"/>
  <c r="AF6" i="41"/>
  <c r="V104" i="41" s="1"/>
  <c r="AG6" i="41"/>
  <c r="AH6" i="41"/>
  <c r="AI6" i="41"/>
  <c r="C1" i="41"/>
  <c r="D1" i="41"/>
  <c r="E1" i="41"/>
  <c r="F1" i="41"/>
  <c r="G1" i="41"/>
  <c r="H1" i="41"/>
  <c r="C2" i="41"/>
  <c r="D2" i="41"/>
  <c r="E2" i="41"/>
  <c r="F2" i="41"/>
  <c r="G2" i="41"/>
  <c r="H2" i="41"/>
  <c r="C3" i="41"/>
  <c r="D3" i="41"/>
  <c r="E3" i="41"/>
  <c r="F3" i="41"/>
  <c r="G3" i="41"/>
  <c r="H3" i="41"/>
  <c r="C4" i="41"/>
  <c r="D4" i="41"/>
  <c r="E4" i="41"/>
  <c r="F4" i="41"/>
  <c r="G4" i="41"/>
  <c r="H4" i="41"/>
  <c r="C5" i="41"/>
  <c r="D5" i="41"/>
  <c r="E5" i="41"/>
  <c r="F5" i="41"/>
  <c r="G5" i="41"/>
  <c r="H5" i="41"/>
  <c r="C6" i="41"/>
  <c r="D6" i="41"/>
  <c r="E6" i="41"/>
  <c r="F6" i="41"/>
  <c r="G6" i="41"/>
  <c r="H6" i="41"/>
  <c r="B2" i="41"/>
  <c r="B3" i="41"/>
  <c r="B4" i="41"/>
  <c r="B5" i="41"/>
  <c r="B6" i="41"/>
  <c r="B1" i="41"/>
  <c r="A2" i="41"/>
  <c r="A3" i="41"/>
  <c r="A4" i="41"/>
  <c r="A5" i="41"/>
  <c r="A6" i="41"/>
  <c r="A1" i="41"/>
  <c r="V101" i="41"/>
  <c r="AI13" i="40"/>
  <c r="AH13" i="40"/>
  <c r="AG13" i="40"/>
  <c r="AF13" i="40"/>
  <c r="W104" i="40" s="1"/>
  <c r="AE13" i="40"/>
  <c r="S104" i="40" s="1"/>
  <c r="AD13" i="40"/>
  <c r="AC13" i="40"/>
  <c r="AB13" i="40"/>
  <c r="AA13" i="40"/>
  <c r="Z13" i="40"/>
  <c r="Y13" i="40"/>
  <c r="X13" i="40"/>
  <c r="W13" i="40"/>
  <c r="O104" i="40" s="1"/>
  <c r="V13" i="40"/>
  <c r="U13" i="40"/>
  <c r="T13" i="40"/>
  <c r="S13" i="40"/>
  <c r="R13" i="40"/>
  <c r="Q13" i="40"/>
  <c r="P13" i="40"/>
  <c r="O13" i="40"/>
  <c r="N13" i="40"/>
  <c r="M13" i="40"/>
  <c r="C104" i="40" s="1"/>
  <c r="L13" i="40"/>
  <c r="K13" i="40"/>
  <c r="J13" i="40"/>
  <c r="I13" i="40"/>
  <c r="H13" i="40"/>
  <c r="G13" i="40"/>
  <c r="F13" i="40"/>
  <c r="E13" i="40"/>
  <c r="D13" i="40"/>
  <c r="C13" i="40"/>
  <c r="B13" i="40"/>
  <c r="A13" i="40"/>
  <c r="AI12" i="40"/>
  <c r="AH12" i="40"/>
  <c r="AG12" i="40"/>
  <c r="AF12" i="40"/>
  <c r="W103" i="40" s="1"/>
  <c r="AE12" i="40"/>
  <c r="S103" i="40" s="1"/>
  <c r="AD12" i="40"/>
  <c r="AC12" i="40"/>
  <c r="AB12" i="40"/>
  <c r="AA12" i="40"/>
  <c r="Z12" i="40"/>
  <c r="Y12" i="40"/>
  <c r="X12" i="40"/>
  <c r="W12" i="40"/>
  <c r="O103" i="40" s="1"/>
  <c r="V12" i="40"/>
  <c r="K103" i="40" s="1"/>
  <c r="U12" i="40"/>
  <c r="T12" i="40"/>
  <c r="S12" i="40"/>
  <c r="R12" i="40"/>
  <c r="Q12" i="40"/>
  <c r="P12" i="40"/>
  <c r="O12" i="40"/>
  <c r="N12" i="40"/>
  <c r="G103" i="40" s="1"/>
  <c r="M12" i="40"/>
  <c r="L12" i="40"/>
  <c r="K12" i="40"/>
  <c r="J12" i="40"/>
  <c r="I12" i="40"/>
  <c r="H12" i="40"/>
  <c r="G12" i="40"/>
  <c r="F12" i="40"/>
  <c r="E12" i="40"/>
  <c r="D12" i="40"/>
  <c r="C12" i="40"/>
  <c r="B12" i="40"/>
  <c r="A12" i="40"/>
  <c r="AI11" i="40"/>
  <c r="AH11" i="40"/>
  <c r="AG11" i="40"/>
  <c r="AF11" i="40"/>
  <c r="W102" i="40" s="1"/>
  <c r="AE11" i="40"/>
  <c r="S102" i="40" s="1"/>
  <c r="AD11" i="40"/>
  <c r="AC11" i="40"/>
  <c r="AB11" i="40"/>
  <c r="AA11" i="40"/>
  <c r="Z11" i="40"/>
  <c r="Y11" i="40"/>
  <c r="X11" i="40"/>
  <c r="W11" i="40"/>
  <c r="O102" i="40" s="1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A11" i="40"/>
  <c r="AI10" i="40"/>
  <c r="AH10" i="40"/>
  <c r="AG10" i="40"/>
  <c r="AF10" i="40"/>
  <c r="W101" i="40" s="1"/>
  <c r="AE10" i="40"/>
  <c r="S101" i="40" s="1"/>
  <c r="AD10" i="40"/>
  <c r="AC10" i="40"/>
  <c r="AB10" i="40"/>
  <c r="AA10" i="40"/>
  <c r="Z10" i="40"/>
  <c r="Y10" i="40"/>
  <c r="X10" i="40"/>
  <c r="W10" i="40"/>
  <c r="O101" i="40" s="1"/>
  <c r="V10" i="40"/>
  <c r="K101" i="40" s="1"/>
  <c r="U10" i="40"/>
  <c r="T10" i="40"/>
  <c r="S10" i="40"/>
  <c r="R10" i="40"/>
  <c r="Q10" i="40"/>
  <c r="P10" i="40"/>
  <c r="O10" i="40"/>
  <c r="N10" i="40"/>
  <c r="G101" i="40" s="1"/>
  <c r="M10" i="40"/>
  <c r="L10" i="40"/>
  <c r="K10" i="40"/>
  <c r="J10" i="40"/>
  <c r="I10" i="40"/>
  <c r="H10" i="40"/>
  <c r="G10" i="40"/>
  <c r="F10" i="40"/>
  <c r="E10" i="40"/>
  <c r="D10" i="40"/>
  <c r="C10" i="40"/>
  <c r="B10" i="40"/>
  <c r="A10" i="40"/>
  <c r="AI9" i="40"/>
  <c r="AH9" i="40"/>
  <c r="AG9" i="40"/>
  <c r="AF9" i="40"/>
  <c r="AE9" i="40"/>
  <c r="S100" i="40" s="1"/>
  <c r="AD9" i="40"/>
  <c r="AC9" i="40"/>
  <c r="AB9" i="40"/>
  <c r="AA9" i="40"/>
  <c r="Z9" i="40"/>
  <c r="Y9" i="40"/>
  <c r="X9" i="40"/>
  <c r="W9" i="40"/>
  <c r="O100" i="40" s="1"/>
  <c r="V9" i="40"/>
  <c r="K100" i="40" s="1"/>
  <c r="U9" i="40"/>
  <c r="T9" i="40"/>
  <c r="S9" i="40"/>
  <c r="R9" i="40"/>
  <c r="Q9" i="40"/>
  <c r="P9" i="40"/>
  <c r="O9" i="40"/>
  <c r="N9" i="40"/>
  <c r="G100" i="40" s="1"/>
  <c r="M9" i="40"/>
  <c r="C100" i="40" s="1"/>
  <c r="L9" i="40"/>
  <c r="K9" i="40"/>
  <c r="J9" i="40"/>
  <c r="I9" i="40"/>
  <c r="H9" i="40"/>
  <c r="G9" i="40"/>
  <c r="F9" i="40"/>
  <c r="E9" i="40"/>
  <c r="D9" i="40"/>
  <c r="C9" i="40"/>
  <c r="B9" i="40"/>
  <c r="A9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8" i="40"/>
  <c r="AI6" i="40"/>
  <c r="AH6" i="40"/>
  <c r="AG6" i="40"/>
  <c r="AF6" i="40"/>
  <c r="V104" i="40" s="1"/>
  <c r="AE6" i="40"/>
  <c r="R104" i="40" s="1"/>
  <c r="AD6" i="40"/>
  <c r="AD20" i="40" s="1"/>
  <c r="AC6" i="40"/>
  <c r="AB6" i="40"/>
  <c r="AA6" i="40"/>
  <c r="Z6" i="40"/>
  <c r="Y6" i="40"/>
  <c r="X6" i="40"/>
  <c r="X20" i="40" s="1"/>
  <c r="W6" i="40"/>
  <c r="N104" i="40" s="1"/>
  <c r="V6" i="40"/>
  <c r="V20" i="40" s="1"/>
  <c r="U6" i="40"/>
  <c r="T6" i="40"/>
  <c r="S6" i="40"/>
  <c r="R6" i="40"/>
  <c r="Q6" i="40"/>
  <c r="P6" i="40"/>
  <c r="P20" i="40" s="1"/>
  <c r="O6" i="40"/>
  <c r="O20" i="40" s="1"/>
  <c r="N6" i="40"/>
  <c r="N20" i="40" s="1"/>
  <c r="M6" i="40"/>
  <c r="B104" i="40" s="1"/>
  <c r="L6" i="40"/>
  <c r="K6" i="40"/>
  <c r="J6" i="40"/>
  <c r="I6" i="40"/>
  <c r="H6" i="40"/>
  <c r="G6" i="40"/>
  <c r="F6" i="40"/>
  <c r="E6" i="40"/>
  <c r="D6" i="40"/>
  <c r="C6" i="40"/>
  <c r="B6" i="40"/>
  <c r="A6" i="40"/>
  <c r="AI5" i="40"/>
  <c r="AH5" i="40"/>
  <c r="AH19" i="40" s="1"/>
  <c r="AG5" i="40"/>
  <c r="AG19" i="40" s="1"/>
  <c r="AF5" i="40"/>
  <c r="V103" i="40" s="1"/>
  <c r="AE5" i="40"/>
  <c r="AD5" i="40"/>
  <c r="AC5" i="40"/>
  <c r="AB5" i="40"/>
  <c r="AB19" i="40" s="1"/>
  <c r="AA5" i="40"/>
  <c r="AA19" i="40" s="1"/>
  <c r="Z5" i="40"/>
  <c r="Z19" i="40" s="1"/>
  <c r="Y5" i="40"/>
  <c r="X5" i="40"/>
  <c r="W5" i="40"/>
  <c r="N103" i="40" s="1"/>
  <c r="V5" i="40"/>
  <c r="U5" i="40"/>
  <c r="T5" i="40"/>
  <c r="S5" i="40"/>
  <c r="S19" i="40" s="1"/>
  <c r="R5" i="40"/>
  <c r="R19" i="40" s="1"/>
  <c r="Q5" i="40"/>
  <c r="Q19" i="40" s="1"/>
  <c r="P5" i="40"/>
  <c r="O5" i="40"/>
  <c r="N5" i="40"/>
  <c r="F103" i="40" s="1"/>
  <c r="M5" i="40"/>
  <c r="L5" i="40"/>
  <c r="K5" i="40"/>
  <c r="K19" i="40" s="1"/>
  <c r="J5" i="40"/>
  <c r="I5" i="40"/>
  <c r="I19" i="40" s="1"/>
  <c r="H5" i="40"/>
  <c r="G5" i="40"/>
  <c r="F5" i="40"/>
  <c r="E5" i="40"/>
  <c r="D5" i="40"/>
  <c r="C5" i="40"/>
  <c r="B5" i="40"/>
  <c r="A5" i="40"/>
  <c r="AI4" i="40"/>
  <c r="AH4" i="40"/>
  <c r="AG4" i="40"/>
  <c r="AF4" i="40"/>
  <c r="AE4" i="40"/>
  <c r="R102" i="40" s="1"/>
  <c r="AD4" i="40"/>
  <c r="AD18" i="40" s="1"/>
  <c r="AC4" i="40"/>
  <c r="AB4" i="40"/>
  <c r="AB18" i="40" s="1"/>
  <c r="AA4" i="40"/>
  <c r="Z4" i="40"/>
  <c r="Y4" i="40"/>
  <c r="X4" i="40"/>
  <c r="W4" i="40"/>
  <c r="N102" i="40" s="1"/>
  <c r="V4" i="40"/>
  <c r="J102" i="40" s="1"/>
  <c r="U4" i="40"/>
  <c r="U18" i="40" s="1"/>
  <c r="T4" i="40"/>
  <c r="T18" i="40" s="1"/>
  <c r="S4" i="40"/>
  <c r="R4" i="40"/>
  <c r="Q4" i="40"/>
  <c r="P4" i="40"/>
  <c r="O4" i="40"/>
  <c r="N4" i="40"/>
  <c r="N18" i="40" s="1"/>
  <c r="M4" i="40"/>
  <c r="B102" i="40" s="1"/>
  <c r="L4" i="40"/>
  <c r="L18" i="40" s="1"/>
  <c r="K4" i="40"/>
  <c r="J4" i="40"/>
  <c r="I4" i="40"/>
  <c r="H4" i="40"/>
  <c r="G4" i="40"/>
  <c r="F4" i="40"/>
  <c r="E4" i="40"/>
  <c r="D4" i="40"/>
  <c r="C4" i="40"/>
  <c r="B4" i="40"/>
  <c r="A4" i="40"/>
  <c r="AI3" i="40"/>
  <c r="AH3" i="40"/>
  <c r="AG3" i="40"/>
  <c r="AG17" i="40" s="1"/>
  <c r="AF3" i="40"/>
  <c r="V101" i="40" s="1"/>
  <c r="AE3" i="40"/>
  <c r="AE17" i="40" s="1"/>
  <c r="AD3" i="40"/>
  <c r="AC3" i="40"/>
  <c r="AB3" i="40"/>
  <c r="AA3" i="40"/>
  <c r="Z3" i="40"/>
  <c r="Y3" i="40"/>
  <c r="Y17" i="40" s="1"/>
  <c r="X3" i="40"/>
  <c r="X17" i="40" s="1"/>
  <c r="W3" i="40"/>
  <c r="W17" i="40" s="1"/>
  <c r="V3" i="40"/>
  <c r="J101" i="40" s="1"/>
  <c r="U3" i="40"/>
  <c r="T3" i="40"/>
  <c r="S3" i="40"/>
  <c r="R3" i="40"/>
  <c r="Q3" i="40"/>
  <c r="Q17" i="40" s="1"/>
  <c r="P3" i="40"/>
  <c r="P17" i="40" s="1"/>
  <c r="O3" i="40"/>
  <c r="O17" i="40" s="1"/>
  <c r="N3" i="40"/>
  <c r="M3" i="40"/>
  <c r="L3" i="40"/>
  <c r="K3" i="40"/>
  <c r="J3" i="40"/>
  <c r="I3" i="40"/>
  <c r="I17" i="40" s="1"/>
  <c r="H3" i="40"/>
  <c r="G3" i="40"/>
  <c r="F3" i="40"/>
  <c r="E3" i="40"/>
  <c r="D3" i="40"/>
  <c r="C3" i="40"/>
  <c r="B3" i="40"/>
  <c r="A3" i="40"/>
  <c r="AI2" i="40"/>
  <c r="AH2" i="40"/>
  <c r="AH16" i="40" s="1"/>
  <c r="AG2" i="40"/>
  <c r="AF2" i="40"/>
  <c r="V100" i="40" s="1"/>
  <c r="AE2" i="40"/>
  <c r="R100" i="40" s="1"/>
  <c r="AD2" i="40"/>
  <c r="AC2" i="40"/>
  <c r="AB2" i="40"/>
  <c r="AB16" i="40" s="1"/>
  <c r="AA2" i="40"/>
  <c r="AA16" i="40" s="1"/>
  <c r="Z2" i="40"/>
  <c r="Z16" i="40" s="1"/>
  <c r="Y2" i="40"/>
  <c r="X2" i="40"/>
  <c r="W2" i="40"/>
  <c r="N100" i="40" s="1"/>
  <c r="V2" i="40"/>
  <c r="U2" i="40"/>
  <c r="T2" i="40"/>
  <c r="T16" i="40" s="1"/>
  <c r="S2" i="40"/>
  <c r="R2" i="40"/>
  <c r="R16" i="40" s="1"/>
  <c r="Q2" i="40"/>
  <c r="P2" i="40"/>
  <c r="O2" i="40"/>
  <c r="N2" i="40"/>
  <c r="M2" i="40"/>
  <c r="B100" i="40" s="1"/>
  <c r="L2" i="40"/>
  <c r="L16" i="40" s="1"/>
  <c r="K2" i="40"/>
  <c r="K16" i="40" s="1"/>
  <c r="J2" i="40"/>
  <c r="I2" i="40"/>
  <c r="H2" i="40"/>
  <c r="G2" i="40"/>
  <c r="F2" i="40"/>
  <c r="E2" i="40"/>
  <c r="D2" i="40"/>
  <c r="C2" i="40"/>
  <c r="B2" i="40"/>
  <c r="A2" i="40"/>
  <c r="AI1" i="40"/>
  <c r="AH1" i="40"/>
  <c r="AG1" i="40"/>
  <c r="AF1" i="40"/>
  <c r="AE1" i="40"/>
  <c r="AD1" i="40"/>
  <c r="AC1" i="40"/>
  <c r="AB1" i="40"/>
  <c r="AA1" i="40"/>
  <c r="Z1" i="40"/>
  <c r="Y1" i="40"/>
  <c r="X1" i="40"/>
  <c r="W1" i="40"/>
  <c r="V1" i="40"/>
  <c r="U1" i="40"/>
  <c r="T1" i="40"/>
  <c r="S1" i="40"/>
  <c r="R1" i="40"/>
  <c r="Q1" i="40"/>
  <c r="P1" i="40"/>
  <c r="O1" i="40"/>
  <c r="N1" i="40"/>
  <c r="M1" i="40"/>
  <c r="L1" i="40"/>
  <c r="K1" i="40"/>
  <c r="J1" i="40"/>
  <c r="I1" i="40"/>
  <c r="H1" i="40"/>
  <c r="G1" i="40"/>
  <c r="F1" i="40"/>
  <c r="E1" i="40"/>
  <c r="D1" i="40"/>
  <c r="C1" i="40"/>
  <c r="B1" i="40"/>
  <c r="A1" i="40"/>
  <c r="G104" i="40"/>
  <c r="C101" i="40"/>
  <c r="K104" i="40"/>
  <c r="C103" i="40"/>
  <c r="K102" i="40"/>
  <c r="G102" i="40"/>
  <c r="C102" i="40"/>
  <c r="AB20" i="40"/>
  <c r="AI19" i="40"/>
  <c r="F101" i="40"/>
  <c r="AI13" i="39"/>
  <c r="AI20" i="39" s="1"/>
  <c r="AH13" i="39"/>
  <c r="AG13" i="39"/>
  <c r="AF13" i="39"/>
  <c r="AE13" i="39"/>
  <c r="AD13" i="39"/>
  <c r="AC13" i="39"/>
  <c r="AB13" i="39"/>
  <c r="AA13" i="39"/>
  <c r="AA20" i="39" s="1"/>
  <c r="Z13" i="39"/>
  <c r="Y13" i="39"/>
  <c r="X13" i="39"/>
  <c r="W13" i="39"/>
  <c r="O104" i="39" s="1"/>
  <c r="V13" i="39"/>
  <c r="K104" i="39" s="1"/>
  <c r="U13" i="39"/>
  <c r="T13" i="39"/>
  <c r="S13" i="39"/>
  <c r="R13" i="39"/>
  <c r="Q13" i="39"/>
  <c r="P13" i="39"/>
  <c r="O13" i="39"/>
  <c r="N13" i="39"/>
  <c r="G104" i="39" s="1"/>
  <c r="M13" i="39"/>
  <c r="L13" i="39"/>
  <c r="K13" i="39"/>
  <c r="J13" i="39"/>
  <c r="I13" i="39"/>
  <c r="H13" i="39"/>
  <c r="G13" i="39"/>
  <c r="F13" i="39"/>
  <c r="E13" i="39"/>
  <c r="D13" i="39"/>
  <c r="C13" i="39"/>
  <c r="B13" i="39"/>
  <c r="A13" i="39"/>
  <c r="AI12" i="39"/>
  <c r="AH12" i="39"/>
  <c r="AG12" i="39"/>
  <c r="AF12" i="39"/>
  <c r="AE12" i="39"/>
  <c r="S103" i="39" s="1"/>
  <c r="AD12" i="39"/>
  <c r="AC12" i="39"/>
  <c r="AB12" i="39"/>
  <c r="AA12" i="39"/>
  <c r="Z12" i="39"/>
  <c r="Y12" i="39"/>
  <c r="X12" i="39"/>
  <c r="W12" i="39"/>
  <c r="V12" i="39"/>
  <c r="K103" i="39" s="1"/>
  <c r="U12" i="39"/>
  <c r="T12" i="39"/>
  <c r="S12" i="39"/>
  <c r="R12" i="39"/>
  <c r="Q12" i="39"/>
  <c r="P12" i="39"/>
  <c r="O12" i="39"/>
  <c r="N12" i="39"/>
  <c r="G103" i="39" s="1"/>
  <c r="M12" i="39"/>
  <c r="C103" i="39" s="1"/>
  <c r="L12" i="39"/>
  <c r="K12" i="39"/>
  <c r="J12" i="39"/>
  <c r="I12" i="39"/>
  <c r="H12" i="39"/>
  <c r="G12" i="39"/>
  <c r="F12" i="39"/>
  <c r="E12" i="39"/>
  <c r="D12" i="39"/>
  <c r="C12" i="39"/>
  <c r="B12" i="39"/>
  <c r="A12" i="39"/>
  <c r="AI11" i="39"/>
  <c r="AH11" i="39"/>
  <c r="AG11" i="39"/>
  <c r="AF11" i="39"/>
  <c r="W102" i="39" s="1"/>
  <c r="AE11" i="39"/>
  <c r="S102" i="39" s="1"/>
  <c r="AD11" i="39"/>
  <c r="AC11" i="39"/>
  <c r="AB11" i="39"/>
  <c r="AA11" i="39"/>
  <c r="Z11" i="39"/>
  <c r="Y11" i="39"/>
  <c r="X11" i="39"/>
  <c r="W11" i="39"/>
  <c r="O102" i="39" s="1"/>
  <c r="V11" i="39"/>
  <c r="K102" i="39" s="1"/>
  <c r="U11" i="39"/>
  <c r="T11" i="39"/>
  <c r="S11" i="39"/>
  <c r="R11" i="39"/>
  <c r="Q11" i="39"/>
  <c r="P11" i="39"/>
  <c r="O11" i="39"/>
  <c r="N11" i="39"/>
  <c r="G102" i="39" s="1"/>
  <c r="M11" i="39"/>
  <c r="L11" i="39"/>
  <c r="K11" i="39"/>
  <c r="J11" i="39"/>
  <c r="I11" i="39"/>
  <c r="H11" i="39"/>
  <c r="G11" i="39"/>
  <c r="F11" i="39"/>
  <c r="E11" i="39"/>
  <c r="D11" i="39"/>
  <c r="C11" i="39"/>
  <c r="B11" i="39"/>
  <c r="A11" i="39"/>
  <c r="AI10" i="39"/>
  <c r="AH10" i="39"/>
  <c r="AG10" i="39"/>
  <c r="AF10" i="39"/>
  <c r="AE10" i="39"/>
  <c r="S101" i="39" s="1"/>
  <c r="AD10" i="39"/>
  <c r="AC10" i="39"/>
  <c r="AB10" i="39"/>
  <c r="AA10" i="39"/>
  <c r="Z10" i="39"/>
  <c r="Y10" i="39"/>
  <c r="X10" i="39"/>
  <c r="W10" i="39"/>
  <c r="O101" i="39" s="1"/>
  <c r="V10" i="39"/>
  <c r="K101" i="39" s="1"/>
  <c r="U10" i="39"/>
  <c r="T10" i="39"/>
  <c r="S10" i="39"/>
  <c r="R10" i="39"/>
  <c r="Q10" i="39"/>
  <c r="P10" i="39"/>
  <c r="O10" i="39"/>
  <c r="N10" i="39"/>
  <c r="G101" i="39" s="1"/>
  <c r="M10" i="39"/>
  <c r="L10" i="39"/>
  <c r="K10" i="39"/>
  <c r="J10" i="39"/>
  <c r="I10" i="39"/>
  <c r="H10" i="39"/>
  <c r="G10" i="39"/>
  <c r="F10" i="39"/>
  <c r="E10" i="39"/>
  <c r="D10" i="39"/>
  <c r="C10" i="39"/>
  <c r="B10" i="39"/>
  <c r="A10" i="39"/>
  <c r="AI9" i="39"/>
  <c r="AH9" i="39"/>
  <c r="AG9" i="39"/>
  <c r="AF9" i="39"/>
  <c r="AE9" i="39"/>
  <c r="S100" i="39" s="1"/>
  <c r="AD9" i="39"/>
  <c r="AC9" i="39"/>
  <c r="AB9" i="39"/>
  <c r="AA9" i="39"/>
  <c r="AA16" i="39" s="1"/>
  <c r="Z9" i="39"/>
  <c r="Y9" i="39"/>
  <c r="X9" i="39"/>
  <c r="W9" i="39"/>
  <c r="O100" i="39" s="1"/>
  <c r="V9" i="39"/>
  <c r="K100" i="39" s="1"/>
  <c r="U9" i="39"/>
  <c r="T9" i="39"/>
  <c r="S9" i="39"/>
  <c r="R9" i="39"/>
  <c r="Q9" i="39"/>
  <c r="P9" i="39"/>
  <c r="O9" i="39"/>
  <c r="N9" i="39"/>
  <c r="G100" i="39" s="1"/>
  <c r="M9" i="39"/>
  <c r="C100" i="39" s="1"/>
  <c r="L9" i="39"/>
  <c r="K9" i="39"/>
  <c r="J9" i="39"/>
  <c r="I9" i="39"/>
  <c r="H9" i="39"/>
  <c r="G9" i="39"/>
  <c r="F9" i="39"/>
  <c r="E9" i="39"/>
  <c r="D9" i="39"/>
  <c r="C9" i="39"/>
  <c r="B9" i="39"/>
  <c r="A9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A8" i="39"/>
  <c r="AI6" i="39"/>
  <c r="AH6" i="39"/>
  <c r="AG6" i="39"/>
  <c r="AF6" i="39"/>
  <c r="V104" i="39" s="1"/>
  <c r="AE6" i="39"/>
  <c r="R104" i="39" s="1"/>
  <c r="AD6" i="39"/>
  <c r="AD20" i="39" s="1"/>
  <c r="AC6" i="39"/>
  <c r="AB6" i="39"/>
  <c r="AA6" i="39"/>
  <c r="Z6" i="39"/>
  <c r="Y6" i="39"/>
  <c r="X6" i="39"/>
  <c r="W6" i="39"/>
  <c r="N104" i="39" s="1"/>
  <c r="V6" i="39"/>
  <c r="V20" i="39" s="1"/>
  <c r="U6" i="39"/>
  <c r="U20" i="39" s="1"/>
  <c r="T6" i="39"/>
  <c r="T20" i="39" s="1"/>
  <c r="S6" i="39"/>
  <c r="R6" i="39"/>
  <c r="Q6" i="39"/>
  <c r="P6" i="39"/>
  <c r="O6" i="39"/>
  <c r="N6" i="39"/>
  <c r="N20" i="39" s="1"/>
  <c r="M6" i="39"/>
  <c r="B104" i="39" s="1"/>
  <c r="L6" i="39"/>
  <c r="L20" i="39" s="1"/>
  <c r="K6" i="39"/>
  <c r="J6" i="39"/>
  <c r="I6" i="39"/>
  <c r="H6" i="39"/>
  <c r="G6" i="39"/>
  <c r="F6" i="39"/>
  <c r="E6" i="39"/>
  <c r="D6" i="39"/>
  <c r="C6" i="39"/>
  <c r="B6" i="39"/>
  <c r="A6" i="39"/>
  <c r="AI5" i="39"/>
  <c r="AH5" i="39"/>
  <c r="AG5" i="39"/>
  <c r="AG19" i="39" s="1"/>
  <c r="AF5" i="39"/>
  <c r="V103" i="39" s="1"/>
  <c r="AE5" i="39"/>
  <c r="AE19" i="39" s="1"/>
  <c r="AD5" i="39"/>
  <c r="AC5" i="39"/>
  <c r="AB5" i="39"/>
  <c r="AA5" i="39"/>
  <c r="Z5" i="39"/>
  <c r="Y5" i="39"/>
  <c r="Y19" i="39" s="1"/>
  <c r="X5" i="39"/>
  <c r="X19" i="39" s="1"/>
  <c r="W5" i="39"/>
  <c r="N103" i="39" s="1"/>
  <c r="V5" i="39"/>
  <c r="J103" i="39" s="1"/>
  <c r="U5" i="39"/>
  <c r="T5" i="39"/>
  <c r="S5" i="39"/>
  <c r="R5" i="39"/>
  <c r="Q5" i="39"/>
  <c r="Q19" i="39" s="1"/>
  <c r="P5" i="39"/>
  <c r="P19" i="39" s="1"/>
  <c r="O5" i="39"/>
  <c r="O19" i="39" s="1"/>
  <c r="N5" i="39"/>
  <c r="F103" i="39" s="1"/>
  <c r="M5" i="39"/>
  <c r="M19" i="39" s="1"/>
  <c r="L5" i="39"/>
  <c r="K5" i="39"/>
  <c r="J5" i="39"/>
  <c r="I5" i="39"/>
  <c r="I19" i="39" s="1"/>
  <c r="H5" i="39"/>
  <c r="G5" i="39"/>
  <c r="F5" i="39"/>
  <c r="E5" i="39"/>
  <c r="D5" i="39"/>
  <c r="C5" i="39"/>
  <c r="B5" i="39"/>
  <c r="A5" i="39"/>
  <c r="AI4" i="39"/>
  <c r="AI18" i="39" s="1"/>
  <c r="AH4" i="39"/>
  <c r="AH18" i="39" s="1"/>
  <c r="AG4" i="39"/>
  <c r="AF4" i="39"/>
  <c r="V102" i="39" s="1"/>
  <c r="AE4" i="39"/>
  <c r="R102" i="39" s="1"/>
  <c r="AD4" i="39"/>
  <c r="AC4" i="39"/>
  <c r="AB4" i="39"/>
  <c r="AA4" i="39"/>
  <c r="AA18" i="39" s="1"/>
  <c r="Z4" i="39"/>
  <c r="Z18" i="39" s="1"/>
  <c r="Y4" i="39"/>
  <c r="X4" i="39"/>
  <c r="W4" i="39"/>
  <c r="N102" i="39" s="1"/>
  <c r="V4" i="39"/>
  <c r="U4" i="39"/>
  <c r="T4" i="39"/>
  <c r="S4" i="39"/>
  <c r="S18" i="39" s="1"/>
  <c r="R4" i="39"/>
  <c r="R18" i="39" s="1"/>
  <c r="Q4" i="39"/>
  <c r="P4" i="39"/>
  <c r="O4" i="39"/>
  <c r="N4" i="39"/>
  <c r="F102" i="39" s="1"/>
  <c r="M4" i="39"/>
  <c r="L4" i="39"/>
  <c r="L18" i="39" s="1"/>
  <c r="K4" i="39"/>
  <c r="J4" i="39"/>
  <c r="J18" i="39" s="1"/>
  <c r="I4" i="39"/>
  <c r="H4" i="39"/>
  <c r="G4" i="39"/>
  <c r="F4" i="39"/>
  <c r="E4" i="39"/>
  <c r="D4" i="39"/>
  <c r="C4" i="39"/>
  <c r="B4" i="39"/>
  <c r="A4" i="39"/>
  <c r="AI3" i="39"/>
  <c r="AH3" i="39"/>
  <c r="AG3" i="39"/>
  <c r="AF3" i="39"/>
  <c r="V101" i="39" s="1"/>
  <c r="AE3" i="39"/>
  <c r="AE17" i="39" s="1"/>
  <c r="AD3" i="39"/>
  <c r="AD17" i="39" s="1"/>
  <c r="AC3" i="39"/>
  <c r="AB3" i="39"/>
  <c r="AA3" i="39"/>
  <c r="Z3" i="39"/>
  <c r="Y3" i="39"/>
  <c r="X3" i="39"/>
  <c r="W3" i="39"/>
  <c r="W17" i="39" s="1"/>
  <c r="V3" i="39"/>
  <c r="J101" i="39" s="1"/>
  <c r="U3" i="39"/>
  <c r="U17" i="39" s="1"/>
  <c r="T3" i="39"/>
  <c r="S3" i="39"/>
  <c r="R3" i="39"/>
  <c r="Q3" i="39"/>
  <c r="P3" i="39"/>
  <c r="O3" i="39"/>
  <c r="O17" i="39" s="1"/>
  <c r="N3" i="39"/>
  <c r="F101" i="39" s="1"/>
  <c r="M3" i="39"/>
  <c r="M17" i="39" s="1"/>
  <c r="L3" i="39"/>
  <c r="K3" i="39"/>
  <c r="J3" i="39"/>
  <c r="I3" i="39"/>
  <c r="H3" i="39"/>
  <c r="G3" i="39"/>
  <c r="F3" i="39"/>
  <c r="E3" i="39"/>
  <c r="D3" i="39"/>
  <c r="C3" i="39"/>
  <c r="B3" i="39"/>
  <c r="A3" i="39"/>
  <c r="AI2" i="39"/>
  <c r="AI16" i="39" s="1"/>
  <c r="AH2" i="39"/>
  <c r="AH16" i="39" s="1"/>
  <c r="AG2" i="39"/>
  <c r="AG16" i="39" s="1"/>
  <c r="AF2" i="39"/>
  <c r="AF16" i="39" s="1"/>
  <c r="AE2" i="39"/>
  <c r="R100" i="39" s="1"/>
  <c r="AD2" i="39"/>
  <c r="AC2" i="39"/>
  <c r="AB2" i="39"/>
  <c r="AA2" i="39"/>
  <c r="Z2" i="39"/>
  <c r="Z16" i="39" s="1"/>
  <c r="Y2" i="39"/>
  <c r="Y16" i="39" s="1"/>
  <c r="X2" i="39"/>
  <c r="W2" i="39"/>
  <c r="N100" i="39" s="1"/>
  <c r="V2" i="39"/>
  <c r="U2" i="39"/>
  <c r="T2" i="39"/>
  <c r="S2" i="39"/>
  <c r="R2" i="39"/>
  <c r="R16" i="39" s="1"/>
  <c r="Q2" i="39"/>
  <c r="Q16" i="39" s="1"/>
  <c r="P2" i="39"/>
  <c r="O2" i="39"/>
  <c r="N2" i="39"/>
  <c r="F100" i="39" s="1"/>
  <c r="M2" i="39"/>
  <c r="B100" i="39" s="1"/>
  <c r="L2" i="39"/>
  <c r="K2" i="39"/>
  <c r="J2" i="39"/>
  <c r="J16" i="39" s="1"/>
  <c r="I2" i="39"/>
  <c r="H2" i="39"/>
  <c r="G2" i="39"/>
  <c r="F2" i="39"/>
  <c r="E2" i="39"/>
  <c r="D2" i="39"/>
  <c r="C2" i="39"/>
  <c r="B2" i="39"/>
  <c r="A2" i="39"/>
  <c r="AI1" i="39"/>
  <c r="AH1" i="39"/>
  <c r="AG1" i="39"/>
  <c r="AF1" i="39"/>
  <c r="AE1" i="39"/>
  <c r="AD1" i="39"/>
  <c r="AC1" i="39"/>
  <c r="AB1" i="39"/>
  <c r="AA1" i="39"/>
  <c r="Z1" i="39"/>
  <c r="Y1" i="39"/>
  <c r="X1" i="39"/>
  <c r="W1" i="39"/>
  <c r="V1" i="39"/>
  <c r="U1" i="39"/>
  <c r="T1" i="39"/>
  <c r="S1" i="39"/>
  <c r="R1" i="39"/>
  <c r="Q1" i="39"/>
  <c r="P1" i="39"/>
  <c r="O1" i="39"/>
  <c r="N1" i="39"/>
  <c r="M1" i="39"/>
  <c r="L1" i="39"/>
  <c r="K1" i="39"/>
  <c r="J1" i="39"/>
  <c r="I1" i="39"/>
  <c r="H1" i="39"/>
  <c r="G1" i="39"/>
  <c r="F1" i="39"/>
  <c r="E1" i="39"/>
  <c r="D1" i="39"/>
  <c r="C1" i="39"/>
  <c r="B1" i="39"/>
  <c r="A1" i="39"/>
  <c r="F104" i="39"/>
  <c r="C101" i="39"/>
  <c r="W104" i="39"/>
  <c r="S104" i="39"/>
  <c r="C104" i="39"/>
  <c r="W103" i="39"/>
  <c r="O103" i="39"/>
  <c r="C102" i="39"/>
  <c r="W101" i="39"/>
  <c r="W100" i="39"/>
  <c r="B102" i="39"/>
  <c r="AI13" i="38"/>
  <c r="AH13" i="38"/>
  <c r="AG13" i="38"/>
  <c r="AF13" i="38"/>
  <c r="W104" i="38" s="1"/>
  <c r="AE13" i="38"/>
  <c r="S104" i="38" s="1"/>
  <c r="AD13" i="38"/>
  <c r="AC13" i="38"/>
  <c r="AB13" i="38"/>
  <c r="AA13" i="38"/>
  <c r="Z13" i="38"/>
  <c r="Y13" i="38"/>
  <c r="X13" i="38"/>
  <c r="W13" i="38"/>
  <c r="O104" i="38" s="1"/>
  <c r="V13" i="38"/>
  <c r="K104" i="38" s="1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A13" i="38"/>
  <c r="AI12" i="38"/>
  <c r="AH12" i="38"/>
  <c r="AG12" i="38"/>
  <c r="AF12" i="38"/>
  <c r="W103" i="38" s="1"/>
  <c r="AE12" i="38"/>
  <c r="S103" i="38" s="1"/>
  <c r="AD12" i="38"/>
  <c r="AC12" i="38"/>
  <c r="AB12" i="38"/>
  <c r="AA12" i="38"/>
  <c r="Z12" i="38"/>
  <c r="Y12" i="38"/>
  <c r="X12" i="38"/>
  <c r="W12" i="38"/>
  <c r="O103" i="38" s="1"/>
  <c r="V12" i="38"/>
  <c r="K103" i="38" s="1"/>
  <c r="U12" i="38"/>
  <c r="T12" i="38"/>
  <c r="S12" i="38"/>
  <c r="R12" i="38"/>
  <c r="Q12" i="38"/>
  <c r="P12" i="38"/>
  <c r="O12" i="38"/>
  <c r="N12" i="38"/>
  <c r="G103" i="38" s="1"/>
  <c r="M12" i="38"/>
  <c r="L12" i="38"/>
  <c r="K12" i="38"/>
  <c r="J12" i="38"/>
  <c r="I12" i="38"/>
  <c r="H12" i="38"/>
  <c r="G12" i="38"/>
  <c r="F12" i="38"/>
  <c r="E12" i="38"/>
  <c r="D12" i="38"/>
  <c r="C12" i="38"/>
  <c r="B12" i="38"/>
  <c r="A12" i="38"/>
  <c r="AI11" i="38"/>
  <c r="AH11" i="38"/>
  <c r="AG11" i="38"/>
  <c r="AF11" i="38"/>
  <c r="W102" i="38" s="1"/>
  <c r="AE11" i="38"/>
  <c r="S102" i="38" s="1"/>
  <c r="AD11" i="38"/>
  <c r="AC11" i="38"/>
  <c r="AB11" i="38"/>
  <c r="AA11" i="38"/>
  <c r="Z11" i="38"/>
  <c r="Y11" i="38"/>
  <c r="X11" i="38"/>
  <c r="W11" i="38"/>
  <c r="O102" i="38" s="1"/>
  <c r="V11" i="38"/>
  <c r="K102" i="38" s="1"/>
  <c r="U11" i="38"/>
  <c r="T11" i="38"/>
  <c r="S11" i="38"/>
  <c r="R11" i="38"/>
  <c r="Q11" i="38"/>
  <c r="P11" i="38"/>
  <c r="O11" i="38"/>
  <c r="N11" i="38"/>
  <c r="G102" i="38" s="1"/>
  <c r="M11" i="38"/>
  <c r="L11" i="38"/>
  <c r="K11" i="38"/>
  <c r="J11" i="38"/>
  <c r="I11" i="38"/>
  <c r="H11" i="38"/>
  <c r="G11" i="38"/>
  <c r="F11" i="38"/>
  <c r="E11" i="38"/>
  <c r="D11" i="38"/>
  <c r="C11" i="38"/>
  <c r="B11" i="38"/>
  <c r="A11" i="38"/>
  <c r="AI10" i="38"/>
  <c r="AH10" i="38"/>
  <c r="AG10" i="38"/>
  <c r="AF10" i="38"/>
  <c r="W101" i="38" s="1"/>
  <c r="AE10" i="38"/>
  <c r="S101" i="38" s="1"/>
  <c r="AD10" i="38"/>
  <c r="AC10" i="38"/>
  <c r="AB10" i="38"/>
  <c r="AA10" i="38"/>
  <c r="Z10" i="38"/>
  <c r="Y10" i="38"/>
  <c r="X10" i="38"/>
  <c r="W10" i="38"/>
  <c r="O101" i="38" s="1"/>
  <c r="V10" i="38"/>
  <c r="K101" i="38" s="1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A10" i="38"/>
  <c r="AI9" i="38"/>
  <c r="AH9" i="38"/>
  <c r="AG9" i="38"/>
  <c r="AF9" i="38"/>
  <c r="W100" i="38" s="1"/>
  <c r="AE9" i="38"/>
  <c r="S100" i="38" s="1"/>
  <c r="AD9" i="38"/>
  <c r="AC9" i="38"/>
  <c r="AB9" i="38"/>
  <c r="AA9" i="38"/>
  <c r="Z9" i="38"/>
  <c r="Y9" i="38"/>
  <c r="X9" i="38"/>
  <c r="W9" i="38"/>
  <c r="O100" i="38" s="1"/>
  <c r="V9" i="38"/>
  <c r="K100" i="38" s="1"/>
  <c r="U9" i="38"/>
  <c r="T9" i="38"/>
  <c r="S9" i="38"/>
  <c r="R9" i="38"/>
  <c r="Q9" i="38"/>
  <c r="P9" i="38"/>
  <c r="O9" i="38"/>
  <c r="N9" i="38"/>
  <c r="G100" i="38" s="1"/>
  <c r="M9" i="38"/>
  <c r="C100" i="38" s="1"/>
  <c r="L9" i="38"/>
  <c r="K9" i="38"/>
  <c r="J9" i="38"/>
  <c r="I9" i="38"/>
  <c r="H9" i="38"/>
  <c r="G9" i="38"/>
  <c r="F9" i="38"/>
  <c r="E9" i="38"/>
  <c r="D9" i="38"/>
  <c r="C9" i="38"/>
  <c r="B9" i="38"/>
  <c r="A9" i="38"/>
  <c r="AI8" i="38"/>
  <c r="AH8" i="38"/>
  <c r="AG8" i="38"/>
  <c r="AF8" i="38"/>
  <c r="AE8" i="38"/>
  <c r="AD8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8" i="38"/>
  <c r="AI6" i="38"/>
  <c r="AH6" i="38"/>
  <c r="AG6" i="38"/>
  <c r="AF6" i="38"/>
  <c r="V104" i="38" s="1"/>
  <c r="AE6" i="38"/>
  <c r="AE20" i="38" s="1"/>
  <c r="AD6" i="38"/>
  <c r="AD20" i="38" s="1"/>
  <c r="AC6" i="38"/>
  <c r="AB6" i="38"/>
  <c r="AB20" i="38" s="1"/>
  <c r="AA6" i="38"/>
  <c r="Z6" i="38"/>
  <c r="Y6" i="38"/>
  <c r="X6" i="38"/>
  <c r="W6" i="38"/>
  <c r="N104" i="38" s="1"/>
  <c r="V6" i="38"/>
  <c r="V20" i="38" s="1"/>
  <c r="U6" i="38"/>
  <c r="U20" i="38" s="1"/>
  <c r="T6" i="38"/>
  <c r="T20" i="38" s="1"/>
  <c r="S6" i="38"/>
  <c r="R6" i="38"/>
  <c r="Q6" i="38"/>
  <c r="P6" i="38"/>
  <c r="O6" i="38"/>
  <c r="O20" i="38" s="1"/>
  <c r="N6" i="38"/>
  <c r="N20" i="38" s="1"/>
  <c r="M6" i="38"/>
  <c r="B104" i="38" s="1"/>
  <c r="L6" i="38"/>
  <c r="L20" i="38" s="1"/>
  <c r="K6" i="38"/>
  <c r="J6" i="38"/>
  <c r="I6" i="38"/>
  <c r="H6" i="38"/>
  <c r="G6" i="38"/>
  <c r="F6" i="38"/>
  <c r="E6" i="38"/>
  <c r="D6" i="38"/>
  <c r="C6" i="38"/>
  <c r="B6" i="38"/>
  <c r="A6" i="38"/>
  <c r="AI5" i="38"/>
  <c r="AH5" i="38"/>
  <c r="AH19" i="38" s="1"/>
  <c r="AG5" i="38"/>
  <c r="AG19" i="38" s="1"/>
  <c r="AF5" i="38"/>
  <c r="V103" i="38" s="1"/>
  <c r="AE5" i="38"/>
  <c r="R103" i="38" s="1"/>
  <c r="AD5" i="38"/>
  <c r="AC5" i="38"/>
  <c r="AB5" i="38"/>
  <c r="AA5" i="38"/>
  <c r="Z5" i="38"/>
  <c r="Z19" i="38" s="1"/>
  <c r="Y5" i="38"/>
  <c r="Y19" i="38" s="1"/>
  <c r="X5" i="38"/>
  <c r="X19" i="38" s="1"/>
  <c r="W5" i="38"/>
  <c r="N103" i="38" s="1"/>
  <c r="V5" i="38"/>
  <c r="J103" i="38" s="1"/>
  <c r="U5" i="38"/>
  <c r="U19" i="38" s="1"/>
  <c r="T5" i="38"/>
  <c r="S5" i="38"/>
  <c r="R5" i="38"/>
  <c r="R19" i="38" s="1"/>
  <c r="Q5" i="38"/>
  <c r="P5" i="38"/>
  <c r="O5" i="38"/>
  <c r="O19" i="38" s="1"/>
  <c r="N5" i="38"/>
  <c r="F103" i="38" s="1"/>
  <c r="M5" i="38"/>
  <c r="L5" i="38"/>
  <c r="K5" i="38"/>
  <c r="J5" i="38"/>
  <c r="I5" i="38"/>
  <c r="H5" i="38"/>
  <c r="G5" i="38"/>
  <c r="F5" i="38"/>
  <c r="E5" i="38"/>
  <c r="D5" i="38"/>
  <c r="C5" i="38"/>
  <c r="B5" i="38"/>
  <c r="A5" i="38"/>
  <c r="AI4" i="38"/>
  <c r="AI18" i="38" s="1"/>
  <c r="AH4" i="38"/>
  <c r="AH18" i="38" s="1"/>
  <c r="AG4" i="38"/>
  <c r="AF4" i="38"/>
  <c r="AE4" i="38"/>
  <c r="R102" i="38" s="1"/>
  <c r="AD4" i="38"/>
  <c r="AC4" i="38"/>
  <c r="AB4" i="38"/>
  <c r="AA4" i="38"/>
  <c r="AA18" i="38" s="1"/>
  <c r="Z4" i="38"/>
  <c r="Z18" i="38" s="1"/>
  <c r="Y4" i="38"/>
  <c r="X4" i="38"/>
  <c r="W4" i="38"/>
  <c r="V4" i="38"/>
  <c r="J102" i="38" s="1"/>
  <c r="U4" i="38"/>
  <c r="U18" i="38" s="1"/>
  <c r="T4" i="38"/>
  <c r="T18" i="38" s="1"/>
  <c r="S4" i="38"/>
  <c r="S18" i="38" s="1"/>
  <c r="R4" i="38"/>
  <c r="R18" i="38" s="1"/>
  <c r="Q4" i="38"/>
  <c r="P4" i="38"/>
  <c r="O4" i="38"/>
  <c r="N4" i="38"/>
  <c r="F102" i="38" s="1"/>
  <c r="M4" i="38"/>
  <c r="M18" i="38" s="1"/>
  <c r="L4" i="38"/>
  <c r="L18" i="38" s="1"/>
  <c r="K4" i="38"/>
  <c r="J4" i="38"/>
  <c r="J18" i="38" s="1"/>
  <c r="I4" i="38"/>
  <c r="H4" i="38"/>
  <c r="G4" i="38"/>
  <c r="F4" i="38"/>
  <c r="E4" i="38"/>
  <c r="D4" i="38"/>
  <c r="C4" i="38"/>
  <c r="B4" i="38"/>
  <c r="A4" i="38"/>
  <c r="AI3" i="38"/>
  <c r="AH3" i="38"/>
  <c r="AG3" i="38"/>
  <c r="AF3" i="38"/>
  <c r="V101" i="38" s="1"/>
  <c r="AE3" i="38"/>
  <c r="AE17" i="38" s="1"/>
  <c r="AD3" i="38"/>
  <c r="AD17" i="38" s="1"/>
  <c r="AC3" i="38"/>
  <c r="AC17" i="38" s="1"/>
  <c r="AB3" i="38"/>
  <c r="AA3" i="38"/>
  <c r="Z3" i="38"/>
  <c r="Y3" i="38"/>
  <c r="X3" i="38"/>
  <c r="X17" i="38" s="1"/>
  <c r="W3" i="38"/>
  <c r="W17" i="38" s="1"/>
  <c r="V3" i="38"/>
  <c r="J101" i="38" s="1"/>
  <c r="U3" i="38"/>
  <c r="U17" i="38" s="1"/>
  <c r="T3" i="38"/>
  <c r="S3" i="38"/>
  <c r="R3" i="38"/>
  <c r="Q3" i="38"/>
  <c r="P3" i="38"/>
  <c r="O3" i="38"/>
  <c r="O17" i="38" s="1"/>
  <c r="N3" i="38"/>
  <c r="F101" i="38" s="1"/>
  <c r="M3" i="38"/>
  <c r="B101" i="38" s="1"/>
  <c r="L3" i="38"/>
  <c r="K3" i="38"/>
  <c r="J3" i="38"/>
  <c r="I3" i="38"/>
  <c r="H3" i="38"/>
  <c r="G3" i="38"/>
  <c r="F3" i="38"/>
  <c r="E3" i="38"/>
  <c r="D3" i="38"/>
  <c r="C3" i="38"/>
  <c r="B3" i="38"/>
  <c r="A3" i="38"/>
  <c r="AI2" i="38"/>
  <c r="AI16" i="38" s="1"/>
  <c r="AH2" i="38"/>
  <c r="AH16" i="38" s="1"/>
  <c r="AG2" i="38"/>
  <c r="AG16" i="38" s="1"/>
  <c r="AF2" i="38"/>
  <c r="V100" i="38" s="1"/>
  <c r="AE2" i="38"/>
  <c r="AD2" i="38"/>
  <c r="AC2" i="38"/>
  <c r="AB2" i="38"/>
  <c r="AA2" i="38"/>
  <c r="AA16" i="38" s="1"/>
  <c r="Z2" i="38"/>
  <c r="Z16" i="38" s="1"/>
  <c r="Y2" i="38"/>
  <c r="Y16" i="38" s="1"/>
  <c r="X2" i="38"/>
  <c r="X16" i="38" s="1"/>
  <c r="W2" i="38"/>
  <c r="N100" i="38" s="1"/>
  <c r="V2" i="38"/>
  <c r="U2" i="38"/>
  <c r="T2" i="38"/>
  <c r="S2" i="38"/>
  <c r="S16" i="38" s="1"/>
  <c r="R2" i="38"/>
  <c r="R16" i="38" s="1"/>
  <c r="Q2" i="38"/>
  <c r="P2" i="38"/>
  <c r="P16" i="38" s="1"/>
  <c r="O2" i="38"/>
  <c r="N2" i="38"/>
  <c r="M2" i="38"/>
  <c r="B100" i="38" s="1"/>
  <c r="L2" i="38"/>
  <c r="K2" i="38"/>
  <c r="K16" i="38" s="1"/>
  <c r="J2" i="38"/>
  <c r="I2" i="38"/>
  <c r="I16" i="38" s="1"/>
  <c r="H2" i="38"/>
  <c r="G2" i="38"/>
  <c r="F2" i="38"/>
  <c r="E2" i="38"/>
  <c r="D2" i="38"/>
  <c r="C2" i="38"/>
  <c r="B2" i="38"/>
  <c r="A2" i="38"/>
  <c r="AI1" i="38"/>
  <c r="AH1" i="38"/>
  <c r="AG1" i="38"/>
  <c r="AF1" i="38"/>
  <c r="AE1" i="38"/>
  <c r="AD1" i="38"/>
  <c r="AC1" i="38"/>
  <c r="AB1" i="38"/>
  <c r="AA1" i="38"/>
  <c r="Z1" i="38"/>
  <c r="Y1" i="38"/>
  <c r="X1" i="38"/>
  <c r="W1" i="38"/>
  <c r="V1" i="38"/>
  <c r="U1" i="38"/>
  <c r="T1" i="38"/>
  <c r="S1" i="38"/>
  <c r="R1" i="38"/>
  <c r="Q1" i="38"/>
  <c r="P1" i="38"/>
  <c r="O1" i="38"/>
  <c r="N1" i="38"/>
  <c r="M1" i="38"/>
  <c r="L1" i="38"/>
  <c r="K1" i="38"/>
  <c r="J1" i="38"/>
  <c r="I1" i="38"/>
  <c r="H1" i="38"/>
  <c r="G1" i="38"/>
  <c r="F1" i="38"/>
  <c r="E1" i="38"/>
  <c r="D1" i="38"/>
  <c r="C1" i="38"/>
  <c r="B1" i="38"/>
  <c r="A1" i="38"/>
  <c r="C102" i="38"/>
  <c r="G104" i="38"/>
  <c r="C104" i="38"/>
  <c r="C103" i="38"/>
  <c r="G101" i="38"/>
  <c r="C101" i="38"/>
  <c r="K20" i="38"/>
  <c r="C8" i="33"/>
  <c r="D8" i="33"/>
  <c r="E8" i="33"/>
  <c r="F8" i="33"/>
  <c r="C9" i="33"/>
  <c r="D9" i="33"/>
  <c r="E9" i="33"/>
  <c r="F9" i="33"/>
  <c r="C10" i="33"/>
  <c r="D10" i="33"/>
  <c r="E10" i="33"/>
  <c r="F10" i="33"/>
  <c r="C11" i="33"/>
  <c r="D11" i="33"/>
  <c r="E11" i="33"/>
  <c r="F11" i="33"/>
  <c r="C12" i="33"/>
  <c r="D12" i="33"/>
  <c r="E12" i="33"/>
  <c r="F12" i="33"/>
  <c r="C13" i="33"/>
  <c r="D13" i="33"/>
  <c r="E13" i="33"/>
  <c r="F13" i="33"/>
  <c r="B9" i="33"/>
  <c r="B10" i="33"/>
  <c r="B11" i="33"/>
  <c r="B12" i="33"/>
  <c r="B13" i="33"/>
  <c r="B8" i="33"/>
  <c r="A13" i="33"/>
  <c r="A9" i="33"/>
  <c r="A10" i="33"/>
  <c r="A11" i="33"/>
  <c r="A12" i="33"/>
  <c r="A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H9" i="33"/>
  <c r="I9" i="33"/>
  <c r="J9" i="33"/>
  <c r="K9" i="33"/>
  <c r="L9" i="33"/>
  <c r="M9" i="33"/>
  <c r="N9" i="33"/>
  <c r="O9" i="33"/>
  <c r="P9" i="33"/>
  <c r="G100" i="33" s="1"/>
  <c r="Q9" i="33"/>
  <c r="R9" i="33"/>
  <c r="S9" i="33"/>
  <c r="T9" i="33"/>
  <c r="U9" i="33"/>
  <c r="V9" i="33"/>
  <c r="W9" i="33"/>
  <c r="X9" i="33"/>
  <c r="Y9" i="33"/>
  <c r="K100" i="33" s="1"/>
  <c r="Z9" i="33"/>
  <c r="O100" i="33" s="1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H10" i="33"/>
  <c r="I10" i="33"/>
  <c r="J10" i="33"/>
  <c r="K10" i="33"/>
  <c r="L10" i="33"/>
  <c r="M10" i="33"/>
  <c r="N10" i="33"/>
  <c r="O10" i="33"/>
  <c r="C101" i="33" s="1"/>
  <c r="P10" i="33"/>
  <c r="G101" i="33" s="1"/>
  <c r="Q10" i="33"/>
  <c r="R10" i="33"/>
  <c r="S10" i="33"/>
  <c r="T10" i="33"/>
  <c r="U10" i="33"/>
  <c r="V10" i="33"/>
  <c r="W10" i="33"/>
  <c r="X10" i="33"/>
  <c r="Y10" i="33"/>
  <c r="K101" i="33" s="1"/>
  <c r="Z10" i="33"/>
  <c r="AA10" i="33"/>
  <c r="AB10" i="33"/>
  <c r="AC10" i="33"/>
  <c r="AD10" i="33"/>
  <c r="AE10" i="33"/>
  <c r="AF10" i="33"/>
  <c r="AG10" i="33"/>
  <c r="AH10" i="33"/>
  <c r="AI10" i="33"/>
  <c r="AJ10" i="33"/>
  <c r="W101" i="33" s="1"/>
  <c r="AK10" i="33"/>
  <c r="AL10" i="33"/>
  <c r="AM10" i="33"/>
  <c r="AN10" i="33"/>
  <c r="H11" i="33"/>
  <c r="I11" i="33"/>
  <c r="J11" i="33"/>
  <c r="K11" i="33"/>
  <c r="L11" i="33"/>
  <c r="M11" i="33"/>
  <c r="N11" i="33"/>
  <c r="O11" i="33"/>
  <c r="C102" i="33" s="1"/>
  <c r="P11" i="33"/>
  <c r="G102" i="33" s="1"/>
  <c r="Q11" i="33"/>
  <c r="R11" i="33"/>
  <c r="S11" i="33"/>
  <c r="T11" i="33"/>
  <c r="U11" i="33"/>
  <c r="V11" i="33"/>
  <c r="W11" i="33"/>
  <c r="X11" i="33"/>
  <c r="Y11" i="33"/>
  <c r="K102" i="33" s="1"/>
  <c r="Z11" i="33"/>
  <c r="AA11" i="33"/>
  <c r="AB11" i="33"/>
  <c r="AC11" i="33"/>
  <c r="AD11" i="33"/>
  <c r="AE11" i="33"/>
  <c r="AF11" i="33"/>
  <c r="AG11" i="33"/>
  <c r="AH11" i="33"/>
  <c r="AI11" i="33"/>
  <c r="S102" i="33" s="1"/>
  <c r="AJ11" i="33"/>
  <c r="AK11" i="33"/>
  <c r="AL11" i="33"/>
  <c r="AM11" i="33"/>
  <c r="AN11" i="33"/>
  <c r="H12" i="33"/>
  <c r="I12" i="33"/>
  <c r="J12" i="33"/>
  <c r="K12" i="33"/>
  <c r="L12" i="33"/>
  <c r="M12" i="33"/>
  <c r="N12" i="33"/>
  <c r="O12" i="33"/>
  <c r="C103" i="33" s="1"/>
  <c r="P12" i="33"/>
  <c r="Q12" i="33"/>
  <c r="R12" i="33"/>
  <c r="S12" i="33"/>
  <c r="T12" i="33"/>
  <c r="U12" i="33"/>
  <c r="V12" i="33"/>
  <c r="W12" i="33"/>
  <c r="X12" i="33"/>
  <c r="Y12" i="33"/>
  <c r="Z12" i="33"/>
  <c r="O103" i="33" s="1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H13" i="33"/>
  <c r="I13" i="33"/>
  <c r="J13" i="33"/>
  <c r="K13" i="33"/>
  <c r="L13" i="33"/>
  <c r="M13" i="33"/>
  <c r="N13" i="33"/>
  <c r="O13" i="33"/>
  <c r="C104" i="33" s="1"/>
  <c r="P13" i="33"/>
  <c r="Q13" i="33"/>
  <c r="R13" i="33"/>
  <c r="S13" i="33"/>
  <c r="T13" i="33"/>
  <c r="T20" i="33" s="1"/>
  <c r="U13" i="33"/>
  <c r="V13" i="33"/>
  <c r="W13" i="33"/>
  <c r="X13" i="33"/>
  <c r="Y13" i="33"/>
  <c r="K104" i="33" s="1"/>
  <c r="Z13" i="33"/>
  <c r="AA13" i="33"/>
  <c r="AB13" i="33"/>
  <c r="AC13" i="33"/>
  <c r="AD13" i="33"/>
  <c r="AE13" i="33"/>
  <c r="AF13" i="33"/>
  <c r="AG13" i="33"/>
  <c r="AH13" i="33"/>
  <c r="AI13" i="33"/>
  <c r="AJ13" i="33"/>
  <c r="W104" i="33" s="1"/>
  <c r="AK13" i="33"/>
  <c r="AL13" i="33"/>
  <c r="AM13" i="33"/>
  <c r="AN13" i="33"/>
  <c r="G9" i="33"/>
  <c r="G10" i="33"/>
  <c r="G11" i="33"/>
  <c r="G12" i="33"/>
  <c r="G13" i="33"/>
  <c r="G8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H2" i="33"/>
  <c r="I2" i="33"/>
  <c r="J2" i="33"/>
  <c r="K2" i="33"/>
  <c r="L2" i="33"/>
  <c r="M2" i="33"/>
  <c r="N2" i="33"/>
  <c r="N16" i="33" s="1"/>
  <c r="O2" i="33"/>
  <c r="B100" i="33" s="1"/>
  <c r="P2" i="33"/>
  <c r="Q2" i="33"/>
  <c r="R2" i="33"/>
  <c r="S2" i="33"/>
  <c r="T2" i="33"/>
  <c r="U2" i="33"/>
  <c r="V2" i="33"/>
  <c r="W2" i="33"/>
  <c r="W16" i="33" s="1"/>
  <c r="X2" i="33"/>
  <c r="Y2" i="33"/>
  <c r="Z2" i="33"/>
  <c r="N100" i="33" s="1"/>
  <c r="AA2" i="33"/>
  <c r="AB2" i="33"/>
  <c r="AC2" i="33"/>
  <c r="AD2" i="33"/>
  <c r="AD16" i="33" s="1"/>
  <c r="AE2" i="33"/>
  <c r="AE16" i="33" s="1"/>
  <c r="AF2" i="33"/>
  <c r="AG2" i="33"/>
  <c r="AH2" i="33"/>
  <c r="AI2" i="33"/>
  <c r="AJ2" i="33"/>
  <c r="V100" i="33" s="1"/>
  <c r="AK2" i="33"/>
  <c r="AL2" i="33"/>
  <c r="AL16" i="33" s="1"/>
  <c r="AM2" i="33"/>
  <c r="AM16" i="33" s="1"/>
  <c r="AN2" i="33"/>
  <c r="H3" i="33"/>
  <c r="I3" i="33"/>
  <c r="J3" i="33"/>
  <c r="K3" i="33"/>
  <c r="L3" i="33"/>
  <c r="M3" i="33"/>
  <c r="N3" i="33"/>
  <c r="O3" i="33"/>
  <c r="P3" i="33"/>
  <c r="F101" i="33" s="1"/>
  <c r="Q3" i="33"/>
  <c r="R3" i="33"/>
  <c r="S3" i="33"/>
  <c r="T3" i="33"/>
  <c r="U3" i="33"/>
  <c r="U17" i="33" s="1"/>
  <c r="V3" i="33"/>
  <c r="W3" i="33"/>
  <c r="X3" i="33"/>
  <c r="Y3" i="33"/>
  <c r="J101" i="33" s="1"/>
  <c r="Z3" i="33"/>
  <c r="AA3" i="33"/>
  <c r="AB3" i="33"/>
  <c r="AC3" i="33"/>
  <c r="AC17" i="33" s="1"/>
  <c r="AD3" i="33"/>
  <c r="AD17" i="33" s="1"/>
  <c r="AE3" i="33"/>
  <c r="AF3" i="33"/>
  <c r="AG3" i="33"/>
  <c r="AH3" i="33"/>
  <c r="AI3" i="33"/>
  <c r="AJ3" i="33"/>
  <c r="V101" i="33" s="1"/>
  <c r="AK3" i="33"/>
  <c r="AK17" i="33" s="1"/>
  <c r="AL3" i="33"/>
  <c r="AL17" i="33" s="1"/>
  <c r="AM3" i="33"/>
  <c r="AN3" i="33"/>
  <c r="H4" i="33"/>
  <c r="I4" i="33"/>
  <c r="J4" i="33"/>
  <c r="K4" i="33"/>
  <c r="L4" i="33"/>
  <c r="L18" i="33" s="1"/>
  <c r="M4" i="33"/>
  <c r="N4" i="33"/>
  <c r="O4" i="33"/>
  <c r="B102" i="33" s="1"/>
  <c r="P4" i="33"/>
  <c r="F102" i="33" s="1"/>
  <c r="Q4" i="33"/>
  <c r="R4" i="33"/>
  <c r="S4" i="33"/>
  <c r="T4" i="33"/>
  <c r="T18" i="33" s="1"/>
  <c r="U4" i="33"/>
  <c r="U18" i="33" s="1"/>
  <c r="V4" i="33"/>
  <c r="W4" i="33"/>
  <c r="X4" i="33"/>
  <c r="Y4" i="33"/>
  <c r="Z4" i="33"/>
  <c r="N102" i="33" s="1"/>
  <c r="AA4" i="33"/>
  <c r="AB4" i="33"/>
  <c r="AB18" i="33" s="1"/>
  <c r="AC4" i="33"/>
  <c r="AC18" i="33" s="1"/>
  <c r="AD4" i="33"/>
  <c r="AE4" i="33"/>
  <c r="AF4" i="33"/>
  <c r="AG4" i="33"/>
  <c r="AH4" i="33"/>
  <c r="AI4" i="33"/>
  <c r="R102" i="33" s="1"/>
  <c r="AJ4" i="33"/>
  <c r="AJ18" i="33" s="1"/>
  <c r="AK4" i="33"/>
  <c r="AK18" i="33" s="1"/>
  <c r="AL4" i="33"/>
  <c r="AM4" i="33"/>
  <c r="AN4" i="33"/>
  <c r="AN18" i="33" s="1"/>
  <c r="H5" i="33"/>
  <c r="I5" i="33"/>
  <c r="J5" i="33"/>
  <c r="K5" i="33"/>
  <c r="K19" i="33" s="1"/>
  <c r="L5" i="33"/>
  <c r="M5" i="33"/>
  <c r="N5" i="33"/>
  <c r="O5" i="33"/>
  <c r="P5" i="33"/>
  <c r="F103" i="33" s="1"/>
  <c r="Q5" i="33"/>
  <c r="R5" i="33"/>
  <c r="S5" i="33"/>
  <c r="S19" i="33" s="1"/>
  <c r="T5" i="33"/>
  <c r="T19" i="33" s="1"/>
  <c r="U5" i="33"/>
  <c r="V5" i="33"/>
  <c r="W5" i="33"/>
  <c r="X5" i="33"/>
  <c r="Y5" i="33"/>
  <c r="J103" i="33" s="1"/>
  <c r="Z5" i="33"/>
  <c r="N103" i="33" s="1"/>
  <c r="AA5" i="33"/>
  <c r="AB5" i="33"/>
  <c r="AB19" i="33" s="1"/>
  <c r="AC5" i="33"/>
  <c r="AD5" i="33"/>
  <c r="AE5" i="33"/>
  <c r="AF5" i="33"/>
  <c r="AG5" i="33"/>
  <c r="AH5" i="33"/>
  <c r="AI5" i="33"/>
  <c r="AI19" i="33" s="1"/>
  <c r="AJ5" i="33"/>
  <c r="V103" i="33" s="1"/>
  <c r="AK5" i="33"/>
  <c r="AL5" i="33"/>
  <c r="AL19" i="33" s="1"/>
  <c r="AM5" i="33"/>
  <c r="AN5" i="33"/>
  <c r="H6" i="33"/>
  <c r="I6" i="33"/>
  <c r="J6" i="33"/>
  <c r="K6" i="33"/>
  <c r="K20" i="33" s="1"/>
  <c r="L6" i="33"/>
  <c r="M6" i="33"/>
  <c r="N6" i="33"/>
  <c r="O6" i="33"/>
  <c r="B104" i="33" s="1"/>
  <c r="P6" i="33"/>
  <c r="Q6" i="33"/>
  <c r="R6" i="33"/>
  <c r="S6" i="33"/>
  <c r="S20" i="33" s="1"/>
  <c r="T6" i="33"/>
  <c r="U6" i="33"/>
  <c r="V6" i="33"/>
  <c r="W6" i="33"/>
  <c r="X6" i="33"/>
  <c r="Y6" i="33"/>
  <c r="Z6" i="33"/>
  <c r="N104" i="33" s="1"/>
  <c r="AA6" i="33"/>
  <c r="AA20" i="33" s="1"/>
  <c r="AB6" i="33"/>
  <c r="AC6" i="33"/>
  <c r="AD6" i="33"/>
  <c r="AD20" i="33" s="1"/>
  <c r="AE6" i="33"/>
  <c r="AF6" i="33"/>
  <c r="AG6" i="33"/>
  <c r="AH6" i="33"/>
  <c r="AH20" i="33" s="1"/>
  <c r="AI6" i="33"/>
  <c r="R104" i="33" s="1"/>
  <c r="AJ6" i="33"/>
  <c r="AK6" i="33"/>
  <c r="AL6" i="33"/>
  <c r="AM6" i="33"/>
  <c r="AN6" i="33"/>
  <c r="G2" i="33"/>
  <c r="G3" i="33"/>
  <c r="G4" i="33"/>
  <c r="G5" i="33"/>
  <c r="G6" i="33"/>
  <c r="G1" i="33"/>
  <c r="C1" i="33"/>
  <c r="D1" i="33"/>
  <c r="E1" i="33"/>
  <c r="F1" i="33"/>
  <c r="C2" i="33"/>
  <c r="D2" i="33"/>
  <c r="E2" i="33"/>
  <c r="F2" i="33"/>
  <c r="C3" i="33"/>
  <c r="D3" i="33"/>
  <c r="E3" i="33"/>
  <c r="F3" i="33"/>
  <c r="C4" i="33"/>
  <c r="D4" i="33"/>
  <c r="E4" i="33"/>
  <c r="F4" i="33"/>
  <c r="C5" i="33"/>
  <c r="D5" i="33"/>
  <c r="E5" i="33"/>
  <c r="F5" i="33"/>
  <c r="C6" i="33"/>
  <c r="D6" i="33"/>
  <c r="E6" i="33"/>
  <c r="F6" i="33"/>
  <c r="B2" i="33"/>
  <c r="B3" i="33"/>
  <c r="B4" i="33"/>
  <c r="B5" i="33"/>
  <c r="B6" i="33"/>
  <c r="B1" i="33"/>
  <c r="A2" i="33"/>
  <c r="A3" i="33"/>
  <c r="A4" i="33"/>
  <c r="A5" i="33"/>
  <c r="A6" i="33"/>
  <c r="A1" i="33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F9" i="31"/>
  <c r="G9" i="31"/>
  <c r="H9" i="31"/>
  <c r="I9" i="31"/>
  <c r="J9" i="31"/>
  <c r="K9" i="31"/>
  <c r="L9" i="31"/>
  <c r="M9" i="31"/>
  <c r="N9" i="31"/>
  <c r="O9" i="31"/>
  <c r="P9" i="31"/>
  <c r="G100" i="31" s="1"/>
  <c r="Q9" i="31"/>
  <c r="R9" i="31"/>
  <c r="S9" i="31"/>
  <c r="T9" i="31"/>
  <c r="U9" i="31"/>
  <c r="V9" i="31"/>
  <c r="W9" i="31"/>
  <c r="X9" i="31"/>
  <c r="Y9" i="31"/>
  <c r="K100" i="31" s="1"/>
  <c r="Z9" i="31"/>
  <c r="O100" i="31" s="1"/>
  <c r="AA9" i="31"/>
  <c r="AB9" i="31"/>
  <c r="AC9" i="31"/>
  <c r="AD9" i="31"/>
  <c r="AE9" i="31"/>
  <c r="AF9" i="31"/>
  <c r="AG9" i="31"/>
  <c r="AH9" i="31"/>
  <c r="AI9" i="31"/>
  <c r="S100" i="31" s="1"/>
  <c r="AJ9" i="31"/>
  <c r="AK9" i="31"/>
  <c r="AL9" i="31"/>
  <c r="AM9" i="31"/>
  <c r="AN9" i="31"/>
  <c r="AN16" i="31" s="1"/>
  <c r="F10" i="31"/>
  <c r="G10" i="31"/>
  <c r="H10" i="31"/>
  <c r="I10" i="31"/>
  <c r="J10" i="31"/>
  <c r="K10" i="31"/>
  <c r="L10" i="31"/>
  <c r="M10" i="31"/>
  <c r="N10" i="31"/>
  <c r="O10" i="31"/>
  <c r="C101" i="31" s="1"/>
  <c r="P10" i="31"/>
  <c r="G101" i="31" s="1"/>
  <c r="Q10" i="31"/>
  <c r="R10" i="31"/>
  <c r="S10" i="31"/>
  <c r="T10" i="31"/>
  <c r="U10" i="31"/>
  <c r="V10" i="31"/>
  <c r="W10" i="31"/>
  <c r="X10" i="31"/>
  <c r="Y10" i="31"/>
  <c r="Z10" i="31"/>
  <c r="O101" i="31" s="1"/>
  <c r="AA10" i="31"/>
  <c r="AB10" i="31"/>
  <c r="AC10" i="31"/>
  <c r="AD10" i="31"/>
  <c r="AE10" i="31"/>
  <c r="AF10" i="31"/>
  <c r="AG10" i="31"/>
  <c r="AH10" i="31"/>
  <c r="AI10" i="31"/>
  <c r="AJ10" i="31"/>
  <c r="AK10" i="31"/>
  <c r="AL10" i="31"/>
  <c r="AM10" i="31"/>
  <c r="AN10" i="31"/>
  <c r="F11" i="31"/>
  <c r="G11" i="31"/>
  <c r="H11" i="31"/>
  <c r="I11" i="31"/>
  <c r="J11" i="31"/>
  <c r="K11" i="31"/>
  <c r="L11" i="31"/>
  <c r="M11" i="31"/>
  <c r="N11" i="31"/>
  <c r="O11" i="31"/>
  <c r="C102" i="31" s="1"/>
  <c r="P11" i="31"/>
  <c r="Q11" i="31"/>
  <c r="R11" i="31"/>
  <c r="S11" i="31"/>
  <c r="T11" i="31"/>
  <c r="U11" i="31"/>
  <c r="V11" i="31"/>
  <c r="W11" i="31"/>
  <c r="X11" i="31"/>
  <c r="Y11" i="31"/>
  <c r="Z11" i="31"/>
  <c r="O102" i="31" s="1"/>
  <c r="AA11" i="31"/>
  <c r="AB11" i="31"/>
  <c r="AC11" i="31"/>
  <c r="AD11" i="31"/>
  <c r="AE11" i="31"/>
  <c r="AF11" i="31"/>
  <c r="AG11" i="31"/>
  <c r="AH11" i="31"/>
  <c r="AI11" i="31"/>
  <c r="S102" i="31" s="1"/>
  <c r="AJ11" i="31"/>
  <c r="W102" i="31" s="1"/>
  <c r="AK11" i="31"/>
  <c r="AL11" i="31"/>
  <c r="AM11" i="31"/>
  <c r="AN11" i="31"/>
  <c r="F12" i="31"/>
  <c r="G12" i="31"/>
  <c r="H12" i="31"/>
  <c r="I12" i="31"/>
  <c r="J12" i="31"/>
  <c r="K12" i="31"/>
  <c r="L12" i="31"/>
  <c r="M12" i="31"/>
  <c r="N12" i="31"/>
  <c r="O12" i="31"/>
  <c r="C103" i="31" s="1"/>
  <c r="P12" i="31"/>
  <c r="G103" i="31" s="1"/>
  <c r="Q12" i="31"/>
  <c r="R12" i="31"/>
  <c r="S12" i="31"/>
  <c r="T12" i="31"/>
  <c r="U12" i="31"/>
  <c r="V12" i="31"/>
  <c r="W12" i="31"/>
  <c r="X12" i="31"/>
  <c r="Y12" i="31"/>
  <c r="K103" i="31" s="1"/>
  <c r="Z12" i="31"/>
  <c r="O103" i="31" s="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AM12" i="31"/>
  <c r="AN12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T20" i="31" s="1"/>
  <c r="U13" i="31"/>
  <c r="V13" i="31"/>
  <c r="W13" i="31"/>
  <c r="X13" i="31"/>
  <c r="Y13" i="31"/>
  <c r="K104" i="31" s="1"/>
  <c r="Z13" i="31"/>
  <c r="AA13" i="31"/>
  <c r="AB13" i="31"/>
  <c r="AC13" i="31"/>
  <c r="AD13" i="31"/>
  <c r="AE13" i="31"/>
  <c r="AF13" i="31"/>
  <c r="AG13" i="31"/>
  <c r="AH13" i="31"/>
  <c r="AI13" i="31"/>
  <c r="AJ13" i="31"/>
  <c r="W104" i="31" s="1"/>
  <c r="AK13" i="31"/>
  <c r="AL13" i="31"/>
  <c r="AM13" i="31"/>
  <c r="AN13" i="31"/>
  <c r="E9" i="31"/>
  <c r="E10" i="31"/>
  <c r="E11" i="31"/>
  <c r="E12" i="31"/>
  <c r="E13" i="31"/>
  <c r="E8" i="31"/>
  <c r="F1" i="31"/>
  <c r="G1" i="31"/>
  <c r="H1" i="31"/>
  <c r="I1" i="31"/>
  <c r="J1" i="31"/>
  <c r="K1" i="31"/>
  <c r="L1" i="31"/>
  <c r="M1" i="31"/>
  <c r="N1" i="31"/>
  <c r="O1" i="31"/>
  <c r="P1" i="31"/>
  <c r="Q1" i="31"/>
  <c r="R1" i="31"/>
  <c r="S1" i="31"/>
  <c r="T1" i="31"/>
  <c r="U1" i="31"/>
  <c r="V1" i="31"/>
  <c r="W1" i="31"/>
  <c r="X1" i="31"/>
  <c r="Y1" i="31"/>
  <c r="Z1" i="31"/>
  <c r="AA1" i="31"/>
  <c r="AB1" i="31"/>
  <c r="AC1" i="31"/>
  <c r="AD1" i="31"/>
  <c r="AE1" i="31"/>
  <c r="AF1" i="31"/>
  <c r="AG1" i="31"/>
  <c r="AH1" i="31"/>
  <c r="AI1" i="31"/>
  <c r="AJ1" i="31"/>
  <c r="AK1" i="31"/>
  <c r="AL1" i="31"/>
  <c r="AM1" i="31"/>
  <c r="AN1" i="31"/>
  <c r="F2" i="31"/>
  <c r="G2" i="31"/>
  <c r="H2" i="31"/>
  <c r="I2" i="31"/>
  <c r="J2" i="31"/>
  <c r="K2" i="31"/>
  <c r="L2" i="31"/>
  <c r="L16" i="31" s="1"/>
  <c r="M2" i="31"/>
  <c r="N2" i="31"/>
  <c r="N16" i="31" s="1"/>
  <c r="O2" i="31"/>
  <c r="P2" i="31"/>
  <c r="Q2" i="31"/>
  <c r="R2" i="31"/>
  <c r="R16" i="31" s="1"/>
  <c r="S2" i="31"/>
  <c r="S16" i="31" s="1"/>
  <c r="T2" i="31"/>
  <c r="T16" i="31" s="1"/>
  <c r="U2" i="31"/>
  <c r="U16" i="31" s="1"/>
  <c r="V2" i="31"/>
  <c r="W2" i="31"/>
  <c r="X2" i="31"/>
  <c r="Y2" i="31"/>
  <c r="Z2" i="31"/>
  <c r="N100" i="31" s="1"/>
  <c r="AA2" i="31"/>
  <c r="AB2" i="31"/>
  <c r="AB16" i="31" s="1"/>
  <c r="AC2" i="31"/>
  <c r="AC16" i="31" s="1"/>
  <c r="AD2" i="31"/>
  <c r="AD16" i="31" s="1"/>
  <c r="AE2" i="31"/>
  <c r="AF2" i="31"/>
  <c r="AG2" i="31"/>
  <c r="AH2" i="31"/>
  <c r="AH16" i="31" s="1"/>
  <c r="AI2" i="31"/>
  <c r="R100" i="31" s="1"/>
  <c r="AJ2" i="31"/>
  <c r="AJ16" i="31" s="1"/>
  <c r="AK2" i="31"/>
  <c r="AK16" i="31" s="1"/>
  <c r="AL2" i="31"/>
  <c r="AL16" i="31" s="1"/>
  <c r="AM2" i="31"/>
  <c r="AN2" i="31"/>
  <c r="F3" i="31"/>
  <c r="G3" i="31"/>
  <c r="H3" i="31"/>
  <c r="I3" i="31"/>
  <c r="J3" i="31"/>
  <c r="K3" i="31"/>
  <c r="K17" i="31" s="1"/>
  <c r="L3" i="31"/>
  <c r="M3" i="31"/>
  <c r="N3" i="31"/>
  <c r="O3" i="31"/>
  <c r="O17" i="31" s="1"/>
  <c r="P3" i="31"/>
  <c r="F101" i="31" s="1"/>
  <c r="Q3" i="31"/>
  <c r="Q17" i="31" s="1"/>
  <c r="R3" i="31"/>
  <c r="R17" i="31" s="1"/>
  <c r="S3" i="31"/>
  <c r="S17" i="31" s="1"/>
  <c r="T3" i="31"/>
  <c r="U3" i="31"/>
  <c r="V3" i="31"/>
  <c r="W3" i="31"/>
  <c r="X3" i="31"/>
  <c r="Y3" i="31"/>
  <c r="J101" i="31" s="1"/>
  <c r="Z3" i="31"/>
  <c r="Z17" i="31" s="1"/>
  <c r="AA3" i="31"/>
  <c r="AA17" i="31" s="1"/>
  <c r="AB3" i="31"/>
  <c r="AB17" i="31" s="1"/>
  <c r="AC3" i="31"/>
  <c r="AD3" i="31"/>
  <c r="AD17" i="31" s="1"/>
  <c r="AE3" i="31"/>
  <c r="AE17" i="31" s="1"/>
  <c r="AF3" i="31"/>
  <c r="AG3" i="31"/>
  <c r="AG17" i="31" s="1"/>
  <c r="AH3" i="31"/>
  <c r="AH17" i="31" s="1"/>
  <c r="AI3" i="31"/>
  <c r="AI17" i="31" s="1"/>
  <c r="AJ3" i="31"/>
  <c r="AK3" i="31"/>
  <c r="AL3" i="31"/>
  <c r="AM3" i="31"/>
  <c r="AN3" i="31"/>
  <c r="F4" i="31"/>
  <c r="G4" i="31"/>
  <c r="H4" i="31"/>
  <c r="I4" i="31"/>
  <c r="J4" i="31"/>
  <c r="K4" i="31"/>
  <c r="L4" i="31"/>
  <c r="L18" i="31" s="1"/>
  <c r="M4" i="31"/>
  <c r="N4" i="31"/>
  <c r="N18" i="31" s="1"/>
  <c r="O4" i="31"/>
  <c r="B102" i="31" s="1"/>
  <c r="P4" i="31"/>
  <c r="Q4" i="31"/>
  <c r="R4" i="31"/>
  <c r="S4" i="31"/>
  <c r="T4" i="31"/>
  <c r="T18" i="31" s="1"/>
  <c r="U4" i="31"/>
  <c r="U18" i="31" s="1"/>
  <c r="V4" i="31"/>
  <c r="V18" i="31" s="1"/>
  <c r="W4" i="31"/>
  <c r="X4" i="31"/>
  <c r="X18" i="31" s="1"/>
  <c r="Y4" i="31"/>
  <c r="Z4" i="31"/>
  <c r="AA4" i="31"/>
  <c r="AB4" i="31"/>
  <c r="AB18" i="31" s="1"/>
  <c r="AC4" i="31"/>
  <c r="AD4" i="31"/>
  <c r="AD18" i="31" s="1"/>
  <c r="AE4" i="31"/>
  <c r="AE18" i="31" s="1"/>
  <c r="AF4" i="31"/>
  <c r="AF18" i="31" s="1"/>
  <c r="AG4" i="31"/>
  <c r="AH4" i="31"/>
  <c r="AI4" i="31"/>
  <c r="R102" i="31" s="1"/>
  <c r="AJ4" i="31"/>
  <c r="AJ18" i="31" s="1"/>
  <c r="AK4" i="31"/>
  <c r="AL4" i="31"/>
  <c r="AL18" i="31" s="1"/>
  <c r="AM4" i="31"/>
  <c r="AM18" i="31" s="1"/>
  <c r="AN4" i="31"/>
  <c r="AN18" i="31" s="1"/>
  <c r="F5" i="31"/>
  <c r="G5" i="31"/>
  <c r="H5" i="31"/>
  <c r="I5" i="31"/>
  <c r="J5" i="31"/>
  <c r="K5" i="31"/>
  <c r="L5" i="31"/>
  <c r="M5" i="31"/>
  <c r="M19" i="31" s="1"/>
  <c r="N5" i="31"/>
  <c r="O5" i="31"/>
  <c r="P5" i="31"/>
  <c r="F103" i="31" s="1"/>
  <c r="Q5" i="31"/>
  <c r="Q19" i="31" s="1"/>
  <c r="R5" i="31"/>
  <c r="S5" i="31"/>
  <c r="S19" i="31" s="1"/>
  <c r="T5" i="31"/>
  <c r="T19" i="31" s="1"/>
  <c r="U5" i="31"/>
  <c r="U19" i="31" s="1"/>
  <c r="V5" i="31"/>
  <c r="W5" i="31"/>
  <c r="X5" i="31"/>
  <c r="Y5" i="31"/>
  <c r="J103" i="31" s="1"/>
  <c r="Z5" i="31"/>
  <c r="N103" i="31" s="1"/>
  <c r="AA5" i="31"/>
  <c r="AA19" i="31" s="1"/>
  <c r="AB5" i="31"/>
  <c r="AB19" i="31" s="1"/>
  <c r="AC5" i="31"/>
  <c r="AC19" i="31" s="1"/>
  <c r="AD5" i="31"/>
  <c r="AE5" i="31"/>
  <c r="AF5" i="31"/>
  <c r="AF19" i="31" s="1"/>
  <c r="AG5" i="31"/>
  <c r="AH5" i="31"/>
  <c r="AI5" i="31"/>
  <c r="AI19" i="31" s="1"/>
  <c r="AJ5" i="31"/>
  <c r="V103" i="31" s="1"/>
  <c r="AK5" i="31"/>
  <c r="AK19" i="31" s="1"/>
  <c r="AL5" i="31"/>
  <c r="AM5" i="31"/>
  <c r="AN5" i="31"/>
  <c r="F6" i="31"/>
  <c r="G6" i="31"/>
  <c r="H6" i="31"/>
  <c r="I6" i="31"/>
  <c r="J6" i="31"/>
  <c r="K6" i="31"/>
  <c r="K20" i="31" s="1"/>
  <c r="L6" i="31"/>
  <c r="M6" i="31"/>
  <c r="N6" i="31"/>
  <c r="N20" i="31" s="1"/>
  <c r="O6" i="31"/>
  <c r="B104" i="31" s="1"/>
  <c r="P6" i="31"/>
  <c r="F104" i="31" s="1"/>
  <c r="Q6" i="31"/>
  <c r="Q20" i="31" s="1"/>
  <c r="R6" i="31"/>
  <c r="R20" i="31" s="1"/>
  <c r="S6" i="31"/>
  <c r="T6" i="31"/>
  <c r="U6" i="31"/>
  <c r="V6" i="31"/>
  <c r="W6" i="31"/>
  <c r="W20" i="31" s="1"/>
  <c r="X6" i="31"/>
  <c r="X20" i="31" s="1"/>
  <c r="Y6" i="31"/>
  <c r="Y20" i="31" s="1"/>
  <c r="Z6" i="31"/>
  <c r="N104" i="31" s="1"/>
  <c r="AA6" i="31"/>
  <c r="AB6" i="31"/>
  <c r="AC6" i="31"/>
  <c r="AD6" i="31"/>
  <c r="AD20" i="31" s="1"/>
  <c r="AE6" i="31"/>
  <c r="AF6" i="31"/>
  <c r="AF20" i="31" s="1"/>
  <c r="AG6" i="31"/>
  <c r="AH6" i="31"/>
  <c r="AH20" i="31" s="1"/>
  <c r="AI6" i="31"/>
  <c r="AJ6" i="31"/>
  <c r="AK6" i="31"/>
  <c r="AL6" i="31"/>
  <c r="AL20" i="31" s="1"/>
  <c r="AM6" i="31"/>
  <c r="AN6" i="31"/>
  <c r="AN20" i="31" s="1"/>
  <c r="E2" i="31"/>
  <c r="E3" i="31"/>
  <c r="E4" i="31"/>
  <c r="E5" i="31"/>
  <c r="E6" i="31"/>
  <c r="E1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" i="31"/>
  <c r="D1" i="31"/>
  <c r="C2" i="31"/>
  <c r="D2" i="31"/>
  <c r="C3" i="31"/>
  <c r="D3" i="31"/>
  <c r="C4" i="31"/>
  <c r="D4" i="31"/>
  <c r="C5" i="31"/>
  <c r="D5" i="31"/>
  <c r="C6" i="31"/>
  <c r="D6" i="31"/>
  <c r="B9" i="31"/>
  <c r="B10" i="31"/>
  <c r="B11" i="31"/>
  <c r="B12" i="31"/>
  <c r="B13" i="31"/>
  <c r="B8" i="31"/>
  <c r="B2" i="31"/>
  <c r="B3" i="31"/>
  <c r="B4" i="31"/>
  <c r="B5" i="31"/>
  <c r="B6" i="31"/>
  <c r="B1" i="31"/>
  <c r="A9" i="31"/>
  <c r="A10" i="31"/>
  <c r="A11" i="31"/>
  <c r="A12" i="31"/>
  <c r="A13" i="31"/>
  <c r="A2" i="31"/>
  <c r="A3" i="31"/>
  <c r="A4" i="31"/>
  <c r="A5" i="31"/>
  <c r="A6" i="31"/>
  <c r="A8" i="31"/>
  <c r="A1" i="31"/>
  <c r="A2" i="29"/>
  <c r="A3" i="29"/>
  <c r="A4" i="29"/>
  <c r="A5" i="29"/>
  <c r="A6" i="29"/>
  <c r="B2" i="29"/>
  <c r="B3" i="29"/>
  <c r="B4" i="29"/>
  <c r="B5" i="29"/>
  <c r="B6" i="29"/>
  <c r="B1" i="29"/>
  <c r="A1" i="29"/>
  <c r="B9" i="29"/>
  <c r="B10" i="29"/>
  <c r="B11" i="29"/>
  <c r="B12" i="29"/>
  <c r="B13" i="29"/>
  <c r="B8" i="29"/>
  <c r="A9" i="29"/>
  <c r="A10" i="29"/>
  <c r="A11" i="29"/>
  <c r="A12" i="29"/>
  <c r="A13" i="29"/>
  <c r="A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D9" i="29"/>
  <c r="AE9" i="29"/>
  <c r="AF9" i="29"/>
  <c r="AG9" i="29"/>
  <c r="AH9" i="29"/>
  <c r="AI9" i="29"/>
  <c r="AJ9" i="29"/>
  <c r="AK9" i="29"/>
  <c r="AL9" i="29"/>
  <c r="AM9" i="29"/>
  <c r="AN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C2" i="29"/>
  <c r="D2" i="29"/>
  <c r="E2" i="29"/>
  <c r="F2" i="29"/>
  <c r="G2" i="29"/>
  <c r="H2" i="29"/>
  <c r="I2" i="29"/>
  <c r="J2" i="29"/>
  <c r="K2" i="29"/>
  <c r="L2" i="29"/>
  <c r="M2" i="29"/>
  <c r="N2" i="29"/>
  <c r="N16" i="29" s="1"/>
  <c r="O2" i="29"/>
  <c r="P2" i="29"/>
  <c r="Q2" i="29"/>
  <c r="R2" i="29"/>
  <c r="S2" i="29"/>
  <c r="T2" i="29"/>
  <c r="T16" i="29" s="1"/>
  <c r="U2" i="29"/>
  <c r="V2" i="29"/>
  <c r="W2" i="29"/>
  <c r="X2" i="29"/>
  <c r="Y2" i="29"/>
  <c r="Z2" i="29"/>
  <c r="AA2" i="29"/>
  <c r="AB2" i="29"/>
  <c r="AC2" i="29"/>
  <c r="AD2" i="29"/>
  <c r="AD16" i="29" s="1"/>
  <c r="AE2" i="29"/>
  <c r="AF2" i="29"/>
  <c r="AF16" i="29" s="1"/>
  <c r="AG2" i="29"/>
  <c r="AH2" i="29"/>
  <c r="AI2" i="29"/>
  <c r="AJ2" i="29"/>
  <c r="AK2" i="29"/>
  <c r="AL2" i="29"/>
  <c r="AL16" i="29" s="1"/>
  <c r="AM2" i="29"/>
  <c r="AN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R17" i="29" s="1"/>
  <c r="S3" i="29"/>
  <c r="T3" i="29"/>
  <c r="U3" i="29"/>
  <c r="V3" i="29"/>
  <c r="W3" i="29"/>
  <c r="X3" i="29"/>
  <c r="X17" i="29" s="1"/>
  <c r="Y3" i="29"/>
  <c r="Z3" i="29"/>
  <c r="AA3" i="29"/>
  <c r="AB3" i="29"/>
  <c r="AC3" i="29"/>
  <c r="AD3" i="29"/>
  <c r="AD17" i="29" s="1"/>
  <c r="AE3" i="29"/>
  <c r="AF3" i="29"/>
  <c r="AG3" i="29"/>
  <c r="AH3" i="29"/>
  <c r="AI3" i="29"/>
  <c r="AJ3" i="29"/>
  <c r="AK3" i="29"/>
  <c r="AL3" i="29"/>
  <c r="AM3" i="29"/>
  <c r="AN3" i="29"/>
  <c r="AN17" i="29" s="1"/>
  <c r="C4" i="29"/>
  <c r="D4" i="29"/>
  <c r="E4" i="29"/>
  <c r="F4" i="29"/>
  <c r="G4" i="29"/>
  <c r="H4" i="29"/>
  <c r="I4" i="29"/>
  <c r="J4" i="29"/>
  <c r="K4" i="29"/>
  <c r="L4" i="29"/>
  <c r="L18" i="29" s="1"/>
  <c r="M4" i="29"/>
  <c r="N4" i="29"/>
  <c r="O4" i="29"/>
  <c r="P4" i="29"/>
  <c r="Q4" i="29"/>
  <c r="R4" i="29"/>
  <c r="S4" i="29"/>
  <c r="T4" i="29"/>
  <c r="U4" i="29"/>
  <c r="U18" i="29" s="1"/>
  <c r="V4" i="29"/>
  <c r="W4" i="29"/>
  <c r="X4" i="29"/>
  <c r="Y4" i="29"/>
  <c r="Z4" i="29"/>
  <c r="AA4" i="29"/>
  <c r="AB4" i="29"/>
  <c r="AC4" i="29"/>
  <c r="AC18" i="29" s="1"/>
  <c r="AD4" i="29"/>
  <c r="AE4" i="29"/>
  <c r="AF4" i="29"/>
  <c r="AG4" i="29"/>
  <c r="AH4" i="29"/>
  <c r="AI4" i="29"/>
  <c r="AJ4" i="29"/>
  <c r="AK4" i="29"/>
  <c r="AK18" i="29" s="1"/>
  <c r="AL4" i="29"/>
  <c r="AM4" i="29"/>
  <c r="AN4" i="29"/>
  <c r="AN18" i="29" s="1"/>
  <c r="C5" i="29"/>
  <c r="D5" i="29"/>
  <c r="E5" i="29"/>
  <c r="F5" i="29"/>
  <c r="G5" i="29"/>
  <c r="H5" i="29"/>
  <c r="I5" i="29"/>
  <c r="J5" i="29"/>
  <c r="K5" i="29"/>
  <c r="L5" i="29"/>
  <c r="M5" i="29"/>
  <c r="N5" i="29"/>
  <c r="N19" i="29" s="1"/>
  <c r="O5" i="29"/>
  <c r="O19" i="29" s="1"/>
  <c r="P5" i="29"/>
  <c r="Q5" i="29"/>
  <c r="R5" i="29"/>
  <c r="S5" i="29"/>
  <c r="T5" i="29"/>
  <c r="U5" i="29"/>
  <c r="V5" i="29"/>
  <c r="V19" i="29" s="1"/>
  <c r="W5" i="29"/>
  <c r="X5" i="29"/>
  <c r="Y5" i="29"/>
  <c r="Z5" i="29"/>
  <c r="AA5" i="29"/>
  <c r="AB5" i="29"/>
  <c r="AC5" i="29"/>
  <c r="AD5" i="29"/>
  <c r="AD19" i="29" s="1"/>
  <c r="AE5" i="29"/>
  <c r="AE19" i="29" s="1"/>
  <c r="AF5" i="29"/>
  <c r="AG5" i="29"/>
  <c r="AH5" i="29"/>
  <c r="AI5" i="29"/>
  <c r="AJ5" i="29"/>
  <c r="AK5" i="29"/>
  <c r="AL5" i="29"/>
  <c r="AL19" i="29" s="1"/>
  <c r="AM5" i="29"/>
  <c r="AM19" i="29" s="1"/>
  <c r="AN5" i="29"/>
  <c r="C6" i="29"/>
  <c r="D6" i="29"/>
  <c r="E6" i="29"/>
  <c r="F6" i="29"/>
  <c r="G6" i="29"/>
  <c r="H6" i="29"/>
  <c r="I6" i="29"/>
  <c r="J6" i="29"/>
  <c r="K6" i="29"/>
  <c r="L6" i="29"/>
  <c r="M6" i="29"/>
  <c r="N6" i="29"/>
  <c r="N20" i="29" s="1"/>
  <c r="O6" i="29"/>
  <c r="P6" i="29"/>
  <c r="P20" i="29" s="1"/>
  <c r="Q6" i="29"/>
  <c r="R6" i="29"/>
  <c r="S6" i="29"/>
  <c r="T6" i="29"/>
  <c r="U6" i="29"/>
  <c r="V6" i="29"/>
  <c r="V20" i="29" s="1"/>
  <c r="W6" i="29"/>
  <c r="X6" i="29"/>
  <c r="Y6" i="29"/>
  <c r="Y20" i="29" s="1"/>
  <c r="Z6" i="29"/>
  <c r="AA6" i="29"/>
  <c r="AB6" i="29"/>
  <c r="AC6" i="29"/>
  <c r="AD6" i="29"/>
  <c r="AD20" i="29" s="1"/>
  <c r="AE6" i="29"/>
  <c r="AF6" i="29"/>
  <c r="AF20" i="29" s="1"/>
  <c r="AG6" i="29"/>
  <c r="AH6" i="29"/>
  <c r="AI6" i="29"/>
  <c r="AJ6" i="29"/>
  <c r="AK6" i="29"/>
  <c r="AL6" i="29"/>
  <c r="AM6" i="29"/>
  <c r="AN6" i="29"/>
  <c r="AN20" i="29" s="1"/>
  <c r="AN13" i="35"/>
  <c r="AM13" i="35"/>
  <c r="AL13" i="35"/>
  <c r="AK13" i="35"/>
  <c r="AJ13" i="35"/>
  <c r="W104" i="35" s="1"/>
  <c r="AI13" i="35"/>
  <c r="S104" i="35" s="1"/>
  <c r="AH13" i="35"/>
  <c r="AG13" i="35"/>
  <c r="AF13" i="35"/>
  <c r="AE13" i="35"/>
  <c r="AD13" i="35"/>
  <c r="AC13" i="35"/>
  <c r="AB13" i="35"/>
  <c r="AA13" i="35"/>
  <c r="Z13" i="35"/>
  <c r="O104" i="35" s="1"/>
  <c r="Y13" i="35"/>
  <c r="K104" i="35" s="1"/>
  <c r="X13" i="35"/>
  <c r="W13" i="35"/>
  <c r="V13" i="35"/>
  <c r="U13" i="35"/>
  <c r="T13" i="35"/>
  <c r="S13" i="35"/>
  <c r="R13" i="35"/>
  <c r="Q13" i="35"/>
  <c r="P13" i="35"/>
  <c r="G104" i="35" s="1"/>
  <c r="O13" i="35"/>
  <c r="C104" i="35" s="1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A13" i="35"/>
  <c r="AN12" i="35"/>
  <c r="AM12" i="35"/>
  <c r="AL12" i="35"/>
  <c r="AK12" i="35"/>
  <c r="AJ12" i="35"/>
  <c r="W103" i="35" s="1"/>
  <c r="AI12" i="35"/>
  <c r="S103" i="35" s="1"/>
  <c r="AH12" i="35"/>
  <c r="AG12" i="35"/>
  <c r="AF12" i="35"/>
  <c r="AE12" i="35"/>
  <c r="AD12" i="35"/>
  <c r="AC12" i="35"/>
  <c r="AB12" i="35"/>
  <c r="AA12" i="35"/>
  <c r="Z12" i="35"/>
  <c r="O103" i="35" s="1"/>
  <c r="Y12" i="35"/>
  <c r="K103" i="35" s="1"/>
  <c r="X12" i="35"/>
  <c r="W12" i="35"/>
  <c r="V12" i="35"/>
  <c r="U12" i="35"/>
  <c r="T12" i="35"/>
  <c r="S12" i="35"/>
  <c r="R12" i="35"/>
  <c r="Q12" i="35"/>
  <c r="P12" i="35"/>
  <c r="G103" i="35" s="1"/>
  <c r="O12" i="35"/>
  <c r="C103" i="35" s="1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A12" i="35"/>
  <c r="AN11" i="35"/>
  <c r="AM11" i="35"/>
  <c r="AL11" i="35"/>
  <c r="AK11" i="35"/>
  <c r="AJ11" i="35"/>
  <c r="W102" i="35" s="1"/>
  <c r="AI11" i="35"/>
  <c r="S102" i="35" s="1"/>
  <c r="AH11" i="35"/>
  <c r="AG11" i="35"/>
  <c r="AF11" i="35"/>
  <c r="AE11" i="35"/>
  <c r="AD11" i="35"/>
  <c r="AC11" i="35"/>
  <c r="AB11" i="35"/>
  <c r="AA11" i="35"/>
  <c r="Z11" i="35"/>
  <c r="O102" i="35" s="1"/>
  <c r="Y11" i="35"/>
  <c r="K102" i="35" s="1"/>
  <c r="X11" i="35"/>
  <c r="W11" i="35"/>
  <c r="V11" i="35"/>
  <c r="U11" i="35"/>
  <c r="T11" i="35"/>
  <c r="S11" i="35"/>
  <c r="R11" i="35"/>
  <c r="Q11" i="35"/>
  <c r="P11" i="35"/>
  <c r="G102" i="35" s="1"/>
  <c r="O11" i="35"/>
  <c r="C102" i="35" s="1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11" i="35"/>
  <c r="AN10" i="35"/>
  <c r="AM10" i="35"/>
  <c r="AL10" i="35"/>
  <c r="AK10" i="35"/>
  <c r="AJ10" i="35"/>
  <c r="W101" i="35" s="1"/>
  <c r="AI10" i="35"/>
  <c r="S101" i="35" s="1"/>
  <c r="AH10" i="35"/>
  <c r="AG10" i="35"/>
  <c r="AF10" i="35"/>
  <c r="AE10" i="35"/>
  <c r="AD10" i="35"/>
  <c r="AC10" i="35"/>
  <c r="AB10" i="35"/>
  <c r="AA10" i="35"/>
  <c r="Z10" i="35"/>
  <c r="O101" i="35" s="1"/>
  <c r="Y10" i="35"/>
  <c r="K101" i="35" s="1"/>
  <c r="X10" i="35"/>
  <c r="W10" i="35"/>
  <c r="V10" i="35"/>
  <c r="U10" i="35"/>
  <c r="T10" i="35"/>
  <c r="S10" i="35"/>
  <c r="R10" i="35"/>
  <c r="Q10" i="35"/>
  <c r="P10" i="35"/>
  <c r="G101" i="35" s="1"/>
  <c r="O10" i="35"/>
  <c r="C101" i="35" s="1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A10" i="35"/>
  <c r="AN9" i="35"/>
  <c r="AM9" i="35"/>
  <c r="AL9" i="35"/>
  <c r="AK9" i="35"/>
  <c r="AJ9" i="35"/>
  <c r="W100" i="35" s="1"/>
  <c r="AI9" i="35"/>
  <c r="S100" i="35" s="1"/>
  <c r="AH9" i="35"/>
  <c r="AG9" i="35"/>
  <c r="AF9" i="35"/>
  <c r="AE9" i="35"/>
  <c r="AD9" i="35"/>
  <c r="AC9" i="35"/>
  <c r="AB9" i="35"/>
  <c r="AA9" i="35"/>
  <c r="Z9" i="35"/>
  <c r="O100" i="35" s="1"/>
  <c r="Y9" i="35"/>
  <c r="K100" i="35" s="1"/>
  <c r="X9" i="35"/>
  <c r="W9" i="35"/>
  <c r="V9" i="35"/>
  <c r="U9" i="35"/>
  <c r="T9" i="35"/>
  <c r="S9" i="35"/>
  <c r="R9" i="35"/>
  <c r="Q9" i="35"/>
  <c r="P9" i="35"/>
  <c r="G100" i="35" s="1"/>
  <c r="O9" i="35"/>
  <c r="C100" i="35" s="1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A9" i="35"/>
  <c r="AN8" i="35"/>
  <c r="AM8" i="35"/>
  <c r="AL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A8" i="35"/>
  <c r="AN6" i="35"/>
  <c r="AN20" i="35" s="1"/>
  <c r="AM6" i="35"/>
  <c r="AM20" i="35" s="1"/>
  <c r="AL6" i="35"/>
  <c r="AL20" i="35" s="1"/>
  <c r="AK6" i="35"/>
  <c r="AK20" i="35" s="1"/>
  <c r="AJ6" i="35"/>
  <c r="V104" i="35" s="1"/>
  <c r="AI6" i="35"/>
  <c r="R104" i="35" s="1"/>
  <c r="AH6" i="35"/>
  <c r="AH20" i="35" s="1"/>
  <c r="AG6" i="35"/>
  <c r="AF6" i="35"/>
  <c r="AF20" i="35" s="1"/>
  <c r="AE6" i="35"/>
  <c r="AE20" i="35" s="1"/>
  <c r="AD6" i="35"/>
  <c r="AD20" i="35" s="1"/>
  <c r="AC6" i="35"/>
  <c r="AC20" i="35" s="1"/>
  <c r="AB6" i="35"/>
  <c r="AB20" i="35" s="1"/>
  <c r="AA6" i="35"/>
  <c r="AA20" i="35" s="1"/>
  <c r="Z6" i="35"/>
  <c r="N104" i="35" s="1"/>
  <c r="Y6" i="35"/>
  <c r="Y20" i="35" s="1"/>
  <c r="X6" i="35"/>
  <c r="X20" i="35" s="1"/>
  <c r="W6" i="35"/>
  <c r="W20" i="35" s="1"/>
  <c r="V6" i="35"/>
  <c r="U6" i="35"/>
  <c r="U20" i="35" s="1"/>
  <c r="T6" i="35"/>
  <c r="T20" i="35" s="1"/>
  <c r="S6" i="35"/>
  <c r="S20" i="35" s="1"/>
  <c r="R6" i="35"/>
  <c r="R20" i="35" s="1"/>
  <c r="Q6" i="35"/>
  <c r="Q20" i="35" s="1"/>
  <c r="P6" i="35"/>
  <c r="P20" i="35" s="1"/>
  <c r="O6" i="35"/>
  <c r="B104" i="35" s="1"/>
  <c r="N6" i="35"/>
  <c r="N20" i="35" s="1"/>
  <c r="M6" i="35"/>
  <c r="L6" i="35"/>
  <c r="K6" i="35"/>
  <c r="K20" i="35" s="1"/>
  <c r="J6" i="35"/>
  <c r="I6" i="35"/>
  <c r="H6" i="35"/>
  <c r="G6" i="35"/>
  <c r="F6" i="35"/>
  <c r="E6" i="35"/>
  <c r="D6" i="35"/>
  <c r="C6" i="35"/>
  <c r="B6" i="35"/>
  <c r="A6" i="35"/>
  <c r="AN5" i="35"/>
  <c r="AN19" i="35" s="1"/>
  <c r="AM5" i="35"/>
  <c r="AM19" i="35" s="1"/>
  <c r="AL5" i="35"/>
  <c r="AL19" i="35" s="1"/>
  <c r="AK5" i="35"/>
  <c r="AK19" i="35" s="1"/>
  <c r="AJ5" i="35"/>
  <c r="V103" i="35" s="1"/>
  <c r="AI5" i="35"/>
  <c r="AI19" i="35" s="1"/>
  <c r="AH5" i="35"/>
  <c r="AH19" i="35" s="1"/>
  <c r="AG5" i="35"/>
  <c r="AF5" i="35"/>
  <c r="AF19" i="35" s="1"/>
  <c r="AE5" i="35"/>
  <c r="AE19" i="35" s="1"/>
  <c r="AD5" i="35"/>
  <c r="AD19" i="35" s="1"/>
  <c r="AC5" i="35"/>
  <c r="AC19" i="35" s="1"/>
  <c r="AB5" i="35"/>
  <c r="AB19" i="35" s="1"/>
  <c r="AA5" i="35"/>
  <c r="AA19" i="35" s="1"/>
  <c r="Z5" i="35"/>
  <c r="N103" i="35" s="1"/>
  <c r="Y5" i="35"/>
  <c r="J103" i="35" s="1"/>
  <c r="X5" i="35"/>
  <c r="X19" i="35" s="1"/>
  <c r="W5" i="35"/>
  <c r="V5" i="35"/>
  <c r="V19" i="35" s="1"/>
  <c r="U5" i="35"/>
  <c r="U19" i="35" s="1"/>
  <c r="T5" i="35"/>
  <c r="T19" i="35" s="1"/>
  <c r="S5" i="35"/>
  <c r="S19" i="35" s="1"/>
  <c r="R5" i="35"/>
  <c r="R19" i="35" s="1"/>
  <c r="Q5" i="35"/>
  <c r="Q19" i="35" s="1"/>
  <c r="P5" i="35"/>
  <c r="F103" i="35" s="1"/>
  <c r="O5" i="35"/>
  <c r="O19" i="35" s="1"/>
  <c r="N5" i="35"/>
  <c r="N19" i="35" s="1"/>
  <c r="M5" i="35"/>
  <c r="M19" i="35" s="1"/>
  <c r="L5" i="35"/>
  <c r="K5" i="35"/>
  <c r="K19" i="35" s="1"/>
  <c r="J5" i="35"/>
  <c r="I5" i="35"/>
  <c r="H5" i="35"/>
  <c r="G5" i="35"/>
  <c r="F5" i="35"/>
  <c r="E5" i="35"/>
  <c r="D5" i="35"/>
  <c r="C5" i="35"/>
  <c r="B5" i="35"/>
  <c r="A5" i="35"/>
  <c r="AN4" i="35"/>
  <c r="AN18" i="35" s="1"/>
  <c r="AM4" i="35"/>
  <c r="AM18" i="35" s="1"/>
  <c r="AL4" i="35"/>
  <c r="AL18" i="35" s="1"/>
  <c r="AK4" i="35"/>
  <c r="AK18" i="35" s="1"/>
  <c r="AJ4" i="35"/>
  <c r="AJ18" i="35" s="1"/>
  <c r="AI4" i="35"/>
  <c r="R102" i="35" s="1"/>
  <c r="AH4" i="35"/>
  <c r="AH18" i="35" s="1"/>
  <c r="AG4" i="35"/>
  <c r="AF4" i="35"/>
  <c r="AF18" i="35" s="1"/>
  <c r="AE4" i="35"/>
  <c r="AE18" i="35" s="1"/>
  <c r="AD4" i="35"/>
  <c r="AD18" i="35" s="1"/>
  <c r="AC4" i="35"/>
  <c r="AC18" i="35" s="1"/>
  <c r="AB4" i="35"/>
  <c r="AB18" i="35" s="1"/>
  <c r="AA4" i="35"/>
  <c r="AA18" i="35" s="1"/>
  <c r="Z4" i="35"/>
  <c r="N102" i="35" s="1"/>
  <c r="Y4" i="35"/>
  <c r="Y18" i="35" s="1"/>
  <c r="X4" i="35"/>
  <c r="X18" i="35" s="1"/>
  <c r="W4" i="35"/>
  <c r="V4" i="35"/>
  <c r="V18" i="35" s="1"/>
  <c r="U4" i="35"/>
  <c r="U18" i="35" s="1"/>
  <c r="T4" i="35"/>
  <c r="T18" i="35" s="1"/>
  <c r="S4" i="35"/>
  <c r="S18" i="35" s="1"/>
  <c r="R4" i="35"/>
  <c r="R18" i="35" s="1"/>
  <c r="Q4" i="35"/>
  <c r="Q18" i="35" s="1"/>
  <c r="P4" i="35"/>
  <c r="F102" i="35" s="1"/>
  <c r="O4" i="35"/>
  <c r="B102" i="35" s="1"/>
  <c r="N4" i="35"/>
  <c r="N18" i="35" s="1"/>
  <c r="M4" i="35"/>
  <c r="L4" i="35"/>
  <c r="L18" i="35" s="1"/>
  <c r="K4" i="35"/>
  <c r="K18" i="35" s="1"/>
  <c r="J4" i="35"/>
  <c r="I4" i="35"/>
  <c r="H4" i="35"/>
  <c r="G4" i="35"/>
  <c r="F4" i="35"/>
  <c r="E4" i="35"/>
  <c r="D4" i="35"/>
  <c r="C4" i="35"/>
  <c r="B4" i="35"/>
  <c r="A4" i="35"/>
  <c r="AN3" i="35"/>
  <c r="AN17" i="35" s="1"/>
  <c r="AM3" i="35"/>
  <c r="AM17" i="35" s="1"/>
  <c r="AL3" i="35"/>
  <c r="AL17" i="35" s="1"/>
  <c r="AK3" i="35"/>
  <c r="AK17" i="35" s="1"/>
  <c r="AJ3" i="35"/>
  <c r="V101" i="35" s="1"/>
  <c r="AI3" i="35"/>
  <c r="AI17" i="35" s="1"/>
  <c r="AH3" i="35"/>
  <c r="AH17" i="35" s="1"/>
  <c r="AG3" i="35"/>
  <c r="AG17" i="35" s="1"/>
  <c r="AF3" i="35"/>
  <c r="AE3" i="35"/>
  <c r="AE17" i="35" s="1"/>
  <c r="AD3" i="35"/>
  <c r="AD17" i="35" s="1"/>
  <c r="AC3" i="35"/>
  <c r="AC17" i="35" s="1"/>
  <c r="AB3" i="35"/>
  <c r="AB17" i="35" s="1"/>
  <c r="AA3" i="35"/>
  <c r="AA17" i="35" s="1"/>
  <c r="Z3" i="35"/>
  <c r="Z17" i="35" s="1"/>
  <c r="Y3" i="35"/>
  <c r="J101" i="35" s="1"/>
  <c r="X3" i="35"/>
  <c r="X17" i="35" s="1"/>
  <c r="W3" i="35"/>
  <c r="V3" i="35"/>
  <c r="U3" i="35"/>
  <c r="U17" i="35" s="1"/>
  <c r="T3" i="35"/>
  <c r="T17" i="35" s="1"/>
  <c r="S3" i="35"/>
  <c r="S17" i="35" s="1"/>
  <c r="R3" i="35"/>
  <c r="R17" i="35" s="1"/>
  <c r="Q3" i="35"/>
  <c r="Q17" i="35" s="1"/>
  <c r="P3" i="35"/>
  <c r="F101" i="35" s="1"/>
  <c r="O3" i="35"/>
  <c r="O17" i="35" s="1"/>
  <c r="N3" i="35"/>
  <c r="N17" i="35" s="1"/>
  <c r="M3" i="35"/>
  <c r="L3" i="35"/>
  <c r="L17" i="35" s="1"/>
  <c r="K3" i="35"/>
  <c r="K17" i="35" s="1"/>
  <c r="J3" i="35"/>
  <c r="I3" i="35"/>
  <c r="H3" i="35"/>
  <c r="G3" i="35"/>
  <c r="F3" i="35"/>
  <c r="E3" i="35"/>
  <c r="D3" i="35"/>
  <c r="C3" i="35"/>
  <c r="B3" i="35"/>
  <c r="A3" i="35"/>
  <c r="AN2" i="35"/>
  <c r="AN16" i="35" s="1"/>
  <c r="AM2" i="35"/>
  <c r="AM16" i="35" s="1"/>
  <c r="AL2" i="35"/>
  <c r="AL16" i="35" s="1"/>
  <c r="AK2" i="35"/>
  <c r="AK16" i="35" s="1"/>
  <c r="AJ2" i="35"/>
  <c r="V100" i="35" s="1"/>
  <c r="AI2" i="35"/>
  <c r="R100" i="35" s="1"/>
  <c r="AH2" i="35"/>
  <c r="AH16" i="35" s="1"/>
  <c r="AG2" i="35"/>
  <c r="AF2" i="35"/>
  <c r="AF16" i="35" s="1"/>
  <c r="AE2" i="35"/>
  <c r="AE16" i="35" s="1"/>
  <c r="AD2" i="35"/>
  <c r="AD16" i="35" s="1"/>
  <c r="AC2" i="35"/>
  <c r="AC16" i="35" s="1"/>
  <c r="AB2" i="35"/>
  <c r="AB16" i="35" s="1"/>
  <c r="AA2" i="35"/>
  <c r="AA16" i="35" s="1"/>
  <c r="Z2" i="35"/>
  <c r="N100" i="35" s="1"/>
  <c r="Y2" i="35"/>
  <c r="Y16" i="35" s="1"/>
  <c r="X2" i="35"/>
  <c r="X16" i="35" s="1"/>
  <c r="W2" i="35"/>
  <c r="W16" i="35" s="1"/>
  <c r="V2" i="35"/>
  <c r="U2" i="35"/>
  <c r="U16" i="35" s="1"/>
  <c r="T2" i="35"/>
  <c r="T16" i="35" s="1"/>
  <c r="S2" i="35"/>
  <c r="S16" i="35" s="1"/>
  <c r="R2" i="35"/>
  <c r="R16" i="35" s="1"/>
  <c r="Q2" i="35"/>
  <c r="Q16" i="35" s="1"/>
  <c r="P2" i="35"/>
  <c r="P16" i="35" s="1"/>
  <c r="O2" i="35"/>
  <c r="B100" i="35" s="1"/>
  <c r="N2" i="35"/>
  <c r="N16" i="35" s="1"/>
  <c r="M2" i="35"/>
  <c r="L2" i="35"/>
  <c r="K2" i="35"/>
  <c r="K16" i="35" s="1"/>
  <c r="J2" i="35"/>
  <c r="I2" i="35"/>
  <c r="H2" i="35"/>
  <c r="G2" i="35"/>
  <c r="F2" i="35"/>
  <c r="E2" i="35"/>
  <c r="D2" i="35"/>
  <c r="C2" i="35"/>
  <c r="B2" i="35"/>
  <c r="A2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D1" i="35"/>
  <c r="C1" i="35"/>
  <c r="B1" i="35"/>
  <c r="A1" i="35"/>
  <c r="F104" i="33"/>
  <c r="S104" i="33"/>
  <c r="O104" i="33"/>
  <c r="G104" i="33"/>
  <c r="W103" i="33"/>
  <c r="S103" i="33"/>
  <c r="K103" i="33"/>
  <c r="G103" i="33"/>
  <c r="W102" i="33"/>
  <c r="O102" i="33"/>
  <c r="S101" i="33"/>
  <c r="O101" i="33"/>
  <c r="W100" i="33"/>
  <c r="S100" i="33"/>
  <c r="C100" i="33"/>
  <c r="R20" i="33"/>
  <c r="AA19" i="33"/>
  <c r="AH18" i="33"/>
  <c r="AA17" i="33"/>
  <c r="R17" i="33"/>
  <c r="N17" i="33"/>
  <c r="R100" i="33"/>
  <c r="T16" i="33"/>
  <c r="L16" i="33"/>
  <c r="K16" i="33"/>
  <c r="G104" i="31"/>
  <c r="S103" i="31"/>
  <c r="K102" i="31"/>
  <c r="W101" i="31"/>
  <c r="F100" i="31"/>
  <c r="S104" i="31"/>
  <c r="O104" i="31"/>
  <c r="C104" i="31"/>
  <c r="W103" i="31"/>
  <c r="G102" i="31"/>
  <c r="S101" i="31"/>
  <c r="K101" i="31"/>
  <c r="W100" i="31"/>
  <c r="C100" i="31"/>
  <c r="V104" i="31"/>
  <c r="R104" i="31"/>
  <c r="AA20" i="31"/>
  <c r="S20" i="31"/>
  <c r="P20" i="31"/>
  <c r="AL19" i="31"/>
  <c r="AD19" i="31"/>
  <c r="V19" i="31"/>
  <c r="N19" i="31"/>
  <c r="K19" i="31"/>
  <c r="N102" i="31"/>
  <c r="Y18" i="31"/>
  <c r="Q18" i="31"/>
  <c r="V101" i="31"/>
  <c r="T17" i="31"/>
  <c r="L17" i="31"/>
  <c r="AM16" i="31"/>
  <c r="AE16" i="31"/>
  <c r="W16" i="31"/>
  <c r="B100" i="31"/>
  <c r="AG18" i="29"/>
  <c r="O17" i="29"/>
  <c r="X20" i="29"/>
  <c r="T19" i="29"/>
  <c r="Y20" i="39" l="1"/>
  <c r="U16" i="40"/>
  <c r="AA17" i="39"/>
  <c r="AI17" i="39"/>
  <c r="Q18" i="39"/>
  <c r="W17" i="41"/>
  <c r="AB20" i="29"/>
  <c r="AH19" i="29"/>
  <c r="R19" i="29"/>
  <c r="AF18" i="29"/>
  <c r="X18" i="29"/>
  <c r="AL17" i="29"/>
  <c r="V17" i="29"/>
  <c r="N17" i="29"/>
  <c r="AB16" i="29"/>
  <c r="L16" i="29"/>
  <c r="AL20" i="33"/>
  <c r="N20" i="33"/>
  <c r="AM19" i="33"/>
  <c r="AE19" i="33"/>
  <c r="O19" i="33"/>
  <c r="X18" i="33"/>
  <c r="AG17" i="33"/>
  <c r="Q17" i="33"/>
  <c r="AH16" i="33"/>
  <c r="R16" i="33"/>
  <c r="R17" i="41"/>
  <c r="L16" i="38"/>
  <c r="T16" i="38"/>
  <c r="AB16" i="38"/>
  <c r="AG17" i="38"/>
  <c r="AD18" i="38"/>
  <c r="K19" i="38"/>
  <c r="S19" i="38"/>
  <c r="AA19" i="38"/>
  <c r="AI19" i="38"/>
  <c r="P20" i="38"/>
  <c r="X20" i="38"/>
  <c r="O16" i="39"/>
  <c r="L17" i="39"/>
  <c r="Y18" i="39"/>
  <c r="AG18" i="39"/>
  <c r="AD19" i="39"/>
  <c r="AF16" i="41"/>
  <c r="AB20" i="41"/>
  <c r="P17" i="39"/>
  <c r="X17" i="39"/>
  <c r="U18" i="39"/>
  <c r="R19" i="39"/>
  <c r="Z19" i="39"/>
  <c r="AH19" i="39"/>
  <c r="O20" i="39"/>
  <c r="R17" i="40"/>
  <c r="Z17" i="40"/>
  <c r="AH17" i="40"/>
  <c r="O18" i="40"/>
  <c r="L19" i="40"/>
  <c r="I20" i="40"/>
  <c r="Q20" i="40"/>
  <c r="Y20" i="40"/>
  <c r="AG20" i="40"/>
  <c r="K20" i="41"/>
  <c r="AG18" i="41"/>
  <c r="L16" i="39"/>
  <c r="T16" i="39"/>
  <c r="I17" i="39"/>
  <c r="Y17" i="39"/>
  <c r="AG17" i="39"/>
  <c r="V18" i="39"/>
  <c r="AD18" i="39"/>
  <c r="K19" i="39"/>
  <c r="S19" i="39"/>
  <c r="AA19" i="39"/>
  <c r="AI19" i="39"/>
  <c r="P20" i="39"/>
  <c r="X20" i="39"/>
  <c r="N16" i="40"/>
  <c r="V16" i="40"/>
  <c r="AD16" i="40"/>
  <c r="K17" i="40"/>
  <c r="S17" i="40"/>
  <c r="AA17" i="40"/>
  <c r="AI17" i="40"/>
  <c r="P18" i="40"/>
  <c r="X18" i="40"/>
  <c r="AF18" i="40"/>
  <c r="M19" i="40"/>
  <c r="U19" i="40"/>
  <c r="R20" i="40"/>
  <c r="Z20" i="40"/>
  <c r="AH20" i="40"/>
  <c r="U16" i="38"/>
  <c r="R17" i="38"/>
  <c r="Z17" i="38"/>
  <c r="AH17" i="38"/>
  <c r="O18" i="38"/>
  <c r="W18" i="38"/>
  <c r="L19" i="38"/>
  <c r="AB19" i="38"/>
  <c r="I20" i="38"/>
  <c r="Q20" i="38"/>
  <c r="Y20" i="38"/>
  <c r="AG20" i="38"/>
  <c r="J17" i="39"/>
  <c r="R17" i="39"/>
  <c r="Z17" i="39"/>
  <c r="AH17" i="39"/>
  <c r="O18" i="39"/>
  <c r="L19" i="39"/>
  <c r="I20" i="39"/>
  <c r="Q20" i="39"/>
  <c r="AG20" i="39"/>
  <c r="O16" i="40"/>
  <c r="L17" i="40"/>
  <c r="I18" i="40"/>
  <c r="Q18" i="40"/>
  <c r="AG18" i="40"/>
  <c r="V19" i="40"/>
  <c r="AD19" i="40"/>
  <c r="K20" i="40"/>
  <c r="AA20" i="40"/>
  <c r="AI20" i="40"/>
  <c r="K17" i="38"/>
  <c r="V102" i="40"/>
  <c r="U20" i="40"/>
  <c r="AB20" i="31"/>
  <c r="L20" i="31"/>
  <c r="AM19" i="31"/>
  <c r="AE19" i="31"/>
  <c r="AH18" i="31"/>
  <c r="R18" i="31"/>
  <c r="AK17" i="31"/>
  <c r="AC17" i="31"/>
  <c r="U17" i="31"/>
  <c r="AF16" i="31"/>
  <c r="X16" i="31"/>
  <c r="F100" i="40"/>
  <c r="U20" i="41"/>
  <c r="AD17" i="41"/>
  <c r="Q16" i="41"/>
  <c r="I16" i="41"/>
  <c r="P16" i="40"/>
  <c r="X16" i="40"/>
  <c r="M17" i="40"/>
  <c r="U17" i="40"/>
  <c r="R18" i="40"/>
  <c r="Z18" i="40"/>
  <c r="AH18" i="40"/>
  <c r="O19" i="40"/>
  <c r="AE19" i="40"/>
  <c r="L20" i="40"/>
  <c r="T20" i="40"/>
  <c r="I16" i="40"/>
  <c r="Q16" i="40"/>
  <c r="Y16" i="40"/>
  <c r="AG16" i="40"/>
  <c r="AD17" i="40"/>
  <c r="S18" i="40"/>
  <c r="AA18" i="40"/>
  <c r="AI18" i="40"/>
  <c r="P19" i="40"/>
  <c r="X19" i="40"/>
  <c r="AB19" i="39"/>
  <c r="AB20" i="39"/>
  <c r="V16" i="39"/>
  <c r="S17" i="39"/>
  <c r="P18" i="39"/>
  <c r="X18" i="39"/>
  <c r="U19" i="39"/>
  <c r="J20" i="39"/>
  <c r="R20" i="39"/>
  <c r="AH20" i="39"/>
  <c r="O16" i="38"/>
  <c r="AE16" i="38"/>
  <c r="L17" i="38"/>
  <c r="T17" i="38"/>
  <c r="AB17" i="38"/>
  <c r="I18" i="38"/>
  <c r="AG18" i="38"/>
  <c r="AA20" i="38"/>
  <c r="AI20" i="38"/>
  <c r="N16" i="38"/>
  <c r="V16" i="38"/>
  <c r="AD16" i="38"/>
  <c r="S17" i="38"/>
  <c r="AA17" i="38"/>
  <c r="AI17" i="38"/>
  <c r="X18" i="38"/>
  <c r="M19" i="38"/>
  <c r="R20" i="38"/>
  <c r="Z20" i="38"/>
  <c r="AH20" i="38"/>
  <c r="AD16" i="39"/>
  <c r="P16" i="39"/>
  <c r="P16" i="31"/>
  <c r="AJ20" i="31"/>
  <c r="K16" i="41"/>
  <c r="O19" i="31"/>
  <c r="AC19" i="33"/>
  <c r="AL18" i="33"/>
  <c r="N18" i="33"/>
  <c r="AE17" i="33"/>
  <c r="X16" i="33"/>
  <c r="AM20" i="29"/>
  <c r="AE20" i="29"/>
  <c r="W20" i="29"/>
  <c r="O20" i="29"/>
  <c r="AK19" i="29"/>
  <c r="AC19" i="29"/>
  <c r="U19" i="29"/>
  <c r="M19" i="29"/>
  <c r="K18" i="29"/>
  <c r="AG17" i="29"/>
  <c r="AE16" i="29"/>
  <c r="W16" i="29"/>
  <c r="D103" i="40"/>
  <c r="W17" i="29"/>
  <c r="AK16" i="29"/>
  <c r="AC16" i="29"/>
  <c r="M16" i="29"/>
  <c r="AM20" i="33"/>
  <c r="W20" i="33"/>
  <c r="AN19" i="33"/>
  <c r="Q18" i="33"/>
  <c r="AH17" i="33"/>
  <c r="Z17" i="33"/>
  <c r="S16" i="33"/>
  <c r="AE16" i="40"/>
  <c r="N102" i="38"/>
  <c r="AF20" i="39"/>
  <c r="R103" i="40"/>
  <c r="T20" i="41"/>
  <c r="T101" i="39"/>
  <c r="B101" i="40"/>
  <c r="AG20" i="41"/>
  <c r="Z20" i="41"/>
  <c r="R20" i="41"/>
  <c r="AC18" i="31"/>
  <c r="X17" i="31"/>
  <c r="Q18" i="38"/>
  <c r="Q17" i="39"/>
  <c r="P101" i="33"/>
  <c r="P18" i="38"/>
  <c r="P19" i="38"/>
  <c r="AD19" i="38"/>
  <c r="AF18" i="39"/>
  <c r="V19" i="41"/>
  <c r="P17" i="41"/>
  <c r="R19" i="31"/>
  <c r="AA16" i="31"/>
  <c r="I19" i="38"/>
  <c r="X16" i="39"/>
  <c r="J20" i="40"/>
  <c r="L100" i="40"/>
  <c r="AM20" i="31"/>
  <c r="AK18" i="31"/>
  <c r="I17" i="38"/>
  <c r="Q19" i="38"/>
  <c r="I16" i="39"/>
  <c r="J16" i="40"/>
  <c r="J17" i="40"/>
  <c r="Y18" i="40"/>
  <c r="J17" i="38"/>
  <c r="Y17" i="38"/>
  <c r="V100" i="39"/>
  <c r="AF20" i="40"/>
  <c r="AE20" i="31"/>
  <c r="AN17" i="31"/>
  <c r="J16" i="38"/>
  <c r="Y18" i="38"/>
  <c r="J20" i="38"/>
  <c r="S17" i="41"/>
  <c r="K17" i="41"/>
  <c r="AE16" i="41"/>
  <c r="X16" i="41"/>
  <c r="T102" i="38"/>
  <c r="T102" i="39"/>
  <c r="U16" i="39"/>
  <c r="AB16" i="39"/>
  <c r="AB18" i="39"/>
  <c r="AH19" i="31"/>
  <c r="K16" i="31"/>
  <c r="Q16" i="38"/>
  <c r="Q17" i="38"/>
  <c r="I18" i="39"/>
  <c r="AF16" i="40"/>
  <c r="J18" i="40"/>
  <c r="Y19" i="40"/>
  <c r="L19" i="41"/>
  <c r="R18" i="41"/>
  <c r="AH19" i="41"/>
  <c r="S19" i="41"/>
  <c r="J16" i="41"/>
  <c r="P20" i="41"/>
  <c r="AD20" i="41"/>
  <c r="L101" i="41"/>
  <c r="AI19" i="41"/>
  <c r="AA19" i="41"/>
  <c r="T19" i="41"/>
  <c r="Z18" i="41"/>
  <c r="K18" i="41"/>
  <c r="V16" i="41"/>
  <c r="O16" i="41"/>
  <c r="AH18" i="41"/>
  <c r="S16" i="41"/>
  <c r="N17" i="41"/>
  <c r="Y19" i="41"/>
  <c r="D103" i="41"/>
  <c r="AA20" i="41"/>
  <c r="Z17" i="41"/>
  <c r="P102" i="41"/>
  <c r="AI20" i="41"/>
  <c r="X18" i="41"/>
  <c r="Q18" i="41"/>
  <c r="I18" i="41"/>
  <c r="AC19" i="41"/>
  <c r="Y16" i="41"/>
  <c r="U18" i="41"/>
  <c r="AB18" i="41"/>
  <c r="H101" i="41"/>
  <c r="X102" i="41"/>
  <c r="M17" i="41"/>
  <c r="T17" i="41"/>
  <c r="AI17" i="41"/>
  <c r="P101" i="41"/>
  <c r="H102" i="41"/>
  <c r="G101" i="41"/>
  <c r="S18" i="41"/>
  <c r="L18" i="41"/>
  <c r="Y17" i="41"/>
  <c r="J17" i="41"/>
  <c r="AF18" i="38"/>
  <c r="AC20" i="29"/>
  <c r="AI19" i="29"/>
  <c r="S19" i="29"/>
  <c r="AM17" i="29"/>
  <c r="AE17" i="29"/>
  <c r="U16" i="29"/>
  <c r="AE20" i="33"/>
  <c r="AF19" i="33"/>
  <c r="X19" i="33"/>
  <c r="Y18" i="33"/>
  <c r="AA16" i="33"/>
  <c r="W100" i="40"/>
  <c r="P17" i="38"/>
  <c r="AK20" i="33"/>
  <c r="AC20" i="33"/>
  <c r="U20" i="33"/>
  <c r="AD19" i="33"/>
  <c r="V19" i="33"/>
  <c r="N19" i="33"/>
  <c r="AM18" i="33"/>
  <c r="AE18" i="33"/>
  <c r="AN17" i="33"/>
  <c r="X17" i="33"/>
  <c r="Y16" i="33"/>
  <c r="Q16" i="33"/>
  <c r="AE20" i="41"/>
  <c r="X20" i="41"/>
  <c r="Q20" i="41"/>
  <c r="I20" i="41"/>
  <c r="AD19" i="41"/>
  <c r="P19" i="41"/>
  <c r="O18" i="41"/>
  <c r="U17" i="41"/>
  <c r="AI16" i="41"/>
  <c r="AA16" i="41"/>
  <c r="T16" i="41"/>
  <c r="AH20" i="29"/>
  <c r="AL18" i="29"/>
  <c r="AD18" i="29"/>
  <c r="N18" i="29"/>
  <c r="AB17" i="29"/>
  <c r="AJ20" i="33"/>
  <c r="AB20" i="33"/>
  <c r="AK19" i="33"/>
  <c r="U19" i="33"/>
  <c r="M19" i="33"/>
  <c r="AD18" i="33"/>
  <c r="V18" i="33"/>
  <c r="AM17" i="33"/>
  <c r="O17" i="33"/>
  <c r="AN16" i="33"/>
  <c r="AF16" i="33"/>
  <c r="P16" i="33"/>
  <c r="O19" i="41"/>
  <c r="AA17" i="41"/>
  <c r="AH16" i="41"/>
  <c r="L16" i="41"/>
  <c r="L104" i="38"/>
  <c r="D100" i="35"/>
  <c r="D103" i="35"/>
  <c r="Z20" i="39"/>
  <c r="P104" i="39"/>
  <c r="S20" i="38"/>
  <c r="L100" i="38"/>
  <c r="T101" i="41"/>
  <c r="AB17" i="41"/>
  <c r="P18" i="31"/>
  <c r="F102" i="31"/>
  <c r="N18" i="41"/>
  <c r="F102" i="41"/>
  <c r="N16" i="39"/>
  <c r="N18" i="39"/>
  <c r="AE20" i="40"/>
  <c r="R100" i="41"/>
  <c r="N20" i="41"/>
  <c r="Z16" i="41"/>
  <c r="AH17" i="41"/>
  <c r="T18" i="41"/>
  <c r="AA18" i="41"/>
  <c r="AI18" i="41"/>
  <c r="U19" i="41"/>
  <c r="AB19" i="41"/>
  <c r="O20" i="41"/>
  <c r="D103" i="31"/>
  <c r="P102" i="31"/>
  <c r="P102" i="33"/>
  <c r="AC16" i="33"/>
  <c r="AB18" i="38"/>
  <c r="AE19" i="38"/>
  <c r="F104" i="40"/>
  <c r="X100" i="40"/>
  <c r="P101" i="40"/>
  <c r="P102" i="40"/>
  <c r="T103" i="41"/>
  <c r="T102" i="41"/>
  <c r="L100" i="41"/>
  <c r="AB16" i="41"/>
  <c r="AD18" i="41"/>
  <c r="I19" i="41"/>
  <c r="Q19" i="41"/>
  <c r="X19" i="41"/>
  <c r="AE19" i="41"/>
  <c r="J20" i="41"/>
  <c r="Y20" i="41"/>
  <c r="P103" i="31"/>
  <c r="P103" i="33"/>
  <c r="D104" i="35"/>
  <c r="X100" i="39"/>
  <c r="X101" i="39"/>
  <c r="X102" i="39"/>
  <c r="X103" i="39"/>
  <c r="X104" i="39"/>
  <c r="F102" i="40"/>
  <c r="H100" i="35"/>
  <c r="H101" i="35"/>
  <c r="H102" i="35"/>
  <c r="H104" i="35"/>
  <c r="T101" i="31"/>
  <c r="P100" i="39"/>
  <c r="P101" i="39"/>
  <c r="P102" i="39"/>
  <c r="P103" i="39"/>
  <c r="L104" i="39"/>
  <c r="L104" i="41"/>
  <c r="P103" i="41"/>
  <c r="H100" i="41"/>
  <c r="V102" i="35"/>
  <c r="X103" i="38"/>
  <c r="V100" i="31"/>
  <c r="P100" i="35"/>
  <c r="H103" i="35"/>
  <c r="P104" i="35"/>
  <c r="B102" i="38"/>
  <c r="AI16" i="40"/>
  <c r="M18" i="40"/>
  <c r="X101" i="35"/>
  <c r="M17" i="38"/>
  <c r="T101" i="38"/>
  <c r="N17" i="38"/>
  <c r="T17" i="40"/>
  <c r="V104" i="33"/>
  <c r="L100" i="35"/>
  <c r="L101" i="35"/>
  <c r="L104" i="35"/>
  <c r="V17" i="35"/>
  <c r="X100" i="38"/>
  <c r="X102" i="38"/>
  <c r="X104" i="38"/>
  <c r="L100" i="39"/>
  <c r="P101" i="35"/>
  <c r="P102" i="35"/>
  <c r="P103" i="35"/>
  <c r="F104" i="35"/>
  <c r="H100" i="38"/>
  <c r="P101" i="38"/>
  <c r="P102" i="38"/>
  <c r="P103" i="38"/>
  <c r="H104" i="38"/>
  <c r="H100" i="39"/>
  <c r="AC17" i="39"/>
  <c r="L20" i="35"/>
  <c r="T101" i="35"/>
  <c r="T102" i="35"/>
  <c r="AJ20" i="35"/>
  <c r="S20" i="29"/>
  <c r="Q19" i="29"/>
  <c r="AK17" i="29"/>
  <c r="AC17" i="29"/>
  <c r="U17" i="29"/>
  <c r="AA16" i="29"/>
  <c r="S16" i="29"/>
  <c r="K16" i="29"/>
  <c r="H100" i="31"/>
  <c r="D104" i="31"/>
  <c r="H103" i="31"/>
  <c r="D100" i="40"/>
  <c r="L101" i="40"/>
  <c r="L102" i="40"/>
  <c r="H103" i="40"/>
  <c r="H104" i="40"/>
  <c r="AJ16" i="35"/>
  <c r="X100" i="35"/>
  <c r="X102" i="35"/>
  <c r="X103" i="35"/>
  <c r="X104" i="35"/>
  <c r="L16" i="35"/>
  <c r="P18" i="35"/>
  <c r="F100" i="35"/>
  <c r="R20" i="29"/>
  <c r="V18" i="29"/>
  <c r="T17" i="29"/>
  <c r="L17" i="29"/>
  <c r="AH16" i="29"/>
  <c r="T101" i="40"/>
  <c r="T102" i="40"/>
  <c r="T103" i="40"/>
  <c r="X104" i="40"/>
  <c r="V20" i="41"/>
  <c r="S103" i="41"/>
  <c r="AF20" i="41"/>
  <c r="P18" i="41"/>
  <c r="AC17" i="41"/>
  <c r="O17" i="41"/>
  <c r="U16" i="41"/>
  <c r="C101" i="41"/>
  <c r="M18" i="41"/>
  <c r="L17" i="41"/>
  <c r="AG16" i="41"/>
  <c r="R16" i="41"/>
  <c r="N16" i="41"/>
  <c r="AH20" i="41"/>
  <c r="L20" i="41"/>
  <c r="AG19" i="41"/>
  <c r="R19" i="41"/>
  <c r="K19" i="41"/>
  <c r="Y18" i="41"/>
  <c r="J18" i="41"/>
  <c r="AE17" i="41"/>
  <c r="X17" i="41"/>
  <c r="Q17" i="41"/>
  <c r="I17" i="41"/>
  <c r="AD16" i="41"/>
  <c r="P16" i="41"/>
  <c r="S20" i="41"/>
  <c r="H104" i="41"/>
  <c r="Z19" i="41"/>
  <c r="R104" i="41"/>
  <c r="AF18" i="41"/>
  <c r="B102" i="41"/>
  <c r="X100" i="41"/>
  <c r="D100" i="41"/>
  <c r="X104" i="41"/>
  <c r="D104" i="41"/>
  <c r="W19" i="41"/>
  <c r="P100" i="41"/>
  <c r="N101" i="41"/>
  <c r="X101" i="41"/>
  <c r="H103" i="41"/>
  <c r="P104" i="41"/>
  <c r="V18" i="41"/>
  <c r="AC18" i="41"/>
  <c r="D101" i="41"/>
  <c r="L102" i="41"/>
  <c r="J103" i="41"/>
  <c r="AF19" i="41"/>
  <c r="M16" i="41"/>
  <c r="V17" i="41"/>
  <c r="AE18" i="41"/>
  <c r="M20" i="41"/>
  <c r="J100" i="41"/>
  <c r="T100" i="41"/>
  <c r="R101" i="41"/>
  <c r="D102" i="41"/>
  <c r="B103" i="41"/>
  <c r="L103" i="41"/>
  <c r="J104" i="41"/>
  <c r="T104" i="41"/>
  <c r="X103" i="41"/>
  <c r="W18" i="41"/>
  <c r="J19" i="41"/>
  <c r="AC16" i="41"/>
  <c r="AC20" i="41"/>
  <c r="W16" i="41"/>
  <c r="AF17" i="41"/>
  <c r="N19" i="41"/>
  <c r="W20" i="41"/>
  <c r="P100" i="40"/>
  <c r="D101" i="40"/>
  <c r="X101" i="40"/>
  <c r="H102" i="40"/>
  <c r="X102" i="40"/>
  <c r="H100" i="40"/>
  <c r="H101" i="40"/>
  <c r="P103" i="40"/>
  <c r="D104" i="40"/>
  <c r="L104" i="40"/>
  <c r="X103" i="40"/>
  <c r="P104" i="40"/>
  <c r="W19" i="40"/>
  <c r="N101" i="40"/>
  <c r="V18" i="40"/>
  <c r="AC18" i="40"/>
  <c r="J103" i="40"/>
  <c r="S16" i="40"/>
  <c r="N17" i="40"/>
  <c r="AB17" i="40"/>
  <c r="W18" i="40"/>
  <c r="J19" i="40"/>
  <c r="AF19" i="40"/>
  <c r="S20" i="40"/>
  <c r="M16" i="40"/>
  <c r="V17" i="40"/>
  <c r="AC17" i="40"/>
  <c r="AE18" i="40"/>
  <c r="M20" i="40"/>
  <c r="J100" i="40"/>
  <c r="T100" i="40"/>
  <c r="R101" i="40"/>
  <c r="D102" i="40"/>
  <c r="B103" i="40"/>
  <c r="L103" i="40"/>
  <c r="J104" i="40"/>
  <c r="T104" i="40"/>
  <c r="AC19" i="40"/>
  <c r="AC16" i="40"/>
  <c r="K18" i="40"/>
  <c r="T19" i="40"/>
  <c r="AC20" i="40"/>
  <c r="W16" i="40"/>
  <c r="AF17" i="40"/>
  <c r="N19" i="40"/>
  <c r="W20" i="40"/>
  <c r="D100" i="39"/>
  <c r="H102" i="39"/>
  <c r="H103" i="39"/>
  <c r="D104" i="39"/>
  <c r="D103" i="39"/>
  <c r="H104" i="39"/>
  <c r="H101" i="39"/>
  <c r="L101" i="39"/>
  <c r="N101" i="39"/>
  <c r="AE16" i="39"/>
  <c r="K17" i="39"/>
  <c r="M18" i="39"/>
  <c r="T18" i="39"/>
  <c r="V19" i="39"/>
  <c r="AC19" i="39"/>
  <c r="AE20" i="39"/>
  <c r="B101" i="39"/>
  <c r="J102" i="39"/>
  <c r="R103" i="39"/>
  <c r="K16" i="39"/>
  <c r="T17" i="39"/>
  <c r="AC18" i="39"/>
  <c r="K20" i="39"/>
  <c r="D101" i="39"/>
  <c r="L102" i="39"/>
  <c r="T103" i="39"/>
  <c r="S16" i="39"/>
  <c r="N17" i="39"/>
  <c r="AB17" i="39"/>
  <c r="W18" i="39"/>
  <c r="J19" i="39"/>
  <c r="AF19" i="39"/>
  <c r="S20" i="39"/>
  <c r="M16" i="39"/>
  <c r="V17" i="39"/>
  <c r="AE18" i="39"/>
  <c r="M20" i="39"/>
  <c r="J100" i="39"/>
  <c r="T100" i="39"/>
  <c r="R101" i="39"/>
  <c r="D102" i="39"/>
  <c r="B103" i="39"/>
  <c r="L103" i="39"/>
  <c r="J104" i="39"/>
  <c r="T104" i="39"/>
  <c r="W19" i="39"/>
  <c r="AC16" i="39"/>
  <c r="K18" i="39"/>
  <c r="T19" i="39"/>
  <c r="AC20" i="39"/>
  <c r="W16" i="39"/>
  <c r="AF17" i="39"/>
  <c r="N19" i="39"/>
  <c r="W20" i="39"/>
  <c r="H101" i="38"/>
  <c r="H102" i="38"/>
  <c r="D103" i="38"/>
  <c r="R104" i="38"/>
  <c r="R100" i="38"/>
  <c r="L101" i="38"/>
  <c r="D104" i="38"/>
  <c r="D100" i="38"/>
  <c r="V19" i="38"/>
  <c r="AF16" i="38"/>
  <c r="N18" i="38"/>
  <c r="W19" i="38"/>
  <c r="AF20" i="38"/>
  <c r="F100" i="38"/>
  <c r="P100" i="38"/>
  <c r="N101" i="38"/>
  <c r="X101" i="38"/>
  <c r="V102" i="38"/>
  <c r="H103" i="38"/>
  <c r="F104" i="38"/>
  <c r="P104" i="38"/>
  <c r="AC19" i="38"/>
  <c r="V18" i="38"/>
  <c r="AC18" i="38"/>
  <c r="D101" i="38"/>
  <c r="L102" i="38"/>
  <c r="T103" i="38"/>
  <c r="J19" i="38"/>
  <c r="AF19" i="38"/>
  <c r="M16" i="38"/>
  <c r="V17" i="38"/>
  <c r="AE18" i="38"/>
  <c r="M20" i="38"/>
  <c r="J100" i="38"/>
  <c r="T100" i="38"/>
  <c r="R101" i="38"/>
  <c r="D102" i="38"/>
  <c r="B103" i="38"/>
  <c r="L103" i="38"/>
  <c r="J104" i="38"/>
  <c r="T104" i="38"/>
  <c r="AC16" i="38"/>
  <c r="K18" i="38"/>
  <c r="T19" i="38"/>
  <c r="AC20" i="38"/>
  <c r="W16" i="38"/>
  <c r="AF17" i="38"/>
  <c r="N19" i="38"/>
  <c r="W20" i="38"/>
  <c r="Y20" i="33"/>
  <c r="Q20" i="33"/>
  <c r="AH19" i="33"/>
  <c r="R19" i="33"/>
  <c r="AA18" i="33"/>
  <c r="S18" i="33"/>
  <c r="K18" i="33"/>
  <c r="AB17" i="33"/>
  <c r="T17" i="33"/>
  <c r="L17" i="33"/>
  <c r="AK16" i="33"/>
  <c r="U16" i="33"/>
  <c r="AN20" i="33"/>
  <c r="AF20" i="33"/>
  <c r="X20" i="33"/>
  <c r="P20" i="33"/>
  <c r="Q19" i="33"/>
  <c r="R18" i="33"/>
  <c r="AI17" i="33"/>
  <c r="S17" i="33"/>
  <c r="K17" i="33"/>
  <c r="AB16" i="33"/>
  <c r="L100" i="33"/>
  <c r="L101" i="33"/>
  <c r="L104" i="33"/>
  <c r="V17" i="33"/>
  <c r="T102" i="33"/>
  <c r="X100" i="33"/>
  <c r="X102" i="33"/>
  <c r="X103" i="33"/>
  <c r="X104" i="33"/>
  <c r="P18" i="33"/>
  <c r="F100" i="33"/>
  <c r="P100" i="33"/>
  <c r="H103" i="33"/>
  <c r="P104" i="33"/>
  <c r="AF18" i="33"/>
  <c r="X101" i="33"/>
  <c r="D100" i="33"/>
  <c r="D103" i="33"/>
  <c r="D104" i="33"/>
  <c r="AJ16" i="33"/>
  <c r="T101" i="33"/>
  <c r="H100" i="33"/>
  <c r="H101" i="33"/>
  <c r="H102" i="33"/>
  <c r="H104" i="33"/>
  <c r="L20" i="33"/>
  <c r="V102" i="33"/>
  <c r="L101" i="31"/>
  <c r="X100" i="31"/>
  <c r="AN19" i="31"/>
  <c r="L104" i="31"/>
  <c r="X103" i="31"/>
  <c r="P101" i="31"/>
  <c r="U20" i="31"/>
  <c r="X19" i="31"/>
  <c r="AL17" i="31"/>
  <c r="P100" i="31"/>
  <c r="X104" i="31"/>
  <c r="M20" i="31"/>
  <c r="K18" i="31"/>
  <c r="L100" i="31"/>
  <c r="AK20" i="31"/>
  <c r="V17" i="31"/>
  <c r="D100" i="31"/>
  <c r="AC20" i="31"/>
  <c r="AA18" i="31"/>
  <c r="N17" i="31"/>
  <c r="Q16" i="31"/>
  <c r="S18" i="31"/>
  <c r="AN19" i="29"/>
  <c r="AF19" i="29"/>
  <c r="X19" i="29"/>
  <c r="R16" i="29"/>
  <c r="AA17" i="29"/>
  <c r="Q16" i="29"/>
  <c r="T20" i="29"/>
  <c r="L20" i="29"/>
  <c r="O18" i="29"/>
  <c r="Y19" i="29"/>
  <c r="Y18" i="29"/>
  <c r="Q18" i="29"/>
  <c r="AA20" i="29"/>
  <c r="K20" i="29"/>
  <c r="V16" i="29"/>
  <c r="AM18" i="29"/>
  <c r="AE18" i="29"/>
  <c r="AB18" i="29"/>
  <c r="T18" i="29"/>
  <c r="AH17" i="29"/>
  <c r="Z17" i="29"/>
  <c r="AN16" i="29"/>
  <c r="X16" i="29"/>
  <c r="Q20" i="29"/>
  <c r="AA18" i="29"/>
  <c r="S18" i="29"/>
  <c r="Y17" i="29"/>
  <c r="Q17" i="29"/>
  <c r="AI17" i="29"/>
  <c r="S17" i="29"/>
  <c r="K17" i="29"/>
  <c r="AL20" i="29"/>
  <c r="AB19" i="29"/>
  <c r="AH18" i="29"/>
  <c r="R18" i="29"/>
  <c r="AK20" i="29"/>
  <c r="U20" i="29"/>
  <c r="M20" i="29"/>
  <c r="AA19" i="29"/>
  <c r="K19" i="29"/>
  <c r="Y16" i="31"/>
  <c r="X101" i="31"/>
  <c r="H104" i="31"/>
  <c r="V102" i="31"/>
  <c r="AM17" i="31"/>
  <c r="H101" i="31"/>
  <c r="P104" i="31"/>
  <c r="H102" i="31"/>
  <c r="T102" i="31"/>
  <c r="X102" i="31"/>
  <c r="Y16" i="29"/>
  <c r="P16" i="29"/>
  <c r="AJ18" i="29"/>
  <c r="O16" i="29"/>
  <c r="AM16" i="29"/>
  <c r="AF17" i="29"/>
  <c r="P17" i="29"/>
  <c r="AI16" i="35"/>
  <c r="M17" i="35"/>
  <c r="O18" i="35"/>
  <c r="W18" i="35"/>
  <c r="Y19" i="35"/>
  <c r="AG19" i="35"/>
  <c r="AI20" i="35"/>
  <c r="B101" i="35"/>
  <c r="J102" i="35"/>
  <c r="R103" i="35"/>
  <c r="Z19" i="35"/>
  <c r="M16" i="35"/>
  <c r="W17" i="35"/>
  <c r="AG18" i="35"/>
  <c r="M20" i="35"/>
  <c r="D101" i="35"/>
  <c r="L102" i="35"/>
  <c r="T103" i="35"/>
  <c r="V16" i="35"/>
  <c r="P17" i="35"/>
  <c r="AF17" i="35"/>
  <c r="Z18" i="35"/>
  <c r="L19" i="35"/>
  <c r="AJ19" i="35"/>
  <c r="V20" i="35"/>
  <c r="O16" i="35"/>
  <c r="Y17" i="35"/>
  <c r="AI18" i="35"/>
  <c r="O20" i="35"/>
  <c r="J100" i="35"/>
  <c r="T100" i="35"/>
  <c r="R101" i="35"/>
  <c r="D102" i="35"/>
  <c r="B103" i="35"/>
  <c r="L103" i="35"/>
  <c r="J104" i="35"/>
  <c r="T104" i="35"/>
  <c r="N101" i="35"/>
  <c r="AG16" i="35"/>
  <c r="M18" i="35"/>
  <c r="W19" i="35"/>
  <c r="AG20" i="35"/>
  <c r="Z16" i="35"/>
  <c r="AJ17" i="35"/>
  <c r="P19" i="35"/>
  <c r="Z20" i="35"/>
  <c r="AI16" i="33"/>
  <c r="M17" i="33"/>
  <c r="O18" i="33"/>
  <c r="W18" i="33"/>
  <c r="Y19" i="33"/>
  <c r="AG19" i="33"/>
  <c r="AI20" i="33"/>
  <c r="B101" i="33"/>
  <c r="J102" i="33"/>
  <c r="R103" i="33"/>
  <c r="M16" i="33"/>
  <c r="W17" i="33"/>
  <c r="AG18" i="33"/>
  <c r="M20" i="33"/>
  <c r="D101" i="33"/>
  <c r="L102" i="33"/>
  <c r="T103" i="33"/>
  <c r="V16" i="33"/>
  <c r="P17" i="33"/>
  <c r="AF17" i="33"/>
  <c r="Z18" i="33"/>
  <c r="L19" i="33"/>
  <c r="AJ19" i="33"/>
  <c r="V20" i="33"/>
  <c r="Z19" i="33"/>
  <c r="O16" i="33"/>
  <c r="Y17" i="33"/>
  <c r="AI18" i="33"/>
  <c r="O20" i="33"/>
  <c r="J100" i="33"/>
  <c r="T100" i="33"/>
  <c r="R101" i="33"/>
  <c r="D102" i="33"/>
  <c r="B103" i="33"/>
  <c r="L103" i="33"/>
  <c r="J104" i="33"/>
  <c r="T104" i="33"/>
  <c r="N101" i="33"/>
  <c r="AG16" i="33"/>
  <c r="M18" i="33"/>
  <c r="W19" i="33"/>
  <c r="AG20" i="33"/>
  <c r="Z16" i="33"/>
  <c r="AJ17" i="33"/>
  <c r="P19" i="33"/>
  <c r="Z20" i="33"/>
  <c r="AI16" i="31"/>
  <c r="M17" i="31"/>
  <c r="O18" i="31"/>
  <c r="W18" i="31"/>
  <c r="Y19" i="31"/>
  <c r="AG19" i="31"/>
  <c r="AI20" i="31"/>
  <c r="B101" i="31"/>
  <c r="J102" i="31"/>
  <c r="R103" i="31"/>
  <c r="Z19" i="31"/>
  <c r="N101" i="31"/>
  <c r="M16" i="31"/>
  <c r="W17" i="31"/>
  <c r="AG18" i="31"/>
  <c r="D101" i="31"/>
  <c r="L102" i="31"/>
  <c r="T103" i="31"/>
  <c r="V16" i="31"/>
  <c r="P17" i="31"/>
  <c r="AF17" i="31"/>
  <c r="Z18" i="31"/>
  <c r="L19" i="31"/>
  <c r="AJ19" i="31"/>
  <c r="V20" i="31"/>
  <c r="O16" i="31"/>
  <c r="Y17" i="31"/>
  <c r="AI18" i="31"/>
  <c r="O20" i="31"/>
  <c r="J100" i="31"/>
  <c r="T100" i="31"/>
  <c r="R101" i="31"/>
  <c r="D102" i="31"/>
  <c r="B103" i="31"/>
  <c r="L103" i="31"/>
  <c r="J104" i="31"/>
  <c r="T104" i="31"/>
  <c r="AG16" i="31"/>
  <c r="M18" i="31"/>
  <c r="W19" i="31"/>
  <c r="AG20" i="31"/>
  <c r="Z16" i="31"/>
  <c r="AJ17" i="31"/>
  <c r="P19" i="31"/>
  <c r="Z20" i="31"/>
  <c r="AI16" i="29"/>
  <c r="M17" i="29"/>
  <c r="W18" i="29"/>
  <c r="AG19" i="29"/>
  <c r="AI20" i="29"/>
  <c r="AJ16" i="29"/>
  <c r="P18" i="29"/>
  <c r="Z19" i="29"/>
  <c r="AJ20" i="29"/>
  <c r="Z18" i="29"/>
  <c r="L19" i="29"/>
  <c r="AJ19" i="29"/>
  <c r="AI18" i="29"/>
  <c r="AG16" i="29"/>
  <c r="M18" i="29"/>
  <c r="W19" i="29"/>
  <c r="AG20" i="29"/>
  <c r="Z16" i="29"/>
  <c r="AJ17" i="29"/>
  <c r="P19" i="29"/>
  <c r="Z20" i="29"/>
  <c r="I8" i="1" l="1"/>
  <c r="P1" i="1" l="1"/>
  <c r="P8" i="1"/>
  <c r="AN13" i="34"/>
  <c r="AM13" i="34"/>
  <c r="AL13" i="34"/>
  <c r="AK13" i="34"/>
  <c r="AJ13" i="34"/>
  <c r="W70" i="34" s="1"/>
  <c r="AI13" i="34"/>
  <c r="S70" i="34" s="1"/>
  <c r="AH13" i="34"/>
  <c r="AG13" i="34"/>
  <c r="AF13" i="34"/>
  <c r="AE13" i="34"/>
  <c r="AD13" i="34"/>
  <c r="AC13" i="34"/>
  <c r="AB13" i="34"/>
  <c r="AA13" i="34"/>
  <c r="Z13" i="34"/>
  <c r="O70" i="34" s="1"/>
  <c r="Y13" i="34"/>
  <c r="K70" i="34" s="1"/>
  <c r="X13" i="34"/>
  <c r="W13" i="34"/>
  <c r="V13" i="34"/>
  <c r="U13" i="34"/>
  <c r="T13" i="34"/>
  <c r="S13" i="34"/>
  <c r="R13" i="34"/>
  <c r="Q13" i="34"/>
  <c r="P13" i="34"/>
  <c r="G70" i="34" s="1"/>
  <c r="O13" i="34"/>
  <c r="C70" i="34" s="1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A13" i="34"/>
  <c r="AN12" i="34"/>
  <c r="AM12" i="34"/>
  <c r="AL12" i="34"/>
  <c r="AK12" i="34"/>
  <c r="AJ12" i="34"/>
  <c r="W69" i="34" s="1"/>
  <c r="AI12" i="34"/>
  <c r="S69" i="34" s="1"/>
  <c r="AH12" i="34"/>
  <c r="AG12" i="34"/>
  <c r="AF12" i="34"/>
  <c r="AE12" i="34"/>
  <c r="AD12" i="34"/>
  <c r="AC12" i="34"/>
  <c r="AB12" i="34"/>
  <c r="AA12" i="34"/>
  <c r="Z12" i="34"/>
  <c r="O69" i="34" s="1"/>
  <c r="Y12" i="34"/>
  <c r="K69" i="34" s="1"/>
  <c r="X12" i="34"/>
  <c r="W12" i="34"/>
  <c r="V12" i="34"/>
  <c r="U12" i="34"/>
  <c r="T12" i="34"/>
  <c r="S12" i="34"/>
  <c r="R12" i="34"/>
  <c r="Q12" i="34"/>
  <c r="P12" i="34"/>
  <c r="G69" i="34" s="1"/>
  <c r="O12" i="34"/>
  <c r="C69" i="34" s="1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A12" i="34"/>
  <c r="AN11" i="34"/>
  <c r="AM11" i="34"/>
  <c r="AL11" i="34"/>
  <c r="AK11" i="34"/>
  <c r="AJ11" i="34"/>
  <c r="W68" i="34" s="1"/>
  <c r="AI11" i="34"/>
  <c r="S68" i="34" s="1"/>
  <c r="AH11" i="34"/>
  <c r="AG11" i="34"/>
  <c r="AF11" i="34"/>
  <c r="AE11" i="34"/>
  <c r="AD11" i="34"/>
  <c r="AC11" i="34"/>
  <c r="AB11" i="34"/>
  <c r="AA11" i="34"/>
  <c r="Z11" i="34"/>
  <c r="O68" i="34" s="1"/>
  <c r="Y11" i="34"/>
  <c r="K68" i="34" s="1"/>
  <c r="X11" i="34"/>
  <c r="W11" i="34"/>
  <c r="V11" i="34"/>
  <c r="U11" i="34"/>
  <c r="T11" i="34"/>
  <c r="S11" i="34"/>
  <c r="R11" i="34"/>
  <c r="Q11" i="34"/>
  <c r="P11" i="34"/>
  <c r="G68" i="34" s="1"/>
  <c r="O11" i="34"/>
  <c r="C68" i="34" s="1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A11" i="34"/>
  <c r="AN10" i="34"/>
  <c r="AM10" i="34"/>
  <c r="AL10" i="34"/>
  <c r="AK10" i="34"/>
  <c r="AJ10" i="34"/>
  <c r="W67" i="34" s="1"/>
  <c r="AI10" i="34"/>
  <c r="S67" i="34" s="1"/>
  <c r="AH10" i="34"/>
  <c r="AG10" i="34"/>
  <c r="AF10" i="34"/>
  <c r="AE10" i="34"/>
  <c r="AD10" i="34"/>
  <c r="AC10" i="34"/>
  <c r="AB10" i="34"/>
  <c r="AA10" i="34"/>
  <c r="Z10" i="34"/>
  <c r="O67" i="34" s="1"/>
  <c r="Y10" i="34"/>
  <c r="K67" i="34" s="1"/>
  <c r="X10" i="34"/>
  <c r="W10" i="34"/>
  <c r="V10" i="34"/>
  <c r="U10" i="34"/>
  <c r="T10" i="34"/>
  <c r="S10" i="34"/>
  <c r="R10" i="34"/>
  <c r="Q10" i="34"/>
  <c r="P10" i="34"/>
  <c r="G67" i="34" s="1"/>
  <c r="O10" i="34"/>
  <c r="C67" i="34" s="1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A10" i="34"/>
  <c r="AN9" i="34"/>
  <c r="AM9" i="34"/>
  <c r="AL9" i="34"/>
  <c r="AK9" i="34"/>
  <c r="AJ9" i="34"/>
  <c r="W66" i="34" s="1"/>
  <c r="AI9" i="34"/>
  <c r="S66" i="34" s="1"/>
  <c r="AH9" i="34"/>
  <c r="AG9" i="34"/>
  <c r="AF9" i="34"/>
  <c r="AE9" i="34"/>
  <c r="AD9" i="34"/>
  <c r="AC9" i="34"/>
  <c r="AB9" i="34"/>
  <c r="AA9" i="34"/>
  <c r="Z9" i="34"/>
  <c r="O66" i="34" s="1"/>
  <c r="Y9" i="34"/>
  <c r="K66" i="34" s="1"/>
  <c r="X9" i="34"/>
  <c r="W9" i="34"/>
  <c r="V9" i="34"/>
  <c r="U9" i="34"/>
  <c r="T9" i="34"/>
  <c r="S9" i="34"/>
  <c r="R9" i="34"/>
  <c r="Q9" i="34"/>
  <c r="P9" i="34"/>
  <c r="G66" i="34" s="1"/>
  <c r="O9" i="34"/>
  <c r="C66" i="34" s="1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A9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8" i="34"/>
  <c r="AN6" i="34"/>
  <c r="AM6" i="34"/>
  <c r="AL6" i="34"/>
  <c r="AK6" i="34"/>
  <c r="AJ6" i="34"/>
  <c r="AJ20" i="34" s="1"/>
  <c r="AI6" i="34"/>
  <c r="R70" i="34" s="1"/>
  <c r="AH6" i="34"/>
  <c r="AG6" i="34"/>
  <c r="AG20" i="34" s="1"/>
  <c r="AF6" i="34"/>
  <c r="AF20" i="34" s="1"/>
  <c r="AE6" i="34"/>
  <c r="AD6" i="34"/>
  <c r="AC6" i="34"/>
  <c r="AB6" i="34"/>
  <c r="AA6" i="34"/>
  <c r="AA20" i="34" s="1"/>
  <c r="Z6" i="34"/>
  <c r="N70" i="34" s="1"/>
  <c r="Y6" i="34"/>
  <c r="Y20" i="34" s="1"/>
  <c r="X6" i="34"/>
  <c r="W6" i="34"/>
  <c r="V6" i="34"/>
  <c r="U6" i="34"/>
  <c r="T6" i="34"/>
  <c r="T20" i="34" s="1"/>
  <c r="S6" i="34"/>
  <c r="S20" i="34" s="1"/>
  <c r="R6" i="34"/>
  <c r="Q6" i="34"/>
  <c r="Q20" i="34" s="1"/>
  <c r="P6" i="34"/>
  <c r="F70" i="34" s="1"/>
  <c r="O6" i="34"/>
  <c r="B70" i="34" s="1"/>
  <c r="N6" i="34"/>
  <c r="M6" i="34"/>
  <c r="L6" i="34"/>
  <c r="L20" i="34" s="1"/>
  <c r="K6" i="34"/>
  <c r="K20" i="34" s="1"/>
  <c r="J6" i="34"/>
  <c r="I6" i="34"/>
  <c r="H6" i="34"/>
  <c r="G6" i="34"/>
  <c r="F6" i="34"/>
  <c r="E6" i="34"/>
  <c r="D6" i="34"/>
  <c r="C6" i="34"/>
  <c r="B6" i="34"/>
  <c r="A6" i="34"/>
  <c r="AN5" i="34"/>
  <c r="AM5" i="34"/>
  <c r="AL5" i="34"/>
  <c r="AK5" i="34"/>
  <c r="AJ5" i="34"/>
  <c r="V69" i="34" s="1"/>
  <c r="AI5" i="34"/>
  <c r="AI19" i="34" s="1"/>
  <c r="AH5" i="34"/>
  <c r="AG5" i="34"/>
  <c r="AG19" i="34" s="1"/>
  <c r="AF5" i="34"/>
  <c r="AE5" i="34"/>
  <c r="AD5" i="34"/>
  <c r="AC5" i="34"/>
  <c r="AB5" i="34"/>
  <c r="AA5" i="34"/>
  <c r="Z5" i="34"/>
  <c r="N69" i="34" s="1"/>
  <c r="Y5" i="34"/>
  <c r="Y19" i="34" s="1"/>
  <c r="X5" i="34"/>
  <c r="X19" i="34" s="1"/>
  <c r="W5" i="34"/>
  <c r="V5" i="34"/>
  <c r="U5" i="34"/>
  <c r="T5" i="34"/>
  <c r="S5" i="34"/>
  <c r="R5" i="34"/>
  <c r="Q5" i="34"/>
  <c r="Q19" i="34" s="1"/>
  <c r="P5" i="34"/>
  <c r="F69" i="34" s="1"/>
  <c r="O5" i="34"/>
  <c r="B69" i="34" s="1"/>
  <c r="N5" i="34"/>
  <c r="M5" i="34"/>
  <c r="L5" i="34"/>
  <c r="L19" i="34" s="1"/>
  <c r="K5" i="34"/>
  <c r="J5" i="34"/>
  <c r="I5" i="34"/>
  <c r="H5" i="34"/>
  <c r="G5" i="34"/>
  <c r="F5" i="34"/>
  <c r="E5" i="34"/>
  <c r="D5" i="34"/>
  <c r="C5" i="34"/>
  <c r="B5" i="34"/>
  <c r="A5" i="34"/>
  <c r="AN4" i="34"/>
  <c r="AM4" i="34"/>
  <c r="AL4" i="34"/>
  <c r="AK4" i="34"/>
  <c r="AJ4" i="34"/>
  <c r="AJ18" i="34" s="1"/>
  <c r="AI4" i="34"/>
  <c r="AI18" i="34" s="1"/>
  <c r="AH4" i="34"/>
  <c r="AG4" i="34"/>
  <c r="AF4" i="34"/>
  <c r="AE4" i="34"/>
  <c r="AD4" i="34"/>
  <c r="AC4" i="34"/>
  <c r="AB4" i="34"/>
  <c r="AA4" i="34"/>
  <c r="AA18" i="34" s="1"/>
  <c r="Z4" i="34"/>
  <c r="N68" i="34" s="1"/>
  <c r="Y4" i="34"/>
  <c r="Y18" i="34" s="1"/>
  <c r="X4" i="34"/>
  <c r="W4" i="34"/>
  <c r="V4" i="34"/>
  <c r="U4" i="34"/>
  <c r="T4" i="34"/>
  <c r="S4" i="34"/>
  <c r="S18" i="34" s="1"/>
  <c r="R4" i="34"/>
  <c r="Q4" i="34"/>
  <c r="Q18" i="34" s="1"/>
  <c r="P4" i="34"/>
  <c r="F68" i="34" s="1"/>
  <c r="O4" i="34"/>
  <c r="B68" i="34" s="1"/>
  <c r="N4" i="34"/>
  <c r="N18" i="34" s="1"/>
  <c r="M4" i="34"/>
  <c r="L4" i="34"/>
  <c r="K4" i="34"/>
  <c r="J4" i="34"/>
  <c r="I4" i="34"/>
  <c r="H4" i="34"/>
  <c r="G4" i="34"/>
  <c r="F4" i="34"/>
  <c r="E4" i="34"/>
  <c r="D4" i="34"/>
  <c r="C4" i="34"/>
  <c r="B4" i="34"/>
  <c r="A4" i="34"/>
  <c r="AN3" i="34"/>
  <c r="AN17" i="34" s="1"/>
  <c r="AM3" i="34"/>
  <c r="AL3" i="34"/>
  <c r="AK3" i="34"/>
  <c r="AJ3" i="34"/>
  <c r="AJ17" i="34" s="1"/>
  <c r="AI3" i="34"/>
  <c r="R67" i="34" s="1"/>
  <c r="AH3" i="34"/>
  <c r="AG3" i="34"/>
  <c r="AG17" i="34" s="1"/>
  <c r="AF3" i="34"/>
  <c r="AE3" i="34"/>
  <c r="AD3" i="34"/>
  <c r="AC3" i="34"/>
  <c r="AB3" i="34"/>
  <c r="AB17" i="34" s="1"/>
  <c r="AA3" i="34"/>
  <c r="AA17" i="34" s="1"/>
  <c r="Z3" i="34"/>
  <c r="N67" i="34" s="1"/>
  <c r="Y3" i="34"/>
  <c r="Y17" i="34" s="1"/>
  <c r="X3" i="34"/>
  <c r="W3" i="34"/>
  <c r="V3" i="34"/>
  <c r="U3" i="34"/>
  <c r="T3" i="34"/>
  <c r="S3" i="34"/>
  <c r="R3" i="34"/>
  <c r="Q3" i="34"/>
  <c r="Q17" i="34" s="1"/>
  <c r="P3" i="34"/>
  <c r="F67" i="34" s="1"/>
  <c r="O3" i="34"/>
  <c r="B67" i="34" s="1"/>
  <c r="N3" i="34"/>
  <c r="M3" i="34"/>
  <c r="L3" i="34"/>
  <c r="L17" i="34" s="1"/>
  <c r="K3" i="34"/>
  <c r="K17" i="34" s="1"/>
  <c r="J3" i="34"/>
  <c r="I3" i="34"/>
  <c r="H3" i="34"/>
  <c r="G3" i="34"/>
  <c r="F3" i="34"/>
  <c r="E3" i="34"/>
  <c r="D3" i="34"/>
  <c r="C3" i="34"/>
  <c r="B3" i="34"/>
  <c r="A3" i="34"/>
  <c r="AN2" i="34"/>
  <c r="AM2" i="34"/>
  <c r="AL2" i="34"/>
  <c r="AK2" i="34"/>
  <c r="AJ2" i="34"/>
  <c r="AJ16" i="34" s="1"/>
  <c r="AI2" i="34"/>
  <c r="AI16" i="34" s="1"/>
  <c r="AH2" i="34"/>
  <c r="AG2" i="34"/>
  <c r="AG16" i="34" s="1"/>
  <c r="AF2" i="34"/>
  <c r="AF16" i="34" s="1"/>
  <c r="AE2" i="34"/>
  <c r="AD2" i="34"/>
  <c r="AC2" i="34"/>
  <c r="AB2" i="34"/>
  <c r="AA2" i="34"/>
  <c r="AA16" i="34" s="1"/>
  <c r="Z2" i="34"/>
  <c r="N66" i="34" s="1"/>
  <c r="Y2" i="34"/>
  <c r="Y16" i="34" s="1"/>
  <c r="X2" i="34"/>
  <c r="X16" i="34" s="1"/>
  <c r="W2" i="34"/>
  <c r="V2" i="34"/>
  <c r="U2" i="34"/>
  <c r="T2" i="34"/>
  <c r="T16" i="34" s="1"/>
  <c r="S2" i="34"/>
  <c r="S16" i="34" s="1"/>
  <c r="R2" i="34"/>
  <c r="Q2" i="34"/>
  <c r="Q16" i="34" s="1"/>
  <c r="P2" i="34"/>
  <c r="F66" i="34" s="1"/>
  <c r="O2" i="34"/>
  <c r="B66" i="34" s="1"/>
  <c r="N2" i="34"/>
  <c r="M2" i="34"/>
  <c r="L2" i="34"/>
  <c r="L16" i="34" s="1"/>
  <c r="K2" i="34"/>
  <c r="J2" i="34"/>
  <c r="I2" i="34"/>
  <c r="H2" i="34"/>
  <c r="G2" i="34"/>
  <c r="F2" i="34"/>
  <c r="E2" i="34"/>
  <c r="D2" i="34"/>
  <c r="C2" i="34"/>
  <c r="B2" i="34"/>
  <c r="A2" i="34"/>
  <c r="AN1" i="34"/>
  <c r="AM1" i="34"/>
  <c r="AL1" i="34"/>
  <c r="AK1" i="34"/>
  <c r="AJ1" i="34"/>
  <c r="AI1" i="34"/>
  <c r="AH1" i="34"/>
  <c r="AG1" i="34"/>
  <c r="AF1" i="34"/>
  <c r="AE1" i="34"/>
  <c r="AD1" i="34"/>
  <c r="AC1" i="34"/>
  <c r="AB1" i="34"/>
  <c r="AA1" i="34"/>
  <c r="Z1" i="34"/>
  <c r="Y1" i="34"/>
  <c r="X1" i="34"/>
  <c r="W1" i="34"/>
  <c r="V1" i="34"/>
  <c r="U1" i="34"/>
  <c r="T1" i="34"/>
  <c r="S1" i="34"/>
  <c r="R1" i="34"/>
  <c r="Q1" i="34"/>
  <c r="P1" i="34"/>
  <c r="O1" i="34"/>
  <c r="N1" i="34"/>
  <c r="M1" i="34"/>
  <c r="L1" i="34"/>
  <c r="K1" i="34"/>
  <c r="J1" i="34"/>
  <c r="I1" i="34"/>
  <c r="H1" i="34"/>
  <c r="G1" i="34"/>
  <c r="F1" i="34"/>
  <c r="E1" i="34"/>
  <c r="D1" i="34"/>
  <c r="C1" i="34"/>
  <c r="B1" i="34"/>
  <c r="A1" i="34"/>
  <c r="X20" i="34"/>
  <c r="AN13" i="32"/>
  <c r="AM13" i="32"/>
  <c r="AL13" i="32"/>
  <c r="AK13" i="32"/>
  <c r="AJ13" i="32"/>
  <c r="W70" i="32" s="1"/>
  <c r="AI13" i="32"/>
  <c r="S70" i="32" s="1"/>
  <c r="AH13" i="32"/>
  <c r="AG13" i="32"/>
  <c r="AF13" i="32"/>
  <c r="AE13" i="32"/>
  <c r="AD13" i="32"/>
  <c r="AC13" i="32"/>
  <c r="AB13" i="32"/>
  <c r="AA13" i="32"/>
  <c r="Z13" i="32"/>
  <c r="O70" i="32" s="1"/>
  <c r="Y13" i="32"/>
  <c r="K70" i="32" s="1"/>
  <c r="X13" i="32"/>
  <c r="W13" i="32"/>
  <c r="V13" i="32"/>
  <c r="U13" i="32"/>
  <c r="T13" i="32"/>
  <c r="S13" i="32"/>
  <c r="R13" i="32"/>
  <c r="Q13" i="32"/>
  <c r="P13" i="32"/>
  <c r="G70" i="32" s="1"/>
  <c r="O13" i="32"/>
  <c r="C70" i="32" s="1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A13" i="32"/>
  <c r="AN12" i="32"/>
  <c r="AM12" i="32"/>
  <c r="AL12" i="32"/>
  <c r="AK12" i="32"/>
  <c r="AJ12" i="32"/>
  <c r="W69" i="32" s="1"/>
  <c r="AI12" i="32"/>
  <c r="S69" i="32" s="1"/>
  <c r="AH12" i="32"/>
  <c r="AG12" i="32"/>
  <c r="AF12" i="32"/>
  <c r="AE12" i="32"/>
  <c r="AD12" i="32"/>
  <c r="AC12" i="32"/>
  <c r="AB12" i="32"/>
  <c r="AA12" i="32"/>
  <c r="Z12" i="32"/>
  <c r="O69" i="32" s="1"/>
  <c r="Y12" i="32"/>
  <c r="K69" i="32" s="1"/>
  <c r="X12" i="32"/>
  <c r="W12" i="32"/>
  <c r="V12" i="32"/>
  <c r="U12" i="32"/>
  <c r="T12" i="32"/>
  <c r="S12" i="32"/>
  <c r="R12" i="32"/>
  <c r="Q12" i="32"/>
  <c r="P12" i="32"/>
  <c r="G69" i="32" s="1"/>
  <c r="O12" i="32"/>
  <c r="C69" i="32" s="1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A12" i="32"/>
  <c r="AN11" i="32"/>
  <c r="AM11" i="32"/>
  <c r="AL11" i="32"/>
  <c r="AK11" i="32"/>
  <c r="AJ11" i="32"/>
  <c r="W68" i="32" s="1"/>
  <c r="AI11" i="32"/>
  <c r="S68" i="32" s="1"/>
  <c r="AH11" i="32"/>
  <c r="AG11" i="32"/>
  <c r="AF11" i="32"/>
  <c r="AE11" i="32"/>
  <c r="AD11" i="32"/>
  <c r="AC11" i="32"/>
  <c r="AB11" i="32"/>
  <c r="AA11" i="32"/>
  <c r="Z11" i="32"/>
  <c r="O68" i="32" s="1"/>
  <c r="Y11" i="32"/>
  <c r="K68" i="32" s="1"/>
  <c r="X11" i="32"/>
  <c r="W11" i="32"/>
  <c r="V11" i="32"/>
  <c r="U11" i="32"/>
  <c r="T11" i="32"/>
  <c r="S11" i="32"/>
  <c r="R11" i="32"/>
  <c r="Q11" i="32"/>
  <c r="P11" i="32"/>
  <c r="G68" i="32" s="1"/>
  <c r="O11" i="32"/>
  <c r="C68" i="32" s="1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A11" i="32"/>
  <c r="AN10" i="32"/>
  <c r="AM10" i="32"/>
  <c r="AL10" i="32"/>
  <c r="AK10" i="32"/>
  <c r="AJ10" i="32"/>
  <c r="W67" i="32" s="1"/>
  <c r="AI10" i="32"/>
  <c r="S67" i="32" s="1"/>
  <c r="AH10" i="32"/>
  <c r="AG10" i="32"/>
  <c r="AF10" i="32"/>
  <c r="AE10" i="32"/>
  <c r="AD10" i="32"/>
  <c r="AC10" i="32"/>
  <c r="AB10" i="32"/>
  <c r="AA10" i="32"/>
  <c r="Z10" i="32"/>
  <c r="O67" i="32" s="1"/>
  <c r="Y10" i="32"/>
  <c r="K67" i="32" s="1"/>
  <c r="X10" i="32"/>
  <c r="W10" i="32"/>
  <c r="V10" i="32"/>
  <c r="U10" i="32"/>
  <c r="T10" i="32"/>
  <c r="S10" i="32"/>
  <c r="R10" i="32"/>
  <c r="Q10" i="32"/>
  <c r="P10" i="32"/>
  <c r="G67" i="32" s="1"/>
  <c r="O10" i="32"/>
  <c r="C67" i="32" s="1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A10" i="32"/>
  <c r="AN9" i="32"/>
  <c r="AM9" i="32"/>
  <c r="AL9" i="32"/>
  <c r="AK9" i="32"/>
  <c r="AJ9" i="32"/>
  <c r="W66" i="32" s="1"/>
  <c r="AI9" i="32"/>
  <c r="S66" i="32" s="1"/>
  <c r="AH9" i="32"/>
  <c r="AG9" i="32"/>
  <c r="AF9" i="32"/>
  <c r="AE9" i="32"/>
  <c r="AD9" i="32"/>
  <c r="AC9" i="32"/>
  <c r="AB9" i="32"/>
  <c r="AA9" i="32"/>
  <c r="Z9" i="32"/>
  <c r="O66" i="32" s="1"/>
  <c r="Y9" i="32"/>
  <c r="K66" i="32" s="1"/>
  <c r="X9" i="32"/>
  <c r="W9" i="32"/>
  <c r="V9" i="32"/>
  <c r="U9" i="32"/>
  <c r="T9" i="32"/>
  <c r="S9" i="32"/>
  <c r="R9" i="32"/>
  <c r="Q9" i="32"/>
  <c r="P9" i="32"/>
  <c r="G66" i="32" s="1"/>
  <c r="O9" i="32"/>
  <c r="C66" i="32" s="1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A9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A8" i="32"/>
  <c r="AN6" i="32"/>
  <c r="AM6" i="32"/>
  <c r="AM20" i="32" s="1"/>
  <c r="AL6" i="32"/>
  <c r="AL20" i="32" s="1"/>
  <c r="AK6" i="32"/>
  <c r="AJ6" i="32"/>
  <c r="AJ20" i="32" s="1"/>
  <c r="AI6" i="32"/>
  <c r="AI20" i="32" s="1"/>
  <c r="AH6" i="32"/>
  <c r="AG6" i="32"/>
  <c r="AG20" i="32" s="1"/>
  <c r="AF6" i="32"/>
  <c r="AE6" i="32"/>
  <c r="AD6" i="32"/>
  <c r="AD20" i="32" s="1"/>
  <c r="AC6" i="32"/>
  <c r="AB6" i="32"/>
  <c r="AB20" i="32" s="1"/>
  <c r="AA6" i="32"/>
  <c r="AA20" i="32" s="1"/>
  <c r="Z6" i="32"/>
  <c r="N70" i="32" s="1"/>
  <c r="Y6" i="32"/>
  <c r="Y20" i="32" s="1"/>
  <c r="X6" i="32"/>
  <c r="W6" i="32"/>
  <c r="V6" i="32"/>
  <c r="U6" i="32"/>
  <c r="T6" i="32"/>
  <c r="T20" i="32" s="1"/>
  <c r="S6" i="32"/>
  <c r="S20" i="32" s="1"/>
  <c r="R6" i="32"/>
  <c r="Q6" i="32"/>
  <c r="P6" i="32"/>
  <c r="P20" i="32" s="1"/>
  <c r="O6" i="32"/>
  <c r="O20" i="32" s="1"/>
  <c r="N6" i="32"/>
  <c r="N20" i="32" s="1"/>
  <c r="M6" i="32"/>
  <c r="L6" i="32"/>
  <c r="K6" i="32"/>
  <c r="K20" i="32" s="1"/>
  <c r="J6" i="32"/>
  <c r="I6" i="32"/>
  <c r="H6" i="32"/>
  <c r="G6" i="32"/>
  <c r="F6" i="32"/>
  <c r="E6" i="32"/>
  <c r="D6" i="32"/>
  <c r="C6" i="32"/>
  <c r="B6" i="32"/>
  <c r="A6" i="32"/>
  <c r="AN5" i="32"/>
  <c r="AN19" i="32" s="1"/>
  <c r="AM5" i="32"/>
  <c r="AM19" i="32" s="1"/>
  <c r="AL5" i="32"/>
  <c r="AL19" i="32" s="1"/>
  <c r="AK5" i="32"/>
  <c r="AJ5" i="32"/>
  <c r="V69" i="32" s="1"/>
  <c r="AI5" i="32"/>
  <c r="AI19" i="32" s="1"/>
  <c r="AH5" i="32"/>
  <c r="AG5" i="32"/>
  <c r="AF5" i="32"/>
  <c r="AF19" i="32" s="1"/>
  <c r="AE5" i="32"/>
  <c r="AE19" i="32" s="1"/>
  <c r="AD5" i="32"/>
  <c r="AD19" i="32" s="1"/>
  <c r="AC5" i="32"/>
  <c r="AB5" i="32"/>
  <c r="AA5" i="32"/>
  <c r="AA19" i="32" s="1"/>
  <c r="Z5" i="32"/>
  <c r="N69" i="32" s="1"/>
  <c r="Y5" i="32"/>
  <c r="J69" i="32" s="1"/>
  <c r="X5" i="32"/>
  <c r="X19" i="32" s="1"/>
  <c r="W5" i="32"/>
  <c r="W19" i="32" s="1"/>
  <c r="V5" i="32"/>
  <c r="V19" i="32" s="1"/>
  <c r="U5" i="32"/>
  <c r="T5" i="32"/>
  <c r="S5" i="32"/>
  <c r="S19" i="32" s="1"/>
  <c r="R5" i="32"/>
  <c r="Q5" i="32"/>
  <c r="Q19" i="32" s="1"/>
  <c r="P5" i="32"/>
  <c r="P19" i="32" s="1"/>
  <c r="O5" i="32"/>
  <c r="O19" i="32" s="1"/>
  <c r="N5" i="32"/>
  <c r="N19" i="32" s="1"/>
  <c r="M5" i="32"/>
  <c r="L5" i="32"/>
  <c r="K5" i="32"/>
  <c r="K19" i="32" s="1"/>
  <c r="J5" i="32"/>
  <c r="I5" i="32"/>
  <c r="H5" i="32"/>
  <c r="G5" i="32"/>
  <c r="F5" i="32"/>
  <c r="E5" i="32"/>
  <c r="D5" i="32"/>
  <c r="C5" i="32"/>
  <c r="B5" i="32"/>
  <c r="A5" i="32"/>
  <c r="AN4" i="32"/>
  <c r="AM4" i="32"/>
  <c r="AM18" i="32" s="1"/>
  <c r="AL4" i="32"/>
  <c r="AL18" i="32" s="1"/>
  <c r="AK4" i="32"/>
  <c r="AJ4" i="32"/>
  <c r="AJ18" i="32" s="1"/>
  <c r="AI4" i="32"/>
  <c r="AI18" i="32" s="1"/>
  <c r="AH4" i="32"/>
  <c r="AG4" i="32"/>
  <c r="AF4" i="32"/>
  <c r="AF18" i="32" s="1"/>
  <c r="AE4" i="32"/>
  <c r="AD4" i="32"/>
  <c r="AC4" i="32"/>
  <c r="AB4" i="32"/>
  <c r="AB18" i="32" s="1"/>
  <c r="AA4" i="32"/>
  <c r="AA18" i="32" s="1"/>
  <c r="Z4" i="32"/>
  <c r="N68" i="32" s="1"/>
  <c r="Y4" i="32"/>
  <c r="Y18" i="32" s="1"/>
  <c r="X4" i="32"/>
  <c r="W4" i="32"/>
  <c r="W18" i="32" s="1"/>
  <c r="V4" i="32"/>
  <c r="V18" i="32" s="1"/>
  <c r="U4" i="32"/>
  <c r="T4" i="32"/>
  <c r="T18" i="32" s="1"/>
  <c r="S4" i="32"/>
  <c r="S18" i="32" s="1"/>
  <c r="R4" i="32"/>
  <c r="Q4" i="32"/>
  <c r="Q18" i="32" s="1"/>
  <c r="P4" i="32"/>
  <c r="F68" i="32" s="1"/>
  <c r="O4" i="32"/>
  <c r="O18" i="32" s="1"/>
  <c r="N4" i="32"/>
  <c r="M4" i="32"/>
  <c r="M18" i="32" s="1"/>
  <c r="L4" i="32"/>
  <c r="K4" i="32"/>
  <c r="K18" i="32" s="1"/>
  <c r="J4" i="32"/>
  <c r="I4" i="32"/>
  <c r="H4" i="32"/>
  <c r="G4" i="32"/>
  <c r="F4" i="32"/>
  <c r="E4" i="32"/>
  <c r="D4" i="32"/>
  <c r="C4" i="32"/>
  <c r="B4" i="32"/>
  <c r="A4" i="32"/>
  <c r="AN3" i="32"/>
  <c r="AN17" i="32" s="1"/>
  <c r="AM3" i="32"/>
  <c r="AM17" i="32" s="1"/>
  <c r="AL3" i="32"/>
  <c r="AL17" i="32" s="1"/>
  <c r="AK3" i="32"/>
  <c r="AJ3" i="32"/>
  <c r="V67" i="32" s="1"/>
  <c r="AI3" i="32"/>
  <c r="AI17" i="32" s="1"/>
  <c r="AH3" i="32"/>
  <c r="AG3" i="32"/>
  <c r="AF3" i="32"/>
  <c r="AE3" i="32"/>
  <c r="AE17" i="32" s="1"/>
  <c r="AD3" i="32"/>
  <c r="AD17" i="32" s="1"/>
  <c r="AC3" i="32"/>
  <c r="AB3" i="32"/>
  <c r="AA3" i="32"/>
  <c r="Z3" i="32"/>
  <c r="N67" i="32" s="1"/>
  <c r="Y3" i="32"/>
  <c r="Y17" i="32" s="1"/>
  <c r="X3" i="32"/>
  <c r="W3" i="32"/>
  <c r="W17" i="32" s="1"/>
  <c r="V3" i="32"/>
  <c r="V17" i="32" s="1"/>
  <c r="U3" i="32"/>
  <c r="T3" i="32"/>
  <c r="T17" i="32" s="1"/>
  <c r="S3" i="32"/>
  <c r="S17" i="32" s="1"/>
  <c r="R3" i="32"/>
  <c r="Q3" i="32"/>
  <c r="P3" i="32"/>
  <c r="P17" i="32" s="1"/>
  <c r="O3" i="32"/>
  <c r="B67" i="32" s="1"/>
  <c r="N3" i="32"/>
  <c r="N17" i="32" s="1"/>
  <c r="M3" i="32"/>
  <c r="L3" i="32"/>
  <c r="L17" i="32" s="1"/>
  <c r="K3" i="32"/>
  <c r="K17" i="32" s="1"/>
  <c r="J3" i="32"/>
  <c r="I3" i="32"/>
  <c r="H3" i="32"/>
  <c r="G3" i="32"/>
  <c r="F3" i="32"/>
  <c r="E3" i="32"/>
  <c r="D3" i="32"/>
  <c r="C3" i="32"/>
  <c r="B3" i="32"/>
  <c r="A3" i="32"/>
  <c r="AN2" i="32"/>
  <c r="AN16" i="32" s="1"/>
  <c r="AM2" i="32"/>
  <c r="AM16" i="32" s="1"/>
  <c r="AL2" i="32"/>
  <c r="AL16" i="32" s="1"/>
  <c r="AK2" i="32"/>
  <c r="AJ2" i="32"/>
  <c r="V66" i="32" s="1"/>
  <c r="AI2" i="32"/>
  <c r="AI16" i="32" s="1"/>
  <c r="AH2" i="32"/>
  <c r="AG2" i="32"/>
  <c r="AG16" i="32" s="1"/>
  <c r="AF2" i="32"/>
  <c r="AF16" i="32" s="1"/>
  <c r="AE2" i="32"/>
  <c r="AE16" i="32" s="1"/>
  <c r="AD2" i="32"/>
  <c r="AD16" i="32" s="1"/>
  <c r="AC2" i="32"/>
  <c r="AB2" i="32"/>
  <c r="AB16" i="32" s="1"/>
  <c r="AA2" i="32"/>
  <c r="AA16" i="32" s="1"/>
  <c r="Z2" i="32"/>
  <c r="N66" i="32" s="1"/>
  <c r="Y2" i="32"/>
  <c r="Y16" i="32" s="1"/>
  <c r="X2" i="32"/>
  <c r="X16" i="32" s="1"/>
  <c r="W2" i="32"/>
  <c r="W16" i="32" s="1"/>
  <c r="V2" i="32"/>
  <c r="V16" i="32" s="1"/>
  <c r="U2" i="32"/>
  <c r="T2" i="32"/>
  <c r="S2" i="32"/>
  <c r="R2" i="32"/>
  <c r="Q2" i="32"/>
  <c r="P2" i="32"/>
  <c r="F66" i="32" s="1"/>
  <c r="O2" i="32"/>
  <c r="O16" i="32" s="1"/>
  <c r="N2" i="32"/>
  <c r="N16" i="32" s="1"/>
  <c r="M2" i="32"/>
  <c r="L2" i="32"/>
  <c r="L16" i="32" s="1"/>
  <c r="K2" i="32"/>
  <c r="J2" i="32"/>
  <c r="I2" i="32"/>
  <c r="H2" i="32"/>
  <c r="G2" i="32"/>
  <c r="F2" i="32"/>
  <c r="E2" i="32"/>
  <c r="D2" i="32"/>
  <c r="C2" i="32"/>
  <c r="B2" i="32"/>
  <c r="A2" i="32"/>
  <c r="AN1" i="32"/>
  <c r="AM1" i="32"/>
  <c r="AL1" i="32"/>
  <c r="AK1" i="32"/>
  <c r="AJ1" i="32"/>
  <c r="AI1" i="32"/>
  <c r="AH1" i="32"/>
  <c r="AG1" i="32"/>
  <c r="AF1" i="32"/>
  <c r="AE1" i="32"/>
  <c r="AD1" i="32"/>
  <c r="AC1" i="32"/>
  <c r="AB1" i="32"/>
  <c r="AA1" i="32"/>
  <c r="Z1" i="32"/>
  <c r="Y1" i="32"/>
  <c r="X1" i="32"/>
  <c r="W1" i="32"/>
  <c r="V1" i="32"/>
  <c r="U1" i="32"/>
  <c r="T1" i="32"/>
  <c r="S1" i="32"/>
  <c r="R1" i="32"/>
  <c r="Q1" i="32"/>
  <c r="P1" i="32"/>
  <c r="O1" i="32"/>
  <c r="N1" i="32"/>
  <c r="M1" i="32"/>
  <c r="L1" i="32"/>
  <c r="K1" i="32"/>
  <c r="J1" i="32"/>
  <c r="I1" i="32"/>
  <c r="H1" i="32"/>
  <c r="G1" i="32"/>
  <c r="F1" i="32"/>
  <c r="E1" i="32"/>
  <c r="D1" i="32"/>
  <c r="C1" i="32"/>
  <c r="B1" i="32"/>
  <c r="A1" i="32"/>
  <c r="AN13" i="30"/>
  <c r="AM13" i="30"/>
  <c r="AL13" i="30"/>
  <c r="AK13" i="30"/>
  <c r="AJ13" i="30"/>
  <c r="W70" i="30" s="1"/>
  <c r="AI13" i="30"/>
  <c r="S70" i="30" s="1"/>
  <c r="AH13" i="30"/>
  <c r="AG13" i="30"/>
  <c r="AF13" i="30"/>
  <c r="AE13" i="30"/>
  <c r="AD13" i="30"/>
  <c r="AC13" i="30"/>
  <c r="AB13" i="30"/>
  <c r="AA13" i="30"/>
  <c r="Z13" i="30"/>
  <c r="O70" i="30" s="1"/>
  <c r="Y13" i="30"/>
  <c r="K70" i="30" s="1"/>
  <c r="X13" i="30"/>
  <c r="W13" i="30"/>
  <c r="V13" i="30"/>
  <c r="U13" i="30"/>
  <c r="T13" i="30"/>
  <c r="S13" i="30"/>
  <c r="R13" i="30"/>
  <c r="Q13" i="30"/>
  <c r="P13" i="30"/>
  <c r="G70" i="30" s="1"/>
  <c r="O13" i="30"/>
  <c r="C70" i="30" s="1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13" i="30"/>
  <c r="AN12" i="30"/>
  <c r="AM12" i="30"/>
  <c r="AL12" i="30"/>
  <c r="AK12" i="30"/>
  <c r="AJ12" i="30"/>
  <c r="W69" i="30" s="1"/>
  <c r="AI12" i="30"/>
  <c r="S69" i="30" s="1"/>
  <c r="AH12" i="30"/>
  <c r="AG12" i="30"/>
  <c r="AF12" i="30"/>
  <c r="AE12" i="30"/>
  <c r="AD12" i="30"/>
  <c r="AC12" i="30"/>
  <c r="AB12" i="30"/>
  <c r="AA12" i="30"/>
  <c r="Z12" i="30"/>
  <c r="O69" i="30" s="1"/>
  <c r="Y12" i="30"/>
  <c r="K69" i="30" s="1"/>
  <c r="X12" i="30"/>
  <c r="W12" i="30"/>
  <c r="V12" i="30"/>
  <c r="U12" i="30"/>
  <c r="T12" i="30"/>
  <c r="S12" i="30"/>
  <c r="R12" i="30"/>
  <c r="Q12" i="30"/>
  <c r="P12" i="30"/>
  <c r="G69" i="30" s="1"/>
  <c r="O12" i="30"/>
  <c r="C69" i="30" s="1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12" i="30"/>
  <c r="AN11" i="30"/>
  <c r="AM11" i="30"/>
  <c r="AL11" i="30"/>
  <c r="AK11" i="30"/>
  <c r="AJ11" i="30"/>
  <c r="W68" i="30" s="1"/>
  <c r="AI11" i="30"/>
  <c r="S68" i="30" s="1"/>
  <c r="AH11" i="30"/>
  <c r="AG11" i="30"/>
  <c r="AF11" i="30"/>
  <c r="AE11" i="30"/>
  <c r="AD11" i="30"/>
  <c r="AC11" i="30"/>
  <c r="AB11" i="30"/>
  <c r="AA11" i="30"/>
  <c r="Z11" i="30"/>
  <c r="O68" i="30" s="1"/>
  <c r="Y11" i="30"/>
  <c r="K68" i="30" s="1"/>
  <c r="X11" i="30"/>
  <c r="W11" i="30"/>
  <c r="V11" i="30"/>
  <c r="U11" i="30"/>
  <c r="T11" i="30"/>
  <c r="S11" i="30"/>
  <c r="R11" i="30"/>
  <c r="Q11" i="30"/>
  <c r="P11" i="30"/>
  <c r="G68" i="30" s="1"/>
  <c r="O11" i="30"/>
  <c r="C68" i="30" s="1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11" i="30"/>
  <c r="AN10" i="30"/>
  <c r="AM10" i="30"/>
  <c r="AL10" i="30"/>
  <c r="AK10" i="30"/>
  <c r="AJ10" i="30"/>
  <c r="W67" i="30" s="1"/>
  <c r="AI10" i="30"/>
  <c r="S67" i="30" s="1"/>
  <c r="AH10" i="30"/>
  <c r="AG10" i="30"/>
  <c r="AF10" i="30"/>
  <c r="AE10" i="30"/>
  <c r="AD10" i="30"/>
  <c r="AC10" i="30"/>
  <c r="AB10" i="30"/>
  <c r="AA10" i="30"/>
  <c r="Z10" i="30"/>
  <c r="O67" i="30" s="1"/>
  <c r="Y10" i="30"/>
  <c r="K67" i="30" s="1"/>
  <c r="X10" i="30"/>
  <c r="W10" i="30"/>
  <c r="V10" i="30"/>
  <c r="U10" i="30"/>
  <c r="T10" i="30"/>
  <c r="S10" i="30"/>
  <c r="R10" i="30"/>
  <c r="Q10" i="30"/>
  <c r="P10" i="30"/>
  <c r="G67" i="30" s="1"/>
  <c r="O10" i="30"/>
  <c r="C67" i="30" s="1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10" i="30"/>
  <c r="AN9" i="30"/>
  <c r="AM9" i="30"/>
  <c r="AL9" i="30"/>
  <c r="AK9" i="30"/>
  <c r="AJ9" i="30"/>
  <c r="W66" i="30" s="1"/>
  <c r="AI9" i="30"/>
  <c r="S66" i="30" s="1"/>
  <c r="AH9" i="30"/>
  <c r="AG9" i="30"/>
  <c r="AF9" i="30"/>
  <c r="AE9" i="30"/>
  <c r="AD9" i="30"/>
  <c r="AC9" i="30"/>
  <c r="AB9" i="30"/>
  <c r="AA9" i="30"/>
  <c r="Z9" i="30"/>
  <c r="O66" i="30" s="1"/>
  <c r="Y9" i="30"/>
  <c r="K66" i="30" s="1"/>
  <c r="X9" i="30"/>
  <c r="W9" i="30"/>
  <c r="V9" i="30"/>
  <c r="U9" i="30"/>
  <c r="T9" i="30"/>
  <c r="S9" i="30"/>
  <c r="R9" i="30"/>
  <c r="Q9" i="30"/>
  <c r="P9" i="30"/>
  <c r="G66" i="30" s="1"/>
  <c r="O9" i="30"/>
  <c r="C66" i="30" s="1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9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8" i="30"/>
  <c r="AN6" i="30"/>
  <c r="AM6" i="30"/>
  <c r="AM20" i="30" s="1"/>
  <c r="AL6" i="30"/>
  <c r="AK6" i="30"/>
  <c r="AJ6" i="30"/>
  <c r="V70" i="30" s="1"/>
  <c r="AI6" i="30"/>
  <c r="R70" i="30" s="1"/>
  <c r="AH6" i="30"/>
  <c r="AH20" i="30" s="1"/>
  <c r="AG6" i="30"/>
  <c r="AG20" i="30" s="1"/>
  <c r="AF6" i="30"/>
  <c r="AE6" i="30"/>
  <c r="AD6" i="30"/>
  <c r="AC6" i="30"/>
  <c r="AC20" i="30" s="1"/>
  <c r="AB6" i="30"/>
  <c r="AA6" i="30"/>
  <c r="Z6" i="30"/>
  <c r="N70" i="30" s="1"/>
  <c r="Y6" i="30"/>
  <c r="Y20" i="30" s="1"/>
  <c r="X6" i="30"/>
  <c r="W6" i="30"/>
  <c r="W20" i="30" s="1"/>
  <c r="V6" i="30"/>
  <c r="U6" i="30"/>
  <c r="T6" i="30"/>
  <c r="S6" i="30"/>
  <c r="R6" i="30"/>
  <c r="Q6" i="30"/>
  <c r="Q20" i="30" s="1"/>
  <c r="P6" i="30"/>
  <c r="F70" i="30" s="1"/>
  <c r="O6" i="30"/>
  <c r="O20" i="30" s="1"/>
  <c r="N6" i="30"/>
  <c r="M6" i="30"/>
  <c r="L6" i="30"/>
  <c r="K6" i="30"/>
  <c r="K20" i="30" s="1"/>
  <c r="J6" i="30"/>
  <c r="I6" i="30"/>
  <c r="H6" i="30"/>
  <c r="G6" i="30"/>
  <c r="F6" i="30"/>
  <c r="E6" i="30"/>
  <c r="D6" i="30"/>
  <c r="C6" i="30"/>
  <c r="B6" i="30"/>
  <c r="A6" i="30"/>
  <c r="AN5" i="30"/>
  <c r="AM5" i="30"/>
  <c r="AM19" i="30" s="1"/>
  <c r="AL5" i="30"/>
  <c r="AK5" i="30"/>
  <c r="AJ5" i="30"/>
  <c r="V69" i="30" s="1"/>
  <c r="AI5" i="30"/>
  <c r="R69" i="30" s="1"/>
  <c r="AH5" i="30"/>
  <c r="AG5" i="30"/>
  <c r="AF5" i="30"/>
  <c r="AE5" i="30"/>
  <c r="AE19" i="30" s="1"/>
  <c r="AD5" i="30"/>
  <c r="AC5" i="30"/>
  <c r="AB5" i="30"/>
  <c r="AA5" i="30"/>
  <c r="Z5" i="30"/>
  <c r="Z19" i="30" s="1"/>
  <c r="Y5" i="30"/>
  <c r="J69" i="30" s="1"/>
  <c r="X5" i="30"/>
  <c r="W5" i="30"/>
  <c r="W19" i="30" s="1"/>
  <c r="V5" i="30"/>
  <c r="V19" i="30" s="1"/>
  <c r="U5" i="30"/>
  <c r="U19" i="30" s="1"/>
  <c r="T5" i="30"/>
  <c r="S5" i="30"/>
  <c r="R5" i="30"/>
  <c r="Q5" i="30"/>
  <c r="P5" i="30"/>
  <c r="F69" i="30" s="1"/>
  <c r="O5" i="30"/>
  <c r="O19" i="30" s="1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A5" i="30"/>
  <c r="AN4" i="30"/>
  <c r="AM4" i="30"/>
  <c r="AM18" i="30" s="1"/>
  <c r="AL4" i="30"/>
  <c r="AK4" i="30"/>
  <c r="AJ4" i="30"/>
  <c r="V68" i="30" s="1"/>
  <c r="AI4" i="30"/>
  <c r="R68" i="30" s="1"/>
  <c r="AH4" i="30"/>
  <c r="AG4" i="30"/>
  <c r="AG18" i="30" s="1"/>
  <c r="AF4" i="30"/>
  <c r="AE4" i="30"/>
  <c r="AE18" i="30" s="1"/>
  <c r="AD4" i="30"/>
  <c r="AD18" i="30" s="1"/>
  <c r="AC4" i="30"/>
  <c r="AB4" i="30"/>
  <c r="AA4" i="30"/>
  <c r="Z4" i="30"/>
  <c r="N68" i="30" s="1"/>
  <c r="Y4" i="30"/>
  <c r="Y18" i="30" s="1"/>
  <c r="X4" i="30"/>
  <c r="W4" i="30"/>
  <c r="V4" i="30"/>
  <c r="U4" i="30"/>
  <c r="T4" i="30"/>
  <c r="T18" i="30" s="1"/>
  <c r="S4" i="30"/>
  <c r="S18" i="30" s="1"/>
  <c r="R4" i="30"/>
  <c r="R18" i="30" s="1"/>
  <c r="Q4" i="30"/>
  <c r="P4" i="30"/>
  <c r="F68" i="30" s="1"/>
  <c r="O4" i="30"/>
  <c r="O18" i="30" s="1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A4" i="30"/>
  <c r="AN3" i="30"/>
  <c r="AM3" i="30"/>
  <c r="AM17" i="30" s="1"/>
  <c r="AL3" i="30"/>
  <c r="AK3" i="30"/>
  <c r="AJ3" i="30"/>
  <c r="V67" i="30" s="1"/>
  <c r="AI3" i="30"/>
  <c r="AI17" i="30" s="1"/>
  <c r="AH3" i="30"/>
  <c r="AG3" i="30"/>
  <c r="AF3" i="30"/>
  <c r="AE3" i="30"/>
  <c r="AE17" i="30" s="1"/>
  <c r="AD3" i="30"/>
  <c r="AC3" i="30"/>
  <c r="AB3" i="30"/>
  <c r="AA3" i="30"/>
  <c r="Z3" i="30"/>
  <c r="Z17" i="30" s="1"/>
  <c r="Y3" i="30"/>
  <c r="J67" i="30" s="1"/>
  <c r="X3" i="30"/>
  <c r="W3" i="30"/>
  <c r="W17" i="30" s="1"/>
  <c r="V3" i="30"/>
  <c r="U3" i="30"/>
  <c r="U17" i="30" s="1"/>
  <c r="T3" i="30"/>
  <c r="S3" i="30"/>
  <c r="R3" i="30"/>
  <c r="R17" i="30" s="1"/>
  <c r="Q3" i="30"/>
  <c r="P3" i="30"/>
  <c r="F67" i="30" s="1"/>
  <c r="O3" i="30"/>
  <c r="O17" i="30" s="1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A3" i="30"/>
  <c r="AN2" i="30"/>
  <c r="AM2" i="30"/>
  <c r="AL2" i="30"/>
  <c r="AK2" i="30"/>
  <c r="AJ2" i="30"/>
  <c r="V66" i="30" s="1"/>
  <c r="AI2" i="30"/>
  <c r="R66" i="30" s="1"/>
  <c r="AH2" i="30"/>
  <c r="AG2" i="30"/>
  <c r="AG16" i="30" s="1"/>
  <c r="AF2" i="30"/>
  <c r="AE2" i="30"/>
  <c r="AD2" i="30"/>
  <c r="AC2" i="30"/>
  <c r="AC16" i="30" s="1"/>
  <c r="AB2" i="30"/>
  <c r="AB16" i="30" s="1"/>
  <c r="AA2" i="30"/>
  <c r="Z2" i="30"/>
  <c r="N66" i="30" s="1"/>
  <c r="Y2" i="30"/>
  <c r="Y16" i="30" s="1"/>
  <c r="X2" i="30"/>
  <c r="W2" i="30"/>
  <c r="W16" i="30" s="1"/>
  <c r="V2" i="30"/>
  <c r="V16" i="30" s="1"/>
  <c r="U2" i="30"/>
  <c r="T2" i="30"/>
  <c r="S2" i="30"/>
  <c r="S16" i="30" s="1"/>
  <c r="R2" i="30"/>
  <c r="Q2" i="30"/>
  <c r="Q16" i="30" s="1"/>
  <c r="P2" i="30"/>
  <c r="F66" i="30" s="1"/>
  <c r="O2" i="30"/>
  <c r="O16" i="30" s="1"/>
  <c r="N2" i="30"/>
  <c r="M2" i="30"/>
  <c r="L2" i="30"/>
  <c r="K2" i="30"/>
  <c r="K16" i="30" s="1"/>
  <c r="J2" i="30"/>
  <c r="I2" i="30"/>
  <c r="H2" i="30"/>
  <c r="G2" i="30"/>
  <c r="F2" i="30"/>
  <c r="E2" i="30"/>
  <c r="D2" i="30"/>
  <c r="C2" i="30"/>
  <c r="B2" i="30"/>
  <c r="A2" i="30"/>
  <c r="AN1" i="30"/>
  <c r="AM1" i="30"/>
  <c r="AL1" i="30"/>
  <c r="AK1" i="30"/>
  <c r="AJ1" i="30"/>
  <c r="AI1" i="30"/>
  <c r="AH1" i="30"/>
  <c r="AG1" i="30"/>
  <c r="AF1" i="30"/>
  <c r="AE1" i="30"/>
  <c r="AD1" i="30"/>
  <c r="AC1" i="30"/>
  <c r="AB1" i="30"/>
  <c r="AA1" i="30"/>
  <c r="Z1" i="30"/>
  <c r="Y1" i="30"/>
  <c r="X1" i="30"/>
  <c r="W1" i="30"/>
  <c r="V1" i="30"/>
  <c r="U1" i="30"/>
  <c r="T1" i="30"/>
  <c r="S1" i="30"/>
  <c r="R1" i="30"/>
  <c r="Q1" i="30"/>
  <c r="P1" i="30"/>
  <c r="O1" i="30"/>
  <c r="N1" i="30"/>
  <c r="M1" i="30"/>
  <c r="L1" i="30"/>
  <c r="K1" i="30"/>
  <c r="J1" i="30"/>
  <c r="I1" i="30"/>
  <c r="H1" i="30"/>
  <c r="G1" i="30"/>
  <c r="F1" i="30"/>
  <c r="E1" i="30"/>
  <c r="D1" i="30"/>
  <c r="C1" i="30"/>
  <c r="B1" i="30"/>
  <c r="A1" i="30"/>
  <c r="AF20" i="30"/>
  <c r="AE20" i="30"/>
  <c r="B8" i="1"/>
  <c r="C8" i="1"/>
  <c r="D8" i="1"/>
  <c r="E8" i="1"/>
  <c r="F8" i="1"/>
  <c r="G8" i="1"/>
  <c r="H8" i="1"/>
  <c r="J8" i="1"/>
  <c r="K8" i="1"/>
  <c r="L8" i="1"/>
  <c r="M8" i="1"/>
  <c r="N8" i="1"/>
  <c r="O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B9" i="1"/>
  <c r="C9" i="1"/>
  <c r="D9" i="1"/>
  <c r="E9" i="1"/>
  <c r="F9" i="1"/>
  <c r="G9" i="1"/>
  <c r="H9" i="1"/>
  <c r="I9" i="1"/>
  <c r="J9" i="1"/>
  <c r="K9" i="1"/>
  <c r="L9" i="1"/>
  <c r="M9" i="1"/>
  <c r="C100" i="1" s="1"/>
  <c r="N9" i="1"/>
  <c r="G100" i="1" s="1"/>
  <c r="O9" i="1"/>
  <c r="P9" i="1"/>
  <c r="Q9" i="1"/>
  <c r="R9" i="1"/>
  <c r="S9" i="1"/>
  <c r="T9" i="1"/>
  <c r="U9" i="1"/>
  <c r="V9" i="1"/>
  <c r="K100" i="1" s="1"/>
  <c r="W9" i="1"/>
  <c r="O100" i="1" s="1"/>
  <c r="X9" i="1"/>
  <c r="Y9" i="1"/>
  <c r="Z9" i="1"/>
  <c r="AA9" i="1"/>
  <c r="AB9" i="1"/>
  <c r="AC9" i="1"/>
  <c r="AD9" i="1"/>
  <c r="AE9" i="1"/>
  <c r="S100" i="1" s="1"/>
  <c r="AF9" i="1"/>
  <c r="W100" i="1" s="1"/>
  <c r="AG9" i="1"/>
  <c r="AH9" i="1"/>
  <c r="AI9" i="1"/>
  <c r="B10" i="1"/>
  <c r="C10" i="1"/>
  <c r="D10" i="1"/>
  <c r="E10" i="1"/>
  <c r="F10" i="1"/>
  <c r="G10" i="1"/>
  <c r="H10" i="1"/>
  <c r="I10" i="1"/>
  <c r="J10" i="1"/>
  <c r="K10" i="1"/>
  <c r="L10" i="1"/>
  <c r="M10" i="1"/>
  <c r="C101" i="1" s="1"/>
  <c r="N10" i="1"/>
  <c r="G101" i="1" s="1"/>
  <c r="O10" i="1"/>
  <c r="P10" i="1"/>
  <c r="Q10" i="1"/>
  <c r="R10" i="1"/>
  <c r="S10" i="1"/>
  <c r="T10" i="1"/>
  <c r="U10" i="1"/>
  <c r="V10" i="1"/>
  <c r="K101" i="1" s="1"/>
  <c r="W10" i="1"/>
  <c r="O101" i="1" s="1"/>
  <c r="X10" i="1"/>
  <c r="Y10" i="1"/>
  <c r="Z10" i="1"/>
  <c r="AA10" i="1"/>
  <c r="AB10" i="1"/>
  <c r="AC10" i="1"/>
  <c r="AD10" i="1"/>
  <c r="AE10" i="1"/>
  <c r="S101" i="1" s="1"/>
  <c r="AF10" i="1"/>
  <c r="W101" i="1" s="1"/>
  <c r="AG10" i="1"/>
  <c r="AH10" i="1"/>
  <c r="AI10" i="1"/>
  <c r="B11" i="1"/>
  <c r="C11" i="1"/>
  <c r="D11" i="1"/>
  <c r="E11" i="1"/>
  <c r="F11" i="1"/>
  <c r="G11" i="1"/>
  <c r="H11" i="1"/>
  <c r="I11" i="1"/>
  <c r="J11" i="1"/>
  <c r="K11" i="1"/>
  <c r="L11" i="1"/>
  <c r="M11" i="1"/>
  <c r="C102" i="1" s="1"/>
  <c r="N11" i="1"/>
  <c r="G102" i="1" s="1"/>
  <c r="O11" i="1"/>
  <c r="P11" i="1"/>
  <c r="Q11" i="1"/>
  <c r="R11" i="1"/>
  <c r="S11" i="1"/>
  <c r="T11" i="1"/>
  <c r="U11" i="1"/>
  <c r="V11" i="1"/>
  <c r="K102" i="1" s="1"/>
  <c r="W11" i="1"/>
  <c r="O102" i="1" s="1"/>
  <c r="X11" i="1"/>
  <c r="Y11" i="1"/>
  <c r="Z11" i="1"/>
  <c r="AA11" i="1"/>
  <c r="AB11" i="1"/>
  <c r="AC11" i="1"/>
  <c r="AD11" i="1"/>
  <c r="AE11" i="1"/>
  <c r="S102" i="1" s="1"/>
  <c r="AF11" i="1"/>
  <c r="W102" i="1" s="1"/>
  <c r="AG11" i="1"/>
  <c r="AH11" i="1"/>
  <c r="AI11" i="1"/>
  <c r="B12" i="1"/>
  <c r="C12" i="1"/>
  <c r="D12" i="1"/>
  <c r="E12" i="1"/>
  <c r="F12" i="1"/>
  <c r="G12" i="1"/>
  <c r="H12" i="1"/>
  <c r="I12" i="1"/>
  <c r="J12" i="1"/>
  <c r="K12" i="1"/>
  <c r="L12" i="1"/>
  <c r="M12" i="1"/>
  <c r="C103" i="1" s="1"/>
  <c r="N12" i="1"/>
  <c r="G103" i="1" s="1"/>
  <c r="O12" i="1"/>
  <c r="P12" i="1"/>
  <c r="Q12" i="1"/>
  <c r="R12" i="1"/>
  <c r="S12" i="1"/>
  <c r="T12" i="1"/>
  <c r="U12" i="1"/>
  <c r="V12" i="1"/>
  <c r="K103" i="1" s="1"/>
  <c r="W12" i="1"/>
  <c r="O103" i="1" s="1"/>
  <c r="X12" i="1"/>
  <c r="Y12" i="1"/>
  <c r="Z12" i="1"/>
  <c r="AA12" i="1"/>
  <c r="AB12" i="1"/>
  <c r="AC12" i="1"/>
  <c r="AD12" i="1"/>
  <c r="AE12" i="1"/>
  <c r="S103" i="1" s="1"/>
  <c r="AF12" i="1"/>
  <c r="W103" i="1" s="1"/>
  <c r="AG12" i="1"/>
  <c r="AH12" i="1"/>
  <c r="AI12" i="1"/>
  <c r="B13" i="1"/>
  <c r="C13" i="1"/>
  <c r="D13" i="1"/>
  <c r="E13" i="1"/>
  <c r="F13" i="1"/>
  <c r="G13" i="1"/>
  <c r="H13" i="1"/>
  <c r="I13" i="1"/>
  <c r="J13" i="1"/>
  <c r="K13" i="1"/>
  <c r="L13" i="1"/>
  <c r="M13" i="1"/>
  <c r="C104" i="1" s="1"/>
  <c r="N13" i="1"/>
  <c r="G104" i="1" s="1"/>
  <c r="O13" i="1"/>
  <c r="P13" i="1"/>
  <c r="Q13" i="1"/>
  <c r="R13" i="1"/>
  <c r="S13" i="1"/>
  <c r="T13" i="1"/>
  <c r="U13" i="1"/>
  <c r="V13" i="1"/>
  <c r="K104" i="1" s="1"/>
  <c r="W13" i="1"/>
  <c r="O104" i="1" s="1"/>
  <c r="X13" i="1"/>
  <c r="Y13" i="1"/>
  <c r="Z13" i="1"/>
  <c r="AA13" i="1"/>
  <c r="AB13" i="1"/>
  <c r="AC13" i="1"/>
  <c r="AD13" i="1"/>
  <c r="AE13" i="1"/>
  <c r="S104" i="1" s="1"/>
  <c r="AF13" i="1"/>
  <c r="W104" i="1" s="1"/>
  <c r="AG13" i="1"/>
  <c r="AH13" i="1"/>
  <c r="AI13" i="1"/>
  <c r="A9" i="1"/>
  <c r="A10" i="1"/>
  <c r="A11" i="1"/>
  <c r="A12" i="1"/>
  <c r="A13" i="1"/>
  <c r="A8" i="1"/>
  <c r="AH1" i="1"/>
  <c r="AI1" i="1"/>
  <c r="AH2" i="1"/>
  <c r="AI2" i="1"/>
  <c r="AH3" i="1"/>
  <c r="AI3" i="1"/>
  <c r="AH4" i="1"/>
  <c r="AI4" i="1"/>
  <c r="AH5" i="1"/>
  <c r="AI5" i="1"/>
  <c r="AH6" i="1"/>
  <c r="AI6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B2" i="1"/>
  <c r="C2" i="1"/>
  <c r="D2" i="1"/>
  <c r="E2" i="1"/>
  <c r="F2" i="1"/>
  <c r="G2" i="1"/>
  <c r="H2" i="1"/>
  <c r="I2" i="1"/>
  <c r="J2" i="1"/>
  <c r="K2" i="1"/>
  <c r="L2" i="1"/>
  <c r="M2" i="1"/>
  <c r="B100" i="1" s="1"/>
  <c r="N2" i="1"/>
  <c r="O2" i="1"/>
  <c r="P2" i="1"/>
  <c r="Q2" i="1"/>
  <c r="R2" i="1"/>
  <c r="S2" i="1"/>
  <c r="T2" i="1"/>
  <c r="U2" i="1"/>
  <c r="V2" i="1"/>
  <c r="J100" i="1" s="1"/>
  <c r="W2" i="1"/>
  <c r="N100" i="1" s="1"/>
  <c r="X2" i="1"/>
  <c r="Y2" i="1"/>
  <c r="Z2" i="1"/>
  <c r="AA2" i="1"/>
  <c r="AB2" i="1"/>
  <c r="AC2" i="1"/>
  <c r="AD2" i="1"/>
  <c r="AE2" i="1"/>
  <c r="R100" i="1" s="1"/>
  <c r="AF2" i="1"/>
  <c r="V100" i="1" s="1"/>
  <c r="AG2" i="1"/>
  <c r="B3" i="1"/>
  <c r="C3" i="1"/>
  <c r="D3" i="1"/>
  <c r="E3" i="1"/>
  <c r="F3" i="1"/>
  <c r="G3" i="1"/>
  <c r="H3" i="1"/>
  <c r="I3" i="1"/>
  <c r="J3" i="1"/>
  <c r="K3" i="1"/>
  <c r="L3" i="1"/>
  <c r="M3" i="1"/>
  <c r="B101" i="1" s="1"/>
  <c r="N3" i="1"/>
  <c r="F101" i="1" s="1"/>
  <c r="O3" i="1"/>
  <c r="P3" i="1"/>
  <c r="Q3" i="1"/>
  <c r="R3" i="1"/>
  <c r="S3" i="1"/>
  <c r="T3" i="1"/>
  <c r="U3" i="1"/>
  <c r="V3" i="1"/>
  <c r="J101" i="1" s="1"/>
  <c r="W3" i="1"/>
  <c r="N101" i="1" s="1"/>
  <c r="X3" i="1"/>
  <c r="Y3" i="1"/>
  <c r="Z3" i="1"/>
  <c r="AA3" i="1"/>
  <c r="AB3" i="1"/>
  <c r="AC3" i="1"/>
  <c r="AD3" i="1"/>
  <c r="AE3" i="1"/>
  <c r="R101" i="1" s="1"/>
  <c r="AF3" i="1"/>
  <c r="V101" i="1" s="1"/>
  <c r="AG3" i="1"/>
  <c r="B4" i="1"/>
  <c r="C4" i="1"/>
  <c r="D4" i="1"/>
  <c r="E4" i="1"/>
  <c r="F4" i="1"/>
  <c r="G4" i="1"/>
  <c r="H4" i="1"/>
  <c r="I4" i="1"/>
  <c r="J4" i="1"/>
  <c r="K4" i="1"/>
  <c r="L4" i="1"/>
  <c r="M4" i="1"/>
  <c r="B102" i="1" s="1"/>
  <c r="N4" i="1"/>
  <c r="F102" i="1" s="1"/>
  <c r="O4" i="1"/>
  <c r="P4" i="1"/>
  <c r="Q4" i="1"/>
  <c r="R4" i="1"/>
  <c r="S4" i="1"/>
  <c r="T4" i="1"/>
  <c r="U4" i="1"/>
  <c r="V4" i="1"/>
  <c r="J102" i="1" s="1"/>
  <c r="W4" i="1"/>
  <c r="N102" i="1" s="1"/>
  <c r="X4" i="1"/>
  <c r="Y4" i="1"/>
  <c r="Z4" i="1"/>
  <c r="AA4" i="1"/>
  <c r="AB4" i="1"/>
  <c r="AC4" i="1"/>
  <c r="AD4" i="1"/>
  <c r="AE4" i="1"/>
  <c r="R102" i="1" s="1"/>
  <c r="AF4" i="1"/>
  <c r="V102" i="1" s="1"/>
  <c r="AG4" i="1"/>
  <c r="B5" i="1"/>
  <c r="C5" i="1"/>
  <c r="D5" i="1"/>
  <c r="E5" i="1"/>
  <c r="F5" i="1"/>
  <c r="G5" i="1"/>
  <c r="H5" i="1"/>
  <c r="I5" i="1"/>
  <c r="J5" i="1"/>
  <c r="K5" i="1"/>
  <c r="L5" i="1"/>
  <c r="M5" i="1"/>
  <c r="B103" i="1" s="1"/>
  <c r="N5" i="1"/>
  <c r="F103" i="1" s="1"/>
  <c r="O5" i="1"/>
  <c r="P5" i="1"/>
  <c r="Q5" i="1"/>
  <c r="R5" i="1"/>
  <c r="S5" i="1"/>
  <c r="T5" i="1"/>
  <c r="U5" i="1"/>
  <c r="V5" i="1"/>
  <c r="J103" i="1" s="1"/>
  <c r="W5" i="1"/>
  <c r="N103" i="1" s="1"/>
  <c r="X5" i="1"/>
  <c r="Y5" i="1"/>
  <c r="Z5" i="1"/>
  <c r="AA5" i="1"/>
  <c r="AB5" i="1"/>
  <c r="AC5" i="1"/>
  <c r="AD5" i="1"/>
  <c r="AE5" i="1"/>
  <c r="R103" i="1" s="1"/>
  <c r="AF5" i="1"/>
  <c r="V103" i="1" s="1"/>
  <c r="AG5" i="1"/>
  <c r="B6" i="1"/>
  <c r="C6" i="1"/>
  <c r="D6" i="1"/>
  <c r="E6" i="1"/>
  <c r="F6" i="1"/>
  <c r="G6" i="1"/>
  <c r="H6" i="1"/>
  <c r="I6" i="1"/>
  <c r="J6" i="1"/>
  <c r="K6" i="1"/>
  <c r="L6" i="1"/>
  <c r="M6" i="1"/>
  <c r="N6" i="1"/>
  <c r="F104" i="1" s="1"/>
  <c r="O6" i="1"/>
  <c r="P6" i="1"/>
  <c r="Q6" i="1"/>
  <c r="R6" i="1"/>
  <c r="S6" i="1"/>
  <c r="T6" i="1"/>
  <c r="U6" i="1"/>
  <c r="V6" i="1"/>
  <c r="J104" i="1" s="1"/>
  <c r="W6" i="1"/>
  <c r="N104" i="1" s="1"/>
  <c r="X6" i="1"/>
  <c r="Y6" i="1"/>
  <c r="Z6" i="1"/>
  <c r="AA6" i="1"/>
  <c r="AB6" i="1"/>
  <c r="AC6" i="1"/>
  <c r="AD6" i="1"/>
  <c r="AE6" i="1"/>
  <c r="R104" i="1" s="1"/>
  <c r="AF6" i="1"/>
  <c r="V104" i="1" s="1"/>
  <c r="AG6" i="1"/>
  <c r="A2" i="1"/>
  <c r="A3" i="1"/>
  <c r="A4" i="1"/>
  <c r="A5" i="1"/>
  <c r="A6" i="1"/>
  <c r="A1" i="1"/>
  <c r="X17" i="1" l="1"/>
  <c r="AH18" i="30"/>
  <c r="R19" i="30"/>
  <c r="L18" i="32"/>
  <c r="X67" i="34"/>
  <c r="X69" i="34"/>
  <c r="T101" i="1"/>
  <c r="P68" i="30"/>
  <c r="R20" i="30"/>
  <c r="AA17" i="32"/>
  <c r="T104" i="1"/>
  <c r="P70" i="34"/>
  <c r="D68" i="30"/>
  <c r="D69" i="30"/>
  <c r="D70" i="30"/>
  <c r="P67" i="34"/>
  <c r="P69" i="34"/>
  <c r="P66" i="34"/>
  <c r="P68" i="34"/>
  <c r="L68" i="32"/>
  <c r="L102" i="1"/>
  <c r="T66" i="30"/>
  <c r="T68" i="30"/>
  <c r="T69" i="30"/>
  <c r="T70" i="30"/>
  <c r="T67" i="34"/>
  <c r="T69" i="34"/>
  <c r="X104" i="1"/>
  <c r="D69" i="32"/>
  <c r="L67" i="30"/>
  <c r="L68" i="30"/>
  <c r="L70" i="30"/>
  <c r="L66" i="32"/>
  <c r="P70" i="32"/>
  <c r="P101" i="1"/>
  <c r="T67" i="32"/>
  <c r="F69" i="32"/>
  <c r="V70" i="34"/>
  <c r="T103" i="1"/>
  <c r="D66" i="30"/>
  <c r="D67" i="30"/>
  <c r="T68" i="34"/>
  <c r="B69" i="30"/>
  <c r="D67" i="32"/>
  <c r="T69" i="32"/>
  <c r="H66" i="30"/>
  <c r="H70" i="30"/>
  <c r="D70" i="32"/>
  <c r="X68" i="34"/>
  <c r="F67" i="32"/>
  <c r="T102" i="1"/>
  <c r="D100" i="1"/>
  <c r="L100" i="1"/>
  <c r="P66" i="30"/>
  <c r="H67" i="30"/>
  <c r="H69" i="30"/>
  <c r="H66" i="32"/>
  <c r="H67" i="32"/>
  <c r="H69" i="32"/>
  <c r="H70" i="32"/>
  <c r="L70" i="32"/>
  <c r="J70" i="32"/>
  <c r="V68" i="34"/>
  <c r="L103" i="1"/>
  <c r="P102" i="1"/>
  <c r="X101" i="1"/>
  <c r="X66" i="30"/>
  <c r="H67" i="34"/>
  <c r="H69" i="34"/>
  <c r="D69" i="34"/>
  <c r="D68" i="34"/>
  <c r="J70" i="30"/>
  <c r="J68" i="32"/>
  <c r="X67" i="30"/>
  <c r="X69" i="30"/>
  <c r="T70" i="32"/>
  <c r="H66" i="34"/>
  <c r="H68" i="34"/>
  <c r="H70" i="34"/>
  <c r="V66" i="34"/>
  <c r="X68" i="32"/>
  <c r="L66" i="34"/>
  <c r="L67" i="34"/>
  <c r="L68" i="34"/>
  <c r="L69" i="34"/>
  <c r="L70" i="34"/>
  <c r="J66" i="32"/>
  <c r="D67" i="34"/>
  <c r="R66" i="34"/>
  <c r="J67" i="34"/>
  <c r="R68" i="34"/>
  <c r="J69" i="34"/>
  <c r="R17" i="34"/>
  <c r="D66" i="34"/>
  <c r="T66" i="34"/>
  <c r="D70" i="34"/>
  <c r="T70" i="34"/>
  <c r="X66" i="34"/>
  <c r="X70" i="34"/>
  <c r="J66" i="34"/>
  <c r="J68" i="34"/>
  <c r="R69" i="34"/>
  <c r="J70" i="34"/>
  <c r="V67" i="34"/>
  <c r="AN18" i="34"/>
  <c r="B68" i="30"/>
  <c r="T67" i="30"/>
  <c r="P69" i="30"/>
  <c r="B66" i="30"/>
  <c r="L66" i="30"/>
  <c r="X70" i="30"/>
  <c r="B66" i="32"/>
  <c r="R66" i="32"/>
  <c r="J67" i="32"/>
  <c r="B68" i="32"/>
  <c r="R68" i="32"/>
  <c r="B70" i="32"/>
  <c r="R70" i="32"/>
  <c r="L101" i="1"/>
  <c r="T100" i="1"/>
  <c r="AH17" i="30"/>
  <c r="J68" i="30"/>
  <c r="N69" i="30"/>
  <c r="P67" i="30"/>
  <c r="D66" i="32"/>
  <c r="T66" i="32"/>
  <c r="L67" i="32"/>
  <c r="D68" i="32"/>
  <c r="T68" i="32"/>
  <c r="L69" i="32"/>
  <c r="P70" i="30"/>
  <c r="B67" i="30"/>
  <c r="P104" i="1"/>
  <c r="X103" i="1"/>
  <c r="P100" i="1"/>
  <c r="L69" i="30"/>
  <c r="X68" i="30"/>
  <c r="V68" i="32"/>
  <c r="F70" i="32"/>
  <c r="V70" i="32"/>
  <c r="L104" i="1"/>
  <c r="J66" i="30"/>
  <c r="N67" i="30"/>
  <c r="X66" i="32"/>
  <c r="P67" i="32"/>
  <c r="H68" i="32"/>
  <c r="P69" i="32"/>
  <c r="X70" i="32"/>
  <c r="P103" i="1"/>
  <c r="X102" i="1"/>
  <c r="X100" i="1"/>
  <c r="R67" i="30"/>
  <c r="B70" i="30"/>
  <c r="R67" i="32"/>
  <c r="B69" i="32"/>
  <c r="R69" i="32"/>
  <c r="H68" i="30"/>
  <c r="P66" i="32"/>
  <c r="X67" i="32"/>
  <c r="P68" i="32"/>
  <c r="X69" i="32"/>
  <c r="AI20" i="1"/>
  <c r="Y19" i="32"/>
  <c r="AG19" i="32"/>
  <c r="Q20" i="32"/>
  <c r="AH19" i="30"/>
  <c r="Y17" i="30"/>
  <c r="P20" i="1"/>
  <c r="I16" i="1"/>
  <c r="AH20" i="1"/>
  <c r="AA20" i="1"/>
  <c r="R20" i="1"/>
  <c r="U20" i="1"/>
  <c r="Q20" i="1"/>
  <c r="L18" i="1"/>
  <c r="M20" i="32"/>
  <c r="D102" i="1"/>
  <c r="H104" i="1"/>
  <c r="D104" i="1"/>
  <c r="AF20" i="1"/>
  <c r="H103" i="1"/>
  <c r="AC20" i="1"/>
  <c r="H102" i="1"/>
  <c r="N16" i="1"/>
  <c r="D103" i="1"/>
  <c r="V19" i="1"/>
  <c r="AC16" i="32"/>
  <c r="AG17" i="30"/>
  <c r="Q18" i="30"/>
  <c r="AG19" i="30"/>
  <c r="AG17" i="32"/>
  <c r="K16" i="34"/>
  <c r="S17" i="34"/>
  <c r="AI17" i="34"/>
  <c r="K18" i="34"/>
  <c r="K19" i="34"/>
  <c r="S19" i="34"/>
  <c r="AA19" i="34"/>
  <c r="AI20" i="34"/>
  <c r="U16" i="32"/>
  <c r="AK17" i="32"/>
  <c r="AK18" i="32"/>
  <c r="AC19" i="32"/>
  <c r="AK20" i="32"/>
  <c r="R16" i="30"/>
  <c r="Z16" i="30"/>
  <c r="AH16" i="30"/>
  <c r="Z18" i="30"/>
  <c r="Z20" i="30"/>
  <c r="AB16" i="34"/>
  <c r="T17" i="34"/>
  <c r="L18" i="34"/>
  <c r="T18" i="34"/>
  <c r="AB18" i="34"/>
  <c r="T19" i="34"/>
  <c r="AB19" i="34"/>
  <c r="AJ19" i="34"/>
  <c r="AB20" i="34"/>
  <c r="AK16" i="32"/>
  <c r="AC17" i="32"/>
  <c r="M19" i="32"/>
  <c r="M17" i="30"/>
  <c r="AK19" i="34"/>
  <c r="T16" i="32"/>
  <c r="AJ16" i="32"/>
  <c r="AB17" i="32"/>
  <c r="AJ17" i="32"/>
  <c r="L19" i="32"/>
  <c r="T19" i="32"/>
  <c r="AB19" i="32"/>
  <c r="AJ19" i="32"/>
  <c r="L20" i="32"/>
  <c r="M16" i="32"/>
  <c r="U17" i="32"/>
  <c r="AC18" i="32"/>
  <c r="U19" i="32"/>
  <c r="AC20" i="32"/>
  <c r="N18" i="32"/>
  <c r="AD18" i="32"/>
  <c r="V20" i="32"/>
  <c r="X18" i="34"/>
  <c r="M17" i="32"/>
  <c r="U18" i="32"/>
  <c r="AK19" i="32"/>
  <c r="L20" i="30"/>
  <c r="AE16" i="30"/>
  <c r="W18" i="30"/>
  <c r="O17" i="32"/>
  <c r="AE18" i="32"/>
  <c r="W20" i="32"/>
  <c r="AE20" i="32"/>
  <c r="M18" i="30"/>
  <c r="U20" i="32"/>
  <c r="AF17" i="30"/>
  <c r="AF19" i="30"/>
  <c r="X18" i="32"/>
  <c r="Z16" i="34"/>
  <c r="AH16" i="34"/>
  <c r="Z17" i="34"/>
  <c r="AH17" i="34"/>
  <c r="R18" i="34"/>
  <c r="Z18" i="34"/>
  <c r="AH18" i="34"/>
  <c r="R19" i="34"/>
  <c r="Z19" i="34"/>
  <c r="AH19" i="34"/>
  <c r="R20" i="34"/>
  <c r="Z20" i="34"/>
  <c r="AH20" i="34"/>
  <c r="H101" i="1"/>
  <c r="D101" i="1"/>
  <c r="H100" i="1"/>
  <c r="F100" i="1"/>
  <c r="O19" i="1"/>
  <c r="AD19" i="30"/>
  <c r="AM16" i="30"/>
  <c r="N20" i="1"/>
  <c r="AB16" i="1"/>
  <c r="Y20" i="1"/>
  <c r="Q17" i="1"/>
  <c r="AD20" i="1"/>
  <c r="S20" i="1"/>
  <c r="AH16" i="1"/>
  <c r="AE20" i="1"/>
  <c r="T20" i="1"/>
  <c r="I20" i="1"/>
  <c r="AI16" i="1"/>
  <c r="S18" i="1"/>
  <c r="AC19" i="1"/>
  <c r="AB20" i="1"/>
  <c r="U16" i="1"/>
  <c r="Z20" i="1"/>
  <c r="O20" i="1"/>
  <c r="AE17" i="1"/>
  <c r="I17" i="1"/>
  <c r="X20" i="1"/>
  <c r="W20" i="1"/>
  <c r="L20" i="1"/>
  <c r="V20" i="1"/>
  <c r="K20" i="1"/>
  <c r="AG20" i="1"/>
  <c r="AH18" i="1"/>
  <c r="AF17" i="1"/>
  <c r="Y17" i="1"/>
  <c r="S16" i="1"/>
  <c r="L16" i="1"/>
  <c r="Q17" i="30"/>
  <c r="Q19" i="30"/>
  <c r="Y19" i="30"/>
  <c r="R16" i="32"/>
  <c r="Z16" i="32"/>
  <c r="AH16" i="32"/>
  <c r="R17" i="32"/>
  <c r="Z17" i="32"/>
  <c r="AH17" i="32"/>
  <c r="AA16" i="30"/>
  <c r="AI16" i="30"/>
  <c r="K17" i="30"/>
  <c r="S17" i="30"/>
  <c r="AA17" i="30"/>
  <c r="K18" i="30"/>
  <c r="AA18" i="30"/>
  <c r="AI18" i="30"/>
  <c r="K19" i="30"/>
  <c r="S19" i="30"/>
  <c r="AA19" i="30"/>
  <c r="AI19" i="30"/>
  <c r="S20" i="30"/>
  <c r="AA20" i="30"/>
  <c r="AI20" i="30"/>
  <c r="K16" i="32"/>
  <c r="J17" i="1"/>
  <c r="L16" i="30"/>
  <c r="T16" i="30"/>
  <c r="AJ16" i="30"/>
  <c r="L17" i="30"/>
  <c r="T17" i="30"/>
  <c r="AB17" i="30"/>
  <c r="AJ17" i="30"/>
  <c r="L18" i="30"/>
  <c r="AB18" i="30"/>
  <c r="AJ18" i="30"/>
  <c r="L19" i="30"/>
  <c r="T19" i="30"/>
  <c r="AB19" i="30"/>
  <c r="AJ19" i="30"/>
  <c r="T20" i="30"/>
  <c r="AB20" i="30"/>
  <c r="AJ20" i="30"/>
  <c r="M16" i="30"/>
  <c r="U16" i="30"/>
  <c r="AK16" i="30"/>
  <c r="AC17" i="30"/>
  <c r="AK17" i="30"/>
  <c r="U18" i="30"/>
  <c r="AC18" i="30"/>
  <c r="AK18" i="30"/>
  <c r="M19" i="30"/>
  <c r="AC19" i="30"/>
  <c r="AK19" i="30"/>
  <c r="M20" i="30"/>
  <c r="U20" i="30"/>
  <c r="AK20" i="30"/>
  <c r="N16" i="30"/>
  <c r="AD16" i="30"/>
  <c r="AL16" i="30"/>
  <c r="N17" i="30"/>
  <c r="V17" i="30"/>
  <c r="AD17" i="30"/>
  <c r="AL17" i="30"/>
  <c r="N18" i="30"/>
  <c r="V18" i="30"/>
  <c r="AL18" i="30"/>
  <c r="N19" i="30"/>
  <c r="AL19" i="30"/>
  <c r="N20" i="30"/>
  <c r="V20" i="30"/>
  <c r="AD20" i="30"/>
  <c r="AL20" i="30"/>
  <c r="M20" i="1"/>
  <c r="B104" i="1"/>
  <c r="J20" i="1"/>
  <c r="P16" i="30"/>
  <c r="X16" i="30"/>
  <c r="AF16" i="30"/>
  <c r="AN16" i="30"/>
  <c r="P17" i="30"/>
  <c r="X17" i="30"/>
  <c r="AN17" i="30"/>
  <c r="P18" i="30"/>
  <c r="X18" i="30"/>
  <c r="AF18" i="30"/>
  <c r="AN18" i="30"/>
  <c r="P19" i="30"/>
  <c r="X19" i="30"/>
  <c r="AN19" i="30"/>
  <c r="P20" i="30"/>
  <c r="X20" i="30"/>
  <c r="AN20" i="30"/>
  <c r="P16" i="32"/>
  <c r="X17" i="32"/>
  <c r="AF17" i="32"/>
  <c r="P18" i="32"/>
  <c r="AN18" i="32"/>
  <c r="X20" i="32"/>
  <c r="AF20" i="32"/>
  <c r="AN20" i="32"/>
  <c r="M16" i="34"/>
  <c r="U16" i="34"/>
  <c r="AC16" i="34"/>
  <c r="AK16" i="34"/>
  <c r="M17" i="34"/>
  <c r="U17" i="34"/>
  <c r="AC17" i="34"/>
  <c r="AK17" i="34"/>
  <c r="M18" i="34"/>
  <c r="U18" i="34"/>
  <c r="AC18" i="34"/>
  <c r="AK18" i="34"/>
  <c r="M19" i="34"/>
  <c r="U19" i="34"/>
  <c r="AC19" i="34"/>
  <c r="M20" i="34"/>
  <c r="U20" i="34"/>
  <c r="AC20" i="34"/>
  <c r="AK20" i="34"/>
  <c r="Q16" i="32"/>
  <c r="Q17" i="32"/>
  <c r="AG18" i="32"/>
  <c r="N16" i="34"/>
  <c r="V16" i="34"/>
  <c r="AD16" i="34"/>
  <c r="AL16" i="34"/>
  <c r="N17" i="34"/>
  <c r="V17" i="34"/>
  <c r="AD17" i="34"/>
  <c r="AL17" i="34"/>
  <c r="V18" i="34"/>
  <c r="AD18" i="34"/>
  <c r="AL18" i="34"/>
  <c r="N19" i="34"/>
  <c r="V19" i="34"/>
  <c r="AD19" i="34"/>
  <c r="AL19" i="34"/>
  <c r="N20" i="34"/>
  <c r="V20" i="34"/>
  <c r="AD20" i="34"/>
  <c r="AL20" i="34"/>
  <c r="R18" i="32"/>
  <c r="Z18" i="32"/>
  <c r="AH18" i="32"/>
  <c r="R19" i="32"/>
  <c r="Z19" i="32"/>
  <c r="AH19" i="32"/>
  <c r="R20" i="32"/>
  <c r="Z20" i="32"/>
  <c r="AH20" i="32"/>
  <c r="O16" i="34"/>
  <c r="W16" i="34"/>
  <c r="AE16" i="34"/>
  <c r="AM16" i="34"/>
  <c r="O17" i="34"/>
  <c r="W17" i="34"/>
  <c r="AE17" i="34"/>
  <c r="AM17" i="34"/>
  <c r="O18" i="34"/>
  <c r="W18" i="34"/>
  <c r="AE18" i="34"/>
  <c r="AM18" i="34"/>
  <c r="O19" i="34"/>
  <c r="W19" i="34"/>
  <c r="AE19" i="34"/>
  <c r="AM19" i="34"/>
  <c r="O20" i="34"/>
  <c r="W20" i="34"/>
  <c r="AE20" i="34"/>
  <c r="AM20" i="34"/>
  <c r="P16" i="34"/>
  <c r="AN16" i="34"/>
  <c r="P17" i="34"/>
  <c r="X17" i="34"/>
  <c r="AF17" i="34"/>
  <c r="P18" i="34"/>
  <c r="AF18" i="34"/>
  <c r="P19" i="34"/>
  <c r="AF19" i="34"/>
  <c r="AN19" i="34"/>
  <c r="P20" i="34"/>
  <c r="AN20" i="34"/>
  <c r="AG18" i="34"/>
  <c r="R16" i="34"/>
  <c r="AA16" i="1"/>
  <c r="T16" i="1"/>
  <c r="M16" i="1"/>
  <c r="AA18" i="1"/>
  <c r="AD19" i="1"/>
  <c r="W19" i="1"/>
  <c r="P19" i="1"/>
  <c r="AF18" i="1"/>
  <c r="Y18" i="1"/>
  <c r="J18" i="1"/>
  <c r="T18" i="1"/>
  <c r="S16" i="32"/>
  <c r="M18" i="1"/>
  <c r="AC16" i="1"/>
  <c r="V16" i="1"/>
  <c r="O16" i="1"/>
  <c r="AI18" i="1"/>
  <c r="AB17" i="1"/>
  <c r="U17" i="1"/>
  <c r="N17" i="1"/>
  <c r="AE18" i="1"/>
  <c r="X18" i="1"/>
  <c r="Q18" i="1"/>
  <c r="I18" i="1"/>
  <c r="AA19" i="1"/>
  <c r="T19" i="1"/>
  <c r="M19" i="1"/>
  <c r="AG16" i="1"/>
  <c r="Z16" i="1"/>
  <c r="R16" i="1"/>
  <c r="K16" i="1"/>
  <c r="S19" i="1"/>
  <c r="L19" i="1"/>
  <c r="AB18" i="1"/>
  <c r="U18" i="1"/>
  <c r="N18" i="1"/>
  <c r="AI19" i="1"/>
  <c r="AC17" i="1"/>
  <c r="V17" i="1"/>
  <c r="O17" i="1"/>
  <c r="AH19" i="1"/>
  <c r="AD16" i="1"/>
  <c r="W16" i="1"/>
  <c r="P16" i="1"/>
  <c r="AE19" i="1"/>
  <c r="X19" i="1"/>
  <c r="Q19" i="1"/>
  <c r="I19" i="1"/>
  <c r="AG17" i="1"/>
  <c r="Z17" i="1"/>
  <c r="R17" i="1"/>
  <c r="K17" i="1"/>
  <c r="AB19" i="1"/>
  <c r="U19" i="1"/>
  <c r="N19" i="1"/>
  <c r="AD18" i="1"/>
  <c r="W18" i="1"/>
  <c r="P18" i="1"/>
  <c r="AI17" i="1"/>
  <c r="V18" i="1"/>
  <c r="AH17" i="1"/>
  <c r="AC18" i="1"/>
  <c r="O18" i="1"/>
  <c r="AD17" i="1"/>
  <c r="W17" i="1"/>
  <c r="P17" i="1"/>
  <c r="AF16" i="1"/>
  <c r="Y16" i="1"/>
  <c r="J16" i="1"/>
  <c r="R19" i="1"/>
  <c r="X16" i="1"/>
  <c r="Z19" i="1"/>
  <c r="AE16" i="1"/>
  <c r="AF19" i="1"/>
  <c r="Y19" i="1"/>
  <c r="J19" i="1"/>
  <c r="AG19" i="1"/>
  <c r="K19" i="1"/>
  <c r="Q16" i="1"/>
  <c r="AG18" i="1"/>
  <c r="Z18" i="1"/>
  <c r="R18" i="1"/>
  <c r="K18" i="1"/>
  <c r="AA17" i="1"/>
  <c r="T17" i="1"/>
  <c r="M17" i="1"/>
  <c r="S17" i="1"/>
  <c r="L17" i="1"/>
</calcChain>
</file>

<file path=xl/sharedStrings.xml><?xml version="1.0" encoding="utf-8"?>
<sst xmlns="http://schemas.openxmlformats.org/spreadsheetml/2006/main" count="1285" uniqueCount="154">
  <si>
    <t>b</t>
  </si>
  <si>
    <t xml:space="preserve"> lamH</t>
  </si>
  <si>
    <t xml:space="preserve"> lamL</t>
  </si>
  <si>
    <t xml:space="preserve"> muqH</t>
  </si>
  <si>
    <t xml:space="preserve"> muqL</t>
  </si>
  <si>
    <t xml:space="preserve"> mubH</t>
  </si>
  <si>
    <t xml:space="preserve"> mubL</t>
  </si>
  <si>
    <t xml:space="preserve"> gtob</t>
  </si>
  <si>
    <t xml:space="preserve"> Lqu</t>
  </si>
  <si>
    <t xml:space="preserve"> Lbl</t>
  </si>
  <si>
    <t xml:space="preserve"> Wai</t>
  </si>
  <si>
    <t xml:space="preserve"> Wqu</t>
  </si>
  <si>
    <t xml:space="preserve"> Wbl</t>
  </si>
  <si>
    <t xml:space="preserve"> Bln</t>
  </si>
  <si>
    <t xml:space="preserve"> Thu</t>
  </si>
  <si>
    <t xml:space="preserve"> Prb</t>
  </si>
  <si>
    <t xml:space="preserve"> Lqu_H</t>
  </si>
  <si>
    <t xml:space="preserve"> Lbl_H</t>
  </si>
  <si>
    <t xml:space="preserve"> Wai_H</t>
  </si>
  <si>
    <t xml:space="preserve"> Wqu_H</t>
  </si>
  <si>
    <t xml:space="preserve"> Wbl_H</t>
  </si>
  <si>
    <t xml:space="preserve">  Bln_H</t>
  </si>
  <si>
    <t xml:space="preserve"> Thu_H</t>
  </si>
  <si>
    <t xml:space="preserve"> Prb_H</t>
  </si>
  <si>
    <t xml:space="preserve"> Lqu_L</t>
  </si>
  <si>
    <t xml:space="preserve"> Lbl_L</t>
  </si>
  <si>
    <t xml:space="preserve"> Wai_L</t>
  </si>
  <si>
    <t xml:space="preserve"> Wqu_L</t>
  </si>
  <si>
    <t xml:space="preserve"> Wbl_L</t>
  </si>
  <si>
    <t xml:space="preserve"> Thu_L</t>
  </si>
  <si>
    <t xml:space="preserve"> Prb_L</t>
  </si>
  <si>
    <t xml:space="preserve"> Len</t>
  </si>
  <si>
    <t>Bln_L</t>
    <phoneticPr fontId="1" type="noConversion"/>
  </si>
  <si>
    <t>Len_L</t>
    <phoneticPr fontId="1" type="noConversion"/>
  </si>
  <si>
    <t>Case 1 Title:</t>
  </si>
  <si>
    <t>Case 2 Title:</t>
  </si>
  <si>
    <t>Case 3 Title:</t>
  </si>
  <si>
    <t>Case 4 Title:</t>
  </si>
  <si>
    <t>Case 5 Title:</t>
  </si>
  <si>
    <t>Case 6 Title:</t>
  </si>
  <si>
    <t>Case 7 Title:</t>
  </si>
  <si>
    <t>Case 8 Title:</t>
  </si>
  <si>
    <t>Pim_H</t>
    <phoneticPr fontId="1" type="noConversion"/>
  </si>
  <si>
    <t xml:space="preserve"> aLen_a</t>
  </si>
  <si>
    <t xml:space="preserve"> aLqu_a</t>
  </si>
  <si>
    <t xml:space="preserve"> aLbl_a</t>
  </si>
  <si>
    <t xml:space="preserve"> aWai_a</t>
  </si>
  <si>
    <t xml:space="preserve"> aWqu_a</t>
  </si>
  <si>
    <t xml:space="preserve"> aWbl_a</t>
  </si>
  <si>
    <t xml:space="preserve"> aBln_a</t>
  </si>
  <si>
    <t xml:space="preserve"> aPrb_a</t>
  </si>
  <si>
    <t xml:space="preserve"> aLen_H</t>
  </si>
  <si>
    <t xml:space="preserve"> aLqu_H</t>
  </si>
  <si>
    <t xml:space="preserve"> aLbl_H</t>
  </si>
  <si>
    <t xml:space="preserve"> aWai_H</t>
  </si>
  <si>
    <t xml:space="preserve"> aWqu_H</t>
  </si>
  <si>
    <t xml:space="preserve"> aBln_H</t>
  </si>
  <si>
    <t xml:space="preserve"> aThu_H</t>
  </si>
  <si>
    <t xml:space="preserve"> aPrb_H</t>
  </si>
  <si>
    <t xml:space="preserve"> aLen_L</t>
  </si>
  <si>
    <t xml:space="preserve"> aLqu_L</t>
  </si>
  <si>
    <t xml:space="preserve"> aLbl_L</t>
  </si>
  <si>
    <t xml:space="preserve"> aWqu_L</t>
  </si>
  <si>
    <t xml:space="preserve"> aWbl_L</t>
  </si>
  <si>
    <t xml:space="preserve"> aBln_L</t>
  </si>
  <si>
    <t xml:space="preserve"> aThu_L</t>
  </si>
  <si>
    <t xml:space="preserve"> aPrb_L</t>
  </si>
  <si>
    <t xml:space="preserve"> Len_H</t>
    <phoneticPr fontId="1" type="noConversion"/>
  </si>
  <si>
    <t>Pim</t>
    <phoneticPr fontId="1" type="noConversion"/>
  </si>
  <si>
    <t>Pim_L</t>
    <phoneticPr fontId="1" type="noConversion"/>
  </si>
  <si>
    <t xml:space="preserve"> sLen_a</t>
  </si>
  <si>
    <t xml:space="preserve"> sLqu_a</t>
  </si>
  <si>
    <t xml:space="preserve"> sLbl_a</t>
  </si>
  <si>
    <t xml:space="preserve"> sWai_a</t>
  </si>
  <si>
    <t xml:space="preserve"> sWqu_a</t>
  </si>
  <si>
    <t xml:space="preserve"> sWbl_a</t>
  </si>
  <si>
    <t xml:space="preserve"> sBln_a</t>
  </si>
  <si>
    <t xml:space="preserve"> sPrb_a</t>
  </si>
  <si>
    <t xml:space="preserve"> sLen_H</t>
  </si>
  <si>
    <t xml:space="preserve"> sLqu_H</t>
  </si>
  <si>
    <t xml:space="preserve"> sLbl_H</t>
  </si>
  <si>
    <t xml:space="preserve"> sWai_H</t>
  </si>
  <si>
    <t xml:space="preserve"> sWqu_H</t>
  </si>
  <si>
    <t xml:space="preserve"> sBln_H</t>
  </si>
  <si>
    <t xml:space="preserve"> sThu_H</t>
  </si>
  <si>
    <t xml:space="preserve"> sPrb_H</t>
  </si>
  <si>
    <t xml:space="preserve"> sLen_L</t>
  </si>
  <si>
    <t xml:space="preserve"> sLqu_L</t>
  </si>
  <si>
    <t xml:space="preserve"> sLbl_L</t>
  </si>
  <si>
    <t xml:space="preserve"> sWqu_L</t>
  </si>
  <si>
    <t xml:space="preserve"> sWbl_L</t>
  </si>
  <si>
    <t xml:space="preserve"> sBln_L</t>
  </si>
  <si>
    <t xml:space="preserve"> sThu_L</t>
  </si>
  <si>
    <t xml:space="preserve"> sPrb_L</t>
  </si>
  <si>
    <t>little formula</t>
    <phoneticPr fontId="1" type="noConversion"/>
  </si>
  <si>
    <t>simulation</t>
    <phoneticPr fontId="1" type="noConversion"/>
  </si>
  <si>
    <t>analytical</t>
    <phoneticPr fontId="1" type="noConversion"/>
  </si>
  <si>
    <t>Wq</t>
    <phoneticPr fontId="1" type="noConversion"/>
  </si>
  <si>
    <t>Wbl</t>
    <phoneticPr fontId="1" type="noConversion"/>
  </si>
  <si>
    <t xml:space="preserve"> aThu_a</t>
  </si>
  <si>
    <t xml:space="preserve"> aWbl_H</t>
  </si>
  <si>
    <t xml:space="preserve"> aWai_L</t>
  </si>
  <si>
    <t xml:space="preserve"> sThu_a</t>
  </si>
  <si>
    <t xml:space="preserve"> sWbl_H</t>
  </si>
  <si>
    <t xml:space="preserve"> sWai_L</t>
  </si>
  <si>
    <t>WquH</t>
    <phoneticPr fontId="1" type="noConversion"/>
  </si>
  <si>
    <t>WblH</t>
    <phoneticPr fontId="1" type="noConversion"/>
  </si>
  <si>
    <t>WquL</t>
    <phoneticPr fontId="1" type="noConversion"/>
  </si>
  <si>
    <t>WblL</t>
    <phoneticPr fontId="1" type="noConversion"/>
  </si>
  <si>
    <t>sim</t>
    <phoneticPr fontId="1" type="noConversion"/>
  </si>
  <si>
    <t>ana</t>
    <phoneticPr fontId="1" type="noConversion"/>
  </si>
  <si>
    <t>simH</t>
    <phoneticPr fontId="1" type="noConversion"/>
  </si>
  <si>
    <t>anaH</t>
    <phoneticPr fontId="1" type="noConversion"/>
  </si>
  <si>
    <t>simL</t>
    <phoneticPr fontId="1" type="noConversion"/>
  </si>
  <si>
    <t>anaL</t>
    <phoneticPr fontId="1" type="noConversion"/>
  </si>
  <si>
    <t xml:space="preserve"> L</t>
    <phoneticPr fontId="1" type="noConversion"/>
  </si>
  <si>
    <t xml:space="preserve"> Lc</t>
    <phoneticPr fontId="1" type="noConversion"/>
  </si>
  <si>
    <t xml:space="preserve"> Lb</t>
    <phoneticPr fontId="1" type="noConversion"/>
  </si>
  <si>
    <t xml:space="preserve"> W</t>
    <phoneticPr fontId="1" type="noConversion"/>
  </si>
  <si>
    <t xml:space="preserve"> Wc</t>
    <phoneticPr fontId="1" type="noConversion"/>
  </si>
  <si>
    <t xml:space="preserve"> Wb</t>
    <phoneticPr fontId="1" type="noConversion"/>
  </si>
  <si>
    <t xml:space="preserve"> Bn</t>
    <phoneticPr fontId="1" type="noConversion"/>
  </si>
  <si>
    <t xml:space="preserve"> Th</t>
    <phoneticPr fontId="1" type="noConversion"/>
  </si>
  <si>
    <t xml:space="preserve"> Pb</t>
    <phoneticPr fontId="1" type="noConversion"/>
  </si>
  <si>
    <t xml:space="preserve"> L_H</t>
    <phoneticPr fontId="1" type="noConversion"/>
  </si>
  <si>
    <t xml:space="preserve"> Lc_H</t>
    <phoneticPr fontId="1" type="noConversion"/>
  </si>
  <si>
    <t xml:space="preserve"> Lb_H</t>
    <phoneticPr fontId="1" type="noConversion"/>
  </si>
  <si>
    <t xml:space="preserve"> W_H</t>
    <phoneticPr fontId="1" type="noConversion"/>
  </si>
  <si>
    <t xml:space="preserve"> Wc_H</t>
    <phoneticPr fontId="1" type="noConversion"/>
  </si>
  <si>
    <t xml:space="preserve"> Wb_H</t>
    <phoneticPr fontId="1" type="noConversion"/>
  </si>
  <si>
    <t xml:space="preserve"> Bn_H</t>
    <phoneticPr fontId="1" type="noConversion"/>
  </si>
  <si>
    <t xml:space="preserve"> Th_H</t>
    <phoneticPr fontId="1" type="noConversion"/>
  </si>
  <si>
    <t xml:space="preserve"> Pb_H</t>
    <phoneticPr fontId="1" type="noConversion"/>
  </si>
  <si>
    <t xml:space="preserve"> L_L</t>
    <phoneticPr fontId="1" type="noConversion"/>
  </si>
  <si>
    <t xml:space="preserve"> Lc_L</t>
    <phoneticPr fontId="1" type="noConversion"/>
  </si>
  <si>
    <t xml:space="preserve"> Lb_L</t>
    <phoneticPr fontId="1" type="noConversion"/>
  </si>
  <si>
    <t xml:space="preserve"> W_L</t>
    <phoneticPr fontId="1" type="noConversion"/>
  </si>
  <si>
    <t xml:space="preserve"> Wc_L</t>
    <phoneticPr fontId="1" type="noConversion"/>
  </si>
  <si>
    <t xml:space="preserve"> Wb_L</t>
    <phoneticPr fontId="1" type="noConversion"/>
  </si>
  <si>
    <t xml:space="preserve"> Bn_L</t>
    <phoneticPr fontId="1" type="noConversion"/>
  </si>
  <si>
    <t xml:space="preserve"> Th_L</t>
    <phoneticPr fontId="1" type="noConversion"/>
  </si>
  <si>
    <t xml:space="preserve"> Pb_L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</si>
  <si>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α</t>
    </r>
    <phoneticPr fontId="1" type="noConversion"/>
  </si>
  <si>
    <t>λH</t>
    <phoneticPr fontId="1" type="noConversion"/>
  </si>
  <si>
    <t>λL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</si>
  <si>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</si>
  <si>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L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</si>
  <si>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</si>
  <si>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bL</t>
    </r>
    <phoneticPr fontId="1" type="noConversion"/>
  </si>
  <si>
    <t>γH</t>
    <phoneticPr fontId="1" type="noConversion"/>
  </si>
  <si>
    <t>γL</t>
    <phoneticPr fontId="1" type="noConversion"/>
  </si>
  <si>
    <t xml:space="preserve"> 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</si>
  <si>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μ1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</si>
  <si>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μ2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</si>
</sst>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Yu Gothic"/>
      <family val="2"/>
      <charset val="128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  <font>
      <sz val="11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b'!$I$2:$I$6</c:f>
              <c:numCache>
                <c:formatCode>General</c:formatCode>
                <c:ptCount val="5"/>
                <c:pt idx="0">
                  <c:v>16.099900000000002</c:v>
                </c:pt>
                <c:pt idx="1">
                  <c:v>13.3751</c:v>
                </c:pt>
                <c:pt idx="2">
                  <c:v>11.1821</c:v>
                </c:pt>
                <c:pt idx="3">
                  <c:v>9.71035</c:v>
                </c:pt>
                <c:pt idx="4">
                  <c:v>8.7012800000000006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6-470A-A3D1-1E3688BE927D}"/>
            </c:ext>
          </c:extLst>
        </c:ser>
        <c:ser>
          <c:idx val="1"/>
          <c:order val="1"/>
          <c:tx>
            <c:strRef>
              <c:f>'1. b'!$I$8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b'!$I$9:$I$13</c:f>
              <c:numCache>
                <c:formatCode>General</c:formatCode>
                <c:ptCount val="5"/>
                <c:pt idx="0">
                  <c:v>16.102599999999999</c:v>
                </c:pt>
                <c:pt idx="1">
                  <c:v>13.380699999999999</c:v>
                </c:pt>
                <c:pt idx="2">
                  <c:v>11.180999999999999</c:v>
                </c:pt>
                <c:pt idx="3">
                  <c:v>9.7104199999999992</c:v>
                </c:pt>
                <c:pt idx="4">
                  <c:v>8.7024799999999995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26-470A-A3D1-1E3688BE927D}"/>
            </c:ext>
          </c:extLst>
        </c:ser>
        <c:ser>
          <c:idx val="2"/>
          <c:order val="2"/>
          <c:tx>
            <c:strRef>
              <c:f>'1. b'!$I$15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b'!$I$16:$I$20</c:f>
              <c:numCache>
                <c:formatCode>0.0%</c:formatCode>
                <c:ptCount val="5"/>
                <c:pt idx="0">
                  <c:v>-1.677029049868173E-4</c:v>
                </c:pt>
                <c:pt idx="1">
                  <c:v>-4.1868845840400319E-4</c:v>
                </c:pt>
                <c:pt idx="2">
                  <c:v>9.8371504458106171E-5</c:v>
                </c:pt>
                <c:pt idx="3">
                  <c:v>-7.2088029781754848E-6</c:v>
                </c:pt>
                <c:pt idx="4">
                  <c:v>-1.3791074416625825E-4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26-470A-A3D1-1E3688BE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15.1221</c:v>
                </c:pt>
                <c:pt idx="1">
                  <c:v>12.2919</c:v>
                </c:pt>
                <c:pt idx="2">
                  <c:v>10.048299999999999</c:v>
                </c:pt>
                <c:pt idx="3">
                  <c:v>8.5560399999999994</c:v>
                </c:pt>
                <c:pt idx="4">
                  <c:v>7.5412999999999997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3-4FC5-870D-9B471D5E789D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15.124499999999999</c:v>
                </c:pt>
                <c:pt idx="1">
                  <c:v>12.2973</c:v>
                </c:pt>
                <c:pt idx="2">
                  <c:v>10.0474</c:v>
                </c:pt>
                <c:pt idx="3">
                  <c:v>8.5562900000000006</c:v>
                </c:pt>
                <c:pt idx="4">
                  <c:v>7.5421699999999996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3-4FC5-870D-9B471D5E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muqH'!$AH$2:$AH$6</c:f>
              <c:numCache>
                <c:formatCode>General</c:formatCode>
                <c:ptCount val="5"/>
                <c:pt idx="0">
                  <c:v>9.9160400000000006</c:v>
                </c:pt>
                <c:pt idx="1">
                  <c:v>11.007400000000001</c:v>
                </c:pt>
                <c:pt idx="2">
                  <c:v>11.604900000000001</c:v>
                </c:pt>
                <c:pt idx="3">
                  <c:v>11.977399999999999</c:v>
                </c:pt>
                <c:pt idx="4">
                  <c:v>12.2315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2-4085-8D81-59D2CC38E979}"/>
            </c:ext>
          </c:extLst>
        </c:ser>
        <c:ser>
          <c:idx val="1"/>
          <c:order val="1"/>
          <c:tx>
            <c:strRef>
              <c:f>'3. muqH'!$AH$8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muqH'!$AH$9:$AH$13</c:f>
              <c:numCache>
                <c:formatCode>General</c:formatCode>
                <c:ptCount val="5"/>
                <c:pt idx="0">
                  <c:v>9.9194999999999993</c:v>
                </c:pt>
                <c:pt idx="1">
                  <c:v>11.007400000000001</c:v>
                </c:pt>
                <c:pt idx="2">
                  <c:v>11.6067</c:v>
                </c:pt>
                <c:pt idx="3">
                  <c:v>11.9788</c:v>
                </c:pt>
                <c:pt idx="4">
                  <c:v>12.2296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2-4085-8D81-59D2CC38E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muqH'!$AI$2:$AI$6</c:f>
              <c:numCache>
                <c:formatCode>General</c:formatCode>
                <c:ptCount val="5"/>
                <c:pt idx="0">
                  <c:v>0.33896599999999999</c:v>
                </c:pt>
                <c:pt idx="1">
                  <c:v>0.26619300000000001</c:v>
                </c:pt>
                <c:pt idx="2">
                  <c:v>0.22623799999999999</c:v>
                </c:pt>
                <c:pt idx="3">
                  <c:v>0.20152700000000001</c:v>
                </c:pt>
                <c:pt idx="4">
                  <c:v>0.18459500000000001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8-4F60-9697-3CF3DC549A75}"/>
            </c:ext>
          </c:extLst>
        </c:ser>
        <c:ser>
          <c:idx val="1"/>
          <c:order val="1"/>
          <c:tx>
            <c:strRef>
              <c:f>'3. muqH'!$AI$8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muqH'!$AI$9:$AI$13</c:f>
              <c:numCache>
                <c:formatCode>General</c:formatCode>
                <c:ptCount val="5"/>
                <c:pt idx="0">
                  <c:v>0.3387</c:v>
                </c:pt>
                <c:pt idx="1">
                  <c:v>0.26617200000000002</c:v>
                </c:pt>
                <c:pt idx="2">
                  <c:v>0.226218</c:v>
                </c:pt>
                <c:pt idx="3">
                  <c:v>0.20141100000000001</c:v>
                </c:pt>
                <c:pt idx="4">
                  <c:v>0.184696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8-4F60-9697-3CF3DC54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0.1883</c:v>
                </c:pt>
                <c:pt idx="1">
                  <c:v>0.15065300000000001</c:v>
                </c:pt>
                <c:pt idx="2">
                  <c:v>0.12931000000000001</c:v>
                </c:pt>
                <c:pt idx="3">
                  <c:v>0.11618199999999999</c:v>
                </c:pt>
                <c:pt idx="4">
                  <c:v>0.10700800000000001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C9C-48AC-9E9E-4ABF94C5BE73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0.187836</c:v>
                </c:pt>
                <c:pt idx="1">
                  <c:v>0.15051899999999999</c:v>
                </c:pt>
                <c:pt idx="2">
                  <c:v>0.12946099999999999</c:v>
                </c:pt>
                <c:pt idx="3">
                  <c:v>0.116134</c:v>
                </c:pt>
                <c:pt idx="4">
                  <c:v>0.10706300000000001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C9C-48AC-9E9E-4ABF94C5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muqH'!$L$2:$L$6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5-47F7-8036-0C53997CB879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muqH'!$L$9:$L$13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5-47F7-8036-0C53997CB879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muqH'!$U$2:$U$6</c:f>
              <c:numCache>
                <c:formatCode>General</c:formatCode>
                <c:ptCount val="5"/>
                <c:pt idx="0">
                  <c:v>0.346941</c:v>
                </c:pt>
                <c:pt idx="1">
                  <c:v>0.28307199999999999</c:v>
                </c:pt>
                <c:pt idx="2">
                  <c:v>0.25233</c:v>
                </c:pt>
                <c:pt idx="3">
                  <c:v>0.23441899999999999</c:v>
                </c:pt>
                <c:pt idx="4">
                  <c:v>0.22262299999999999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C5-47F7-8036-0C53997CB879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muqH'!$U$9:$U$13</c:f>
              <c:numCache>
                <c:formatCode>General</c:formatCode>
                <c:ptCount val="5"/>
                <c:pt idx="0">
                  <c:v>0.34679199999999999</c:v>
                </c:pt>
                <c:pt idx="1">
                  <c:v>0.28317100000000001</c:v>
                </c:pt>
                <c:pt idx="2">
                  <c:v>0.252413</c:v>
                </c:pt>
                <c:pt idx="3">
                  <c:v>0.23441200000000001</c:v>
                </c:pt>
                <c:pt idx="4">
                  <c:v>0.222632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C5-47F7-8036-0C53997CB879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muqH'!$AD$2:$AD$6</c:f>
              <c:numCache>
                <c:formatCode>General</c:formatCode>
                <c:ptCount val="5"/>
                <c:pt idx="0">
                  <c:v>1.1373800000000001</c:v>
                </c:pt>
                <c:pt idx="1">
                  <c:v>0.95726999999999995</c:v>
                </c:pt>
                <c:pt idx="2">
                  <c:v>0.86577700000000002</c:v>
                </c:pt>
                <c:pt idx="3">
                  <c:v>0.80984500000000004</c:v>
                </c:pt>
                <c:pt idx="4">
                  <c:v>0.77243099999999998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C5-47F7-8036-0C53997CB879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muqH'!$AD$9:$AD$13</c:f>
              <c:numCache>
                <c:formatCode>General</c:formatCode>
                <c:ptCount val="5"/>
                <c:pt idx="0">
                  <c:v>1.1369100000000001</c:v>
                </c:pt>
                <c:pt idx="1">
                  <c:v>0.957422</c:v>
                </c:pt>
                <c:pt idx="2">
                  <c:v>0.86565599999999998</c:v>
                </c:pt>
                <c:pt idx="3">
                  <c:v>0.80983000000000005</c:v>
                </c:pt>
                <c:pt idx="4">
                  <c:v>0.77229800000000004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C5-47F7-8036-0C53997CB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muqH'!$M$2:$M$6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4A5-4415-92C2-ED3306AD3270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muqH'!$M$9:$M$13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A5-4415-92C2-ED3306AD3270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muqH'!$V$2:$V$6</c:f>
              <c:numCache>
                <c:formatCode>General</c:formatCode>
                <c:ptCount val="5"/>
                <c:pt idx="0">
                  <c:v>0.266926</c:v>
                </c:pt>
                <c:pt idx="1">
                  <c:v>0.20311399999999999</c:v>
                </c:pt>
                <c:pt idx="2">
                  <c:v>0.17240900000000001</c:v>
                </c:pt>
                <c:pt idx="3">
                  <c:v>0.15439700000000001</c:v>
                </c:pt>
                <c:pt idx="4">
                  <c:v>0.14263500000000001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4A5-4415-92C2-ED3306AD3270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muqH'!$V$9:$V$13</c:f>
              <c:numCache>
                <c:formatCode>General</c:formatCode>
                <c:ptCount val="5"/>
                <c:pt idx="0">
                  <c:v>0.26679199999999997</c:v>
                </c:pt>
                <c:pt idx="1">
                  <c:v>0.20317099999999999</c:v>
                </c:pt>
                <c:pt idx="2">
                  <c:v>0.17241300000000001</c:v>
                </c:pt>
                <c:pt idx="3">
                  <c:v>0.15441199999999999</c:v>
                </c:pt>
                <c:pt idx="4">
                  <c:v>0.14263200000000001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4A5-4415-92C2-ED3306AD3270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muqH'!$AE$2:$AE$6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0.85724100000000003</c:v>
                </c:pt>
                <c:pt idx="2">
                  <c:v>0.76568800000000004</c:v>
                </c:pt>
                <c:pt idx="3">
                  <c:v>0.70981700000000003</c:v>
                </c:pt>
                <c:pt idx="4">
                  <c:v>0.67237899999999995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4A5-4415-92C2-ED3306AD3270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muqH'!$AE$9:$AE$13</c:f>
              <c:numCache>
                <c:formatCode>General</c:formatCode>
                <c:ptCount val="5"/>
                <c:pt idx="0">
                  <c:v>1.03691</c:v>
                </c:pt>
                <c:pt idx="1">
                  <c:v>0.85742200000000002</c:v>
                </c:pt>
                <c:pt idx="2">
                  <c:v>0.765656</c:v>
                </c:pt>
                <c:pt idx="3">
                  <c:v>0.70982999999999996</c:v>
                </c:pt>
                <c:pt idx="4">
                  <c:v>0.67229799999999995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4A5-4415-92C2-ED3306AD3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muqH'!$N$2:$N$6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7-4CD3-AC92-BE50D49CE0F7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muqH'!$N$9:$N$13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B7-4CD3-AC92-BE50D49CE0F7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muqH'!$W$2:$W$6</c:f>
              <c:numCache>
                <c:formatCode>General</c:formatCode>
                <c:ptCount val="5"/>
                <c:pt idx="0">
                  <c:v>8.0015000000000003E-2</c:v>
                </c:pt>
                <c:pt idx="1">
                  <c:v>7.9958100000000004E-2</c:v>
                </c:pt>
                <c:pt idx="2">
                  <c:v>7.9921599999999995E-2</c:v>
                </c:pt>
                <c:pt idx="3">
                  <c:v>8.0021900000000007E-2</c:v>
                </c:pt>
                <c:pt idx="4">
                  <c:v>7.9988000000000004E-2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B7-4CD3-AC92-BE50D49CE0F7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B7-4CD3-AC92-BE50D49CE0F7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muqH'!$AF$2:$AF$6</c:f>
              <c:numCache>
                <c:formatCode>General</c:formatCode>
                <c:ptCount val="5"/>
                <c:pt idx="0">
                  <c:v>9.9979700000000005E-2</c:v>
                </c:pt>
                <c:pt idx="1">
                  <c:v>0.10002900000000001</c:v>
                </c:pt>
                <c:pt idx="2">
                  <c:v>0.100089</c:v>
                </c:pt>
                <c:pt idx="3">
                  <c:v>0.10002800000000001</c:v>
                </c:pt>
                <c:pt idx="4">
                  <c:v>0.100051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B7-4CD3-AC92-BE50D49CE0F7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0B7-4CD3-AC92-BE50D49CE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muqH'!$Q$2:$Q$6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2-4647-B1D7-8986BA80FF57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muqH'!$Q$9:$Q$13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2-4647-B1D7-8986BA80FF57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muqH'!$Z$2:$Z$6</c:f>
              <c:numCache>
                <c:formatCode>General</c:formatCode>
                <c:ptCount val="5"/>
                <c:pt idx="0">
                  <c:v>0.135796</c:v>
                </c:pt>
                <c:pt idx="1">
                  <c:v>0.11268300000000001</c:v>
                </c:pt>
                <c:pt idx="2">
                  <c:v>0.10176300000000001</c:v>
                </c:pt>
                <c:pt idx="3">
                  <c:v>9.5421300000000001E-2</c:v>
                </c:pt>
                <c:pt idx="4">
                  <c:v>9.1090099999999993E-2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D2-4647-B1D7-8986BA80FF57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muqH'!$Z$9:$Z$13</c:f>
              <c:numCache>
                <c:formatCode>General</c:formatCode>
                <c:ptCount val="5"/>
                <c:pt idx="0">
                  <c:v>0.13569400000000001</c:v>
                </c:pt>
                <c:pt idx="1">
                  <c:v>0.112556</c:v>
                </c:pt>
                <c:pt idx="2">
                  <c:v>0.101844</c:v>
                </c:pt>
                <c:pt idx="3">
                  <c:v>9.54126E-2</c:v>
                </c:pt>
                <c:pt idx="4">
                  <c:v>9.1007699999999997E-2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D2-4647-B1D7-8986BA80FF57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muqH'!$AI$2:$AI$6</c:f>
              <c:numCache>
                <c:formatCode>General</c:formatCode>
                <c:ptCount val="5"/>
                <c:pt idx="0">
                  <c:v>0.33896599999999999</c:v>
                </c:pt>
                <c:pt idx="1">
                  <c:v>0.26619300000000001</c:v>
                </c:pt>
                <c:pt idx="2">
                  <c:v>0.22623799999999999</c:v>
                </c:pt>
                <c:pt idx="3">
                  <c:v>0.20152700000000001</c:v>
                </c:pt>
                <c:pt idx="4">
                  <c:v>0.18459500000000001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D2-4647-B1D7-8986BA80FF57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muqH'!$AI$9:$AI$13</c:f>
              <c:numCache>
                <c:formatCode>General</c:formatCode>
                <c:ptCount val="5"/>
                <c:pt idx="0">
                  <c:v>0.3387</c:v>
                </c:pt>
                <c:pt idx="1">
                  <c:v>0.26617200000000002</c:v>
                </c:pt>
                <c:pt idx="2">
                  <c:v>0.226218</c:v>
                </c:pt>
                <c:pt idx="3">
                  <c:v>0.20141100000000001</c:v>
                </c:pt>
                <c:pt idx="4">
                  <c:v>0.184696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D2-4647-B1D7-8986BA80F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muqH'!$P$2:$P$6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6-4946-893B-FE649FB1B1B7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muqH'!$P$9:$P$13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6-4946-893B-FE649FB1B1B7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muqH'!$Y$2:$Y$6</c:f>
              <c:numCache>
                <c:formatCode>General</c:formatCode>
                <c:ptCount val="5"/>
                <c:pt idx="0">
                  <c:v>4.3203300000000002</c:v>
                </c:pt>
                <c:pt idx="1">
                  <c:v>4.4358599999999999</c:v>
                </c:pt>
                <c:pt idx="2">
                  <c:v>4.4901</c:v>
                </c:pt>
                <c:pt idx="3">
                  <c:v>4.5236299999999998</c:v>
                </c:pt>
                <c:pt idx="4">
                  <c:v>4.5434200000000002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26-4946-893B-FE649FB1B1B7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muqH'!$Y$9:$Y$13</c:f>
              <c:numCache>
                <c:formatCode>General</c:formatCode>
                <c:ptCount val="5"/>
                <c:pt idx="0">
                  <c:v>4.3215300000000001</c:v>
                </c:pt>
                <c:pt idx="1">
                  <c:v>4.4372199999999999</c:v>
                </c:pt>
                <c:pt idx="2">
                  <c:v>4.49078</c:v>
                </c:pt>
                <c:pt idx="3">
                  <c:v>4.5229400000000002</c:v>
                </c:pt>
                <c:pt idx="4">
                  <c:v>4.5449599999999997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26-4946-893B-FE649FB1B1B7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muqH'!$AH$2:$AH$6</c:f>
              <c:numCache>
                <c:formatCode>General</c:formatCode>
                <c:ptCount val="5"/>
                <c:pt idx="0">
                  <c:v>9.9160400000000006</c:v>
                </c:pt>
                <c:pt idx="1">
                  <c:v>11.007400000000001</c:v>
                </c:pt>
                <c:pt idx="2">
                  <c:v>11.604900000000001</c:v>
                </c:pt>
                <c:pt idx="3">
                  <c:v>11.977399999999999</c:v>
                </c:pt>
                <c:pt idx="4">
                  <c:v>12.2315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26-4946-893B-FE649FB1B1B7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muqH'!$AH$9:$AH$13</c:f>
              <c:numCache>
                <c:formatCode>General</c:formatCode>
                <c:ptCount val="5"/>
                <c:pt idx="0">
                  <c:v>9.9194999999999993</c:v>
                </c:pt>
                <c:pt idx="1">
                  <c:v>11.007400000000001</c:v>
                </c:pt>
                <c:pt idx="2">
                  <c:v>11.6067</c:v>
                </c:pt>
                <c:pt idx="3">
                  <c:v>11.9788</c:v>
                </c:pt>
                <c:pt idx="4">
                  <c:v>12.2296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26-4946-893B-FE649FB1B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muqH'!$K$2:$K$6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70-475F-8C8D-FE2F51DE4898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muqH'!$K$9:$K$13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70-475F-8C8D-FE2F51DE4898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muqH'!$T$2:$T$6</c:f>
              <c:numCache>
                <c:formatCode>General</c:formatCode>
                <c:ptCount val="5"/>
                <c:pt idx="0">
                  <c:v>0.34569100000000003</c:v>
                </c:pt>
                <c:pt idx="1">
                  <c:v>0.35468300000000003</c:v>
                </c:pt>
                <c:pt idx="2">
                  <c:v>0.35885600000000001</c:v>
                </c:pt>
                <c:pt idx="3">
                  <c:v>0.36198999999999998</c:v>
                </c:pt>
                <c:pt idx="4">
                  <c:v>0.36341899999999999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70-475F-8C8D-FE2F51DE4898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muqH'!$T$9:$T$13</c:f>
              <c:numCache>
                <c:formatCode>General</c:formatCode>
                <c:ptCount val="5"/>
                <c:pt idx="0">
                  <c:v>0.345723</c:v>
                </c:pt>
                <c:pt idx="1">
                  <c:v>0.35497800000000002</c:v>
                </c:pt>
                <c:pt idx="2">
                  <c:v>0.35926200000000003</c:v>
                </c:pt>
                <c:pt idx="3">
                  <c:v>0.36183500000000002</c:v>
                </c:pt>
                <c:pt idx="4">
                  <c:v>0.363597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570-475F-8C8D-FE2F51DE4898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muqH'!$AC$2:$AC$6</c:f>
              <c:numCache>
                <c:formatCode>General</c:formatCode>
                <c:ptCount val="5"/>
                <c:pt idx="0">
                  <c:v>0.99140300000000003</c:v>
                </c:pt>
                <c:pt idx="1">
                  <c:v>1.1010500000000001</c:v>
                </c:pt>
                <c:pt idx="2">
                  <c:v>1.1615200000000001</c:v>
                </c:pt>
                <c:pt idx="3">
                  <c:v>1.19808</c:v>
                </c:pt>
                <c:pt idx="4">
                  <c:v>1.2237800000000001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570-475F-8C8D-FE2F51DE4898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muqH'!$AC$9:$AC$13</c:f>
              <c:numCache>
                <c:formatCode>General</c:formatCode>
                <c:ptCount val="5"/>
                <c:pt idx="0">
                  <c:v>0.99195</c:v>
                </c:pt>
                <c:pt idx="1">
                  <c:v>1.1007400000000001</c:v>
                </c:pt>
                <c:pt idx="2">
                  <c:v>1.1606700000000001</c:v>
                </c:pt>
                <c:pt idx="3">
                  <c:v>1.1978800000000001</c:v>
                </c:pt>
                <c:pt idx="4">
                  <c:v>1.22296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570-475F-8C8D-FE2F51DE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mubH'!$I$2:$I$6</c:f>
              <c:numCache>
                <c:formatCode>General</c:formatCode>
                <c:ptCount val="5"/>
                <c:pt idx="0">
                  <c:v>12.317399999999999</c:v>
                </c:pt>
                <c:pt idx="1">
                  <c:v>11.6579</c:v>
                </c:pt>
                <c:pt idx="2">
                  <c:v>11.185</c:v>
                </c:pt>
                <c:pt idx="3">
                  <c:v>10.814</c:v>
                </c:pt>
                <c:pt idx="4">
                  <c:v>10.541499999999999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4CAB-920B-9D47E10CEBF6}"/>
            </c:ext>
          </c:extLst>
        </c:ser>
        <c:ser>
          <c:idx val="1"/>
          <c:order val="1"/>
          <c:tx>
            <c:strRef>
              <c:f>'4. mubH'!$I$8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mubH'!$I$9:$I$13</c:f>
              <c:numCache>
                <c:formatCode>General</c:formatCode>
                <c:ptCount val="5"/>
                <c:pt idx="0">
                  <c:v>12.313700000000001</c:v>
                </c:pt>
                <c:pt idx="1">
                  <c:v>11.6601</c:v>
                </c:pt>
                <c:pt idx="2">
                  <c:v>11.180999999999999</c:v>
                </c:pt>
                <c:pt idx="3">
                  <c:v>10.819900000000001</c:v>
                </c:pt>
                <c:pt idx="4">
                  <c:v>10.540800000000001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C-4CAB-920B-9D47E10CEBF6}"/>
            </c:ext>
          </c:extLst>
        </c:ser>
        <c:ser>
          <c:idx val="2"/>
          <c:order val="2"/>
          <c:tx>
            <c:strRef>
              <c:f>'4. mubH'!$I$15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mubH'!$I$16:$I$20</c:f>
              <c:numCache>
                <c:formatCode>0.0%</c:formatCode>
                <c:ptCount val="5"/>
                <c:pt idx="0">
                  <c:v>3.0038806891052351E-4</c:v>
                </c:pt>
                <c:pt idx="1">
                  <c:v>-1.887132330865938E-4</c:v>
                </c:pt>
                <c:pt idx="2">
                  <c:v>3.576218149308302E-4</c:v>
                </c:pt>
                <c:pt idx="3">
                  <c:v>-5.4558905122992977E-4</c:v>
                </c:pt>
                <c:pt idx="4">
                  <c:v>6.6404211924144449E-5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C-4CAB-920B-9D47E10C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5-4B58-94E0-EF8E168A63E1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5-4B58-94E0-EF8E168A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mubH'!$J$2:$J$6</c:f>
              <c:numCache>
                <c:formatCode>General</c:formatCode>
                <c:ptCount val="5"/>
                <c:pt idx="0">
                  <c:v>10.737500000000001</c:v>
                </c:pt>
                <c:pt idx="1">
                  <c:v>10.1122</c:v>
                </c:pt>
                <c:pt idx="2">
                  <c:v>9.6648999999999994</c:v>
                </c:pt>
                <c:pt idx="3">
                  <c:v>9.3142099999999992</c:v>
                </c:pt>
                <c:pt idx="4">
                  <c:v>9.0564999999999998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D-428E-8BD0-700DEC2D662B}"/>
            </c:ext>
          </c:extLst>
        </c:ser>
        <c:ser>
          <c:idx val="1"/>
          <c:order val="1"/>
          <c:tx>
            <c:strRef>
              <c:f>'4. mubH'!$J$8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mubH'!$J$9:$J$13</c:f>
              <c:numCache>
                <c:formatCode>General</c:formatCode>
                <c:ptCount val="5"/>
                <c:pt idx="0">
                  <c:v>10.733700000000001</c:v>
                </c:pt>
                <c:pt idx="1">
                  <c:v>10.114599999999999</c:v>
                </c:pt>
                <c:pt idx="2">
                  <c:v>9.6610399999999998</c:v>
                </c:pt>
                <c:pt idx="3">
                  <c:v>9.3196399999999997</c:v>
                </c:pt>
                <c:pt idx="4">
                  <c:v>9.0561199999999999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D-428E-8BD0-700DEC2D662B}"/>
            </c:ext>
          </c:extLst>
        </c:ser>
        <c:ser>
          <c:idx val="2"/>
          <c:order val="2"/>
          <c:tx>
            <c:strRef>
              <c:f>'4. mubH'!$J$15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mubH'!$J$16:$J$20</c:f>
              <c:numCache>
                <c:formatCode>0.0%</c:formatCode>
                <c:ptCount val="5"/>
                <c:pt idx="0">
                  <c:v>3.5389988358556698E-4</c:v>
                </c:pt>
                <c:pt idx="1">
                  <c:v>-2.3733707798498209E-4</c:v>
                </c:pt>
                <c:pt idx="2">
                  <c:v>3.9938333557507381E-4</c:v>
                </c:pt>
                <c:pt idx="3">
                  <c:v>-5.8298019907222299E-4</c:v>
                </c:pt>
                <c:pt idx="4">
                  <c:v>4.1958814111392361E-5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D-428E-8BD0-700DEC2D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mubH'!$L$2:$L$6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0-44A5-8315-CBD1EABC8815}"/>
            </c:ext>
          </c:extLst>
        </c:ser>
        <c:ser>
          <c:idx val="1"/>
          <c:order val="1"/>
          <c:tx>
            <c:strRef>
              <c:f>'4. mubH'!$L$8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mubH'!$L$9:$L$13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0-44A5-8315-CBD1EABC8815}"/>
            </c:ext>
          </c:extLst>
        </c:ser>
        <c:ser>
          <c:idx val="2"/>
          <c:order val="2"/>
          <c:tx>
            <c:strRef>
              <c:f>'4. mubH'!$L$15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mubH'!$L$16:$L$20</c:f>
              <c:numCache>
                <c:formatCode>0.0%</c:formatCode>
                <c:ptCount val="5"/>
                <c:pt idx="0">
                  <c:v>5.0123376113867186E-4</c:v>
                </c:pt>
                <c:pt idx="1">
                  <c:v>-2.3597944062268277E-4</c:v>
                </c:pt>
                <c:pt idx="2">
                  <c:v>4.5330719981343057E-4</c:v>
                </c:pt>
                <c:pt idx="3">
                  <c:v>-6.0836548397157108E-4</c:v>
                </c:pt>
                <c:pt idx="4">
                  <c:v>2.2832107371578058E-4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30-44A5-8315-CBD1EABC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mubH'!$M$2:$M$6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2-49AA-969F-D4635CD898F5}"/>
            </c:ext>
          </c:extLst>
        </c:ser>
        <c:ser>
          <c:idx val="1"/>
          <c:order val="1"/>
          <c:tx>
            <c:strRef>
              <c:f>'4. mubH'!$M$8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mubH'!$M$9:$M$13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2-49AA-969F-D4635CD898F5}"/>
            </c:ext>
          </c:extLst>
        </c:ser>
        <c:ser>
          <c:idx val="2"/>
          <c:order val="2"/>
          <c:tx>
            <c:strRef>
              <c:f>'4. mubH'!$M$15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mubH'!$M$16:$M$20</c:f>
              <c:numCache>
                <c:formatCode>0.0%</c:formatCode>
                <c:ptCount val="5"/>
                <c:pt idx="0">
                  <c:v>5.5483383868440797E-4</c:v>
                </c:pt>
                <c:pt idx="1">
                  <c:v>-2.9803480435153007E-4</c:v>
                </c:pt>
                <c:pt idx="2">
                  <c:v>4.962903131790217E-4</c:v>
                </c:pt>
                <c:pt idx="3">
                  <c:v>-6.4776264556903494E-4</c:v>
                </c:pt>
                <c:pt idx="4">
                  <c:v>2.0071290249440977E-4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2-49AA-969F-D4635CD8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mubH'!$K$2:$K$6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E-4B69-8100-FE64AC3B2FAF}"/>
            </c:ext>
          </c:extLst>
        </c:ser>
        <c:ser>
          <c:idx val="1"/>
          <c:order val="1"/>
          <c:tx>
            <c:strRef>
              <c:f>'4. mubH'!$K$8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mubH'!$K$9:$K$13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E-4B69-8100-FE64AC3B2FAF}"/>
            </c:ext>
          </c:extLst>
        </c:ser>
        <c:ser>
          <c:idx val="2"/>
          <c:order val="2"/>
          <c:tx>
            <c:strRef>
              <c:f>'4. mubH'!$K$15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mubH'!$K$16:$K$20</c:f>
              <c:numCache>
                <c:formatCode>0.0%</c:formatCode>
                <c:ptCount val="5"/>
                <c:pt idx="0">
                  <c:v>-6.9624219101122536E-5</c:v>
                </c:pt>
                <c:pt idx="1">
                  <c:v>2.2642144146363508E-4</c:v>
                </c:pt>
                <c:pt idx="2">
                  <c:v>9.2100415767610243E-5</c:v>
                </c:pt>
                <c:pt idx="3">
                  <c:v>-2.9336658154590581E-4</c:v>
                </c:pt>
                <c:pt idx="4">
                  <c:v>2.2895931258333914E-4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E-4B69-8100-FE64AC3B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mubH'!$N$2:$N$6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F-4034-906B-68199CB985BA}"/>
            </c:ext>
          </c:extLst>
        </c:ser>
        <c:ser>
          <c:idx val="1"/>
          <c:order val="1"/>
          <c:tx>
            <c:strRef>
              <c:f>'4. mubH'!$N$8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mubH'!$N$9:$N$13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F-4034-906B-68199CB985BA}"/>
            </c:ext>
          </c:extLst>
        </c:ser>
        <c:ser>
          <c:idx val="2"/>
          <c:order val="2"/>
          <c:tx>
            <c:strRef>
              <c:f>'4. mubH'!$N$15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mubH'!$N$16:$N$20</c:f>
              <c:numCache>
                <c:formatCode>0.0%</c:formatCode>
                <c:ptCount val="5"/>
                <c:pt idx="0">
                  <c:v>1.2782353048591314E-4</c:v>
                </c:pt>
                <c:pt idx="1">
                  <c:v>1.6997110491205741E-4</c:v>
                </c:pt>
                <c:pt idx="2">
                  <c:v>1.8742395828820908E-4</c:v>
                </c:pt>
                <c:pt idx="3">
                  <c:v>-3.5818750509733607E-4</c:v>
                </c:pt>
                <c:pt idx="4">
                  <c:v>3.9442947702944303E-4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F-4034-906B-68199CB9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mubH'!$Z$2:$Z$6</c:f>
              <c:numCache>
                <c:formatCode>General</c:formatCode>
                <c:ptCount val="5"/>
                <c:pt idx="0">
                  <c:v>0.17669899999999999</c:v>
                </c:pt>
                <c:pt idx="1">
                  <c:v>0.129527</c:v>
                </c:pt>
                <c:pt idx="2">
                  <c:v>0.101922</c:v>
                </c:pt>
                <c:pt idx="3">
                  <c:v>8.4168999999999994E-2</c:v>
                </c:pt>
                <c:pt idx="4">
                  <c:v>7.2515700000000002E-2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1-4E2F-9DD9-158A1B4F3A1B}"/>
            </c:ext>
          </c:extLst>
        </c:ser>
        <c:ser>
          <c:idx val="1"/>
          <c:order val="1"/>
          <c:tx>
            <c:strRef>
              <c:f>'4. mubH'!$Z$8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mubH'!$Z$9:$Z$13</c:f>
              <c:numCache>
                <c:formatCode>General</c:formatCode>
                <c:ptCount val="5"/>
                <c:pt idx="0">
                  <c:v>0.17661199999999999</c:v>
                </c:pt>
                <c:pt idx="1">
                  <c:v>0.12945499999999999</c:v>
                </c:pt>
                <c:pt idx="2">
                  <c:v>0.101844</c:v>
                </c:pt>
                <c:pt idx="3">
                  <c:v>8.4344500000000003E-2</c:v>
                </c:pt>
                <c:pt idx="4">
                  <c:v>7.2538800000000001E-2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1-4E2F-9DD9-158A1B4F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mubH'!$AB$2:$AB$6</c:f>
              <c:numCache>
                <c:formatCode>General</c:formatCode>
                <c:ptCount val="5"/>
                <c:pt idx="0">
                  <c:v>9.9784000000000006</c:v>
                </c:pt>
                <c:pt idx="1">
                  <c:v>9.3441399999999994</c:v>
                </c:pt>
                <c:pt idx="2">
                  <c:v>8.8900600000000001</c:v>
                </c:pt>
                <c:pt idx="3">
                  <c:v>8.5353700000000003</c:v>
                </c:pt>
                <c:pt idx="4">
                  <c:v>8.2746999999999993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0-4B80-B019-FBB1DCA85746}"/>
            </c:ext>
          </c:extLst>
        </c:ser>
        <c:ser>
          <c:idx val="1"/>
          <c:order val="1"/>
          <c:tx>
            <c:strRef>
              <c:f>'4. mubH'!$AB$8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mubH'!$AB$9:$AB$13</c:f>
              <c:numCache>
                <c:formatCode>General</c:formatCode>
                <c:ptCount val="5"/>
                <c:pt idx="0">
                  <c:v>9.9746299999999994</c:v>
                </c:pt>
                <c:pt idx="1">
                  <c:v>9.3464799999999997</c:v>
                </c:pt>
                <c:pt idx="2">
                  <c:v>8.8867700000000003</c:v>
                </c:pt>
                <c:pt idx="3">
                  <c:v>8.5408200000000001</c:v>
                </c:pt>
                <c:pt idx="4">
                  <c:v>8.2737099999999995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0-4B80-B019-FBB1DCA8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3.7642799999999997E-2</c:v>
                </c:pt>
                <c:pt idx="1">
                  <c:v>3.5413500000000001E-2</c:v>
                </c:pt>
                <c:pt idx="2">
                  <c:v>3.4311700000000001E-2</c:v>
                </c:pt>
                <c:pt idx="3">
                  <c:v>3.3655900000000002E-2</c:v>
                </c:pt>
                <c:pt idx="4">
                  <c:v>3.3258999999999997E-2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503-447D-B013-63F1F8A00DE3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3.7649599999999998E-2</c:v>
                </c:pt>
                <c:pt idx="1">
                  <c:v>3.5418400000000003E-2</c:v>
                </c:pt>
                <c:pt idx="2">
                  <c:v>3.4287499999999999E-2</c:v>
                </c:pt>
                <c:pt idx="3">
                  <c:v>3.3654499999999997E-2</c:v>
                </c:pt>
                <c:pt idx="4">
                  <c:v>3.3274900000000003E-2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03-447D-B013-63F1F8A0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mubH'!$AA$2:$AA$6</c:f>
              <c:numCache>
                <c:formatCode>General</c:formatCode>
                <c:ptCount val="5"/>
                <c:pt idx="0">
                  <c:v>11.0093</c:v>
                </c:pt>
                <c:pt idx="1">
                  <c:v>10.454599999999999</c:v>
                </c:pt>
                <c:pt idx="2">
                  <c:v>10.050800000000001</c:v>
                </c:pt>
                <c:pt idx="3">
                  <c:v>9.7299799999999994</c:v>
                </c:pt>
                <c:pt idx="4">
                  <c:v>9.4948399999999999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2-4010-B8E3-D2D5962F0125}"/>
            </c:ext>
          </c:extLst>
        </c:ser>
        <c:ser>
          <c:idx val="1"/>
          <c:order val="1"/>
          <c:tx>
            <c:strRef>
              <c:f>'4. mubH'!$AA$8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mubH'!$AA$9:$AA$13</c:f>
              <c:numCache>
                <c:formatCode>General</c:formatCode>
                <c:ptCount val="5"/>
                <c:pt idx="0">
                  <c:v>11.005699999999999</c:v>
                </c:pt>
                <c:pt idx="1">
                  <c:v>10.4566</c:v>
                </c:pt>
                <c:pt idx="2">
                  <c:v>10.0474</c:v>
                </c:pt>
                <c:pt idx="3">
                  <c:v>9.7358700000000002</c:v>
                </c:pt>
                <c:pt idx="4">
                  <c:v>9.4933599999999991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2-4010-B8E3-D2D5962F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mubH'!$AC$2:$AC$6</c:f>
              <c:numCache>
                <c:formatCode>General</c:formatCode>
                <c:ptCount val="5"/>
                <c:pt idx="0">
                  <c:v>1.0309299999999999</c:v>
                </c:pt>
                <c:pt idx="1">
                  <c:v>1.1104700000000001</c:v>
                </c:pt>
                <c:pt idx="2">
                  <c:v>1.16076</c:v>
                </c:pt>
                <c:pt idx="3">
                  <c:v>1.1946099999999999</c:v>
                </c:pt>
                <c:pt idx="4">
                  <c:v>1.22014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6-4883-AB81-1A06B0EEA946}"/>
            </c:ext>
          </c:extLst>
        </c:ser>
        <c:ser>
          <c:idx val="1"/>
          <c:order val="1"/>
          <c:tx>
            <c:strRef>
              <c:f>'4. mubH'!$AC$8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mubH'!$AC$9:$AC$13</c:f>
              <c:numCache>
                <c:formatCode>General</c:formatCode>
                <c:ptCount val="5"/>
                <c:pt idx="0">
                  <c:v>1.0310900000000001</c:v>
                </c:pt>
                <c:pt idx="1">
                  <c:v>1.1101700000000001</c:v>
                </c:pt>
                <c:pt idx="2">
                  <c:v>1.1606700000000001</c:v>
                </c:pt>
                <c:pt idx="3">
                  <c:v>1.1950499999999999</c:v>
                </c:pt>
                <c:pt idx="4">
                  <c:v>1.2196499999999999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6-4883-AB81-1A06B0EE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42-4E1E-96D2-AF49753F7D9B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2-4E1E-96D2-AF49753F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mubH'!$AD$2:$AD$6</c:f>
              <c:numCache>
                <c:formatCode>General</c:formatCode>
                <c:ptCount val="5"/>
                <c:pt idx="0">
                  <c:v>1.06806</c:v>
                </c:pt>
                <c:pt idx="1">
                  <c:v>0.94163300000000005</c:v>
                </c:pt>
                <c:pt idx="2">
                  <c:v>0.866151</c:v>
                </c:pt>
                <c:pt idx="3">
                  <c:v>0.81411100000000003</c:v>
                </c:pt>
                <c:pt idx="4">
                  <c:v>0.77857500000000002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6-46CA-A5E1-4ECA365C75CF}"/>
            </c:ext>
          </c:extLst>
        </c:ser>
        <c:ser>
          <c:idx val="1"/>
          <c:order val="1"/>
          <c:tx>
            <c:strRef>
              <c:f>'4. mubH'!$AD$8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mubH'!$AD$9:$AD$13</c:f>
              <c:numCache>
                <c:formatCode>General</c:formatCode>
                <c:ptCount val="5"/>
                <c:pt idx="0">
                  <c:v>1.06738</c:v>
                </c:pt>
                <c:pt idx="1">
                  <c:v>0.94189800000000001</c:v>
                </c:pt>
                <c:pt idx="2">
                  <c:v>0.86565599999999998</c:v>
                </c:pt>
                <c:pt idx="3">
                  <c:v>0.81468300000000005</c:v>
                </c:pt>
                <c:pt idx="4">
                  <c:v>0.77837000000000001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6-46CA-A5E1-4ECA365C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mubH'!$Q$2:$Q$6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EEC-855E-BCE619F4E87C}"/>
            </c:ext>
          </c:extLst>
        </c:ser>
        <c:ser>
          <c:idx val="1"/>
          <c:order val="1"/>
          <c:tx>
            <c:strRef>
              <c:f>'4. mubH'!$Q$8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mubH'!$Q$9:$Q$13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9-4EEC-855E-BCE619F4E87C}"/>
            </c:ext>
          </c:extLst>
        </c:ser>
        <c:ser>
          <c:idx val="2"/>
          <c:order val="2"/>
          <c:tx>
            <c:strRef>
              <c:f>'4. mubH'!$Q$15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mubH'!$Q$16:$Q$20</c:f>
              <c:numCache>
                <c:formatCode>0.0%</c:formatCode>
                <c:ptCount val="5"/>
                <c:pt idx="0">
                  <c:v>6.8150188668405565E-4</c:v>
                </c:pt>
                <c:pt idx="1">
                  <c:v>-1.7602534765011552E-4</c:v>
                </c:pt>
                <c:pt idx="2">
                  <c:v>6.5556306721578769E-4</c:v>
                </c:pt>
                <c:pt idx="3">
                  <c:v>-7.2649695851464372E-4</c:v>
                </c:pt>
                <c:pt idx="4">
                  <c:v>1.2633121518008515E-5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9-4EEC-855E-BCE619F4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mubH'!$P$2:$P$6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3-41FA-B972-62BECFE85705}"/>
            </c:ext>
          </c:extLst>
        </c:ser>
        <c:ser>
          <c:idx val="1"/>
          <c:order val="1"/>
          <c:tx>
            <c:strRef>
              <c:f>'4. mubH'!$P$8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mubH'!$P$9:$P$13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3-41FA-B972-62BECFE85705}"/>
            </c:ext>
          </c:extLst>
        </c:ser>
        <c:ser>
          <c:idx val="2"/>
          <c:order val="2"/>
          <c:tx>
            <c:strRef>
              <c:f>'4. mubH'!$P$15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mubH'!$P$16:$P$20</c:f>
              <c:numCache>
                <c:formatCode>0.0%</c:formatCode>
                <c:ptCount val="5"/>
                <c:pt idx="0">
                  <c:v>-2.0103986135172063E-4</c:v>
                </c:pt>
                <c:pt idx="1">
                  <c:v>5.8232451003841973E-5</c:v>
                </c:pt>
                <c:pt idx="2">
                  <c:v>-9.3190854870778882E-5</c:v>
                </c:pt>
                <c:pt idx="3">
                  <c:v>6.6546077108814271E-5</c:v>
                </c:pt>
                <c:pt idx="4">
                  <c:v>-1.6041732269434636E-4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3-41FA-B972-62BECFE8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mubH'!$O$2:$O$6</c:f>
              <c:numCache>
                <c:formatCode>General</c:formatCode>
                <c:ptCount val="5"/>
                <c:pt idx="0">
                  <c:v>0.530447</c:v>
                </c:pt>
                <c:pt idx="1">
                  <c:v>0.49057699999999999</c:v>
                </c:pt>
                <c:pt idx="2">
                  <c:v>0.46346700000000002</c:v>
                </c:pt>
                <c:pt idx="3">
                  <c:v>0.44442700000000002</c:v>
                </c:pt>
                <c:pt idx="4">
                  <c:v>0.43030000000000002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E-486F-9511-C0EE445F402B}"/>
            </c:ext>
          </c:extLst>
        </c:ser>
        <c:ser>
          <c:idx val="1"/>
          <c:order val="1"/>
          <c:tx>
            <c:strRef>
              <c:f>'4. mubH'!$O$8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mubH'!$O$9:$O$13</c:f>
              <c:numCache>
                <c:formatCode>General</c:formatCode>
                <c:ptCount val="5"/>
                <c:pt idx="0">
                  <c:v>0.53048200000000001</c:v>
                </c:pt>
                <c:pt idx="1">
                  <c:v>0.49046499999999998</c:v>
                </c:pt>
                <c:pt idx="2">
                  <c:v>0.46361200000000002</c:v>
                </c:pt>
                <c:pt idx="3">
                  <c:v>0.44448199999999999</c:v>
                </c:pt>
                <c:pt idx="4">
                  <c:v>0.43022899999999997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E-486F-9511-C0EE445F402B}"/>
            </c:ext>
          </c:extLst>
        </c:ser>
        <c:ser>
          <c:idx val="2"/>
          <c:order val="2"/>
          <c:tx>
            <c:strRef>
              <c:f>'4. mubH'!$O$15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mubH'!$O$16:$O$20</c:f>
              <c:numCache>
                <c:formatCode>0.0%</c:formatCode>
                <c:ptCount val="5"/>
                <c:pt idx="0">
                  <c:v>-6.5982086806047071E-5</c:v>
                </c:pt>
                <c:pt idx="1">
                  <c:v>2.2830259062288079E-4</c:v>
                </c:pt>
                <c:pt idx="2">
                  <c:v>-3.12859383731757E-4</c:v>
                </c:pt>
                <c:pt idx="3">
                  <c:v>-1.2375485737808848E-4</c:v>
                </c:pt>
                <c:pt idx="4">
                  <c:v>1.6500116198011445E-4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E-486F-9511-C0EE445F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mubH'!$AF$2:$AF$6</c:f>
              <c:numCache>
                <c:formatCode>General</c:formatCode>
                <c:ptCount val="5"/>
                <c:pt idx="0">
                  <c:v>0.10001400000000001</c:v>
                </c:pt>
                <c:pt idx="1">
                  <c:v>0.100018</c:v>
                </c:pt>
                <c:pt idx="2">
                  <c:v>0.10003099999999999</c:v>
                </c:pt>
                <c:pt idx="3">
                  <c:v>9.9953600000000004E-2</c:v>
                </c:pt>
                <c:pt idx="4">
                  <c:v>0.100051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7-4A0D-B5AB-D94698B7CA06}"/>
            </c:ext>
          </c:extLst>
        </c:ser>
        <c:ser>
          <c:idx val="1"/>
          <c:order val="1"/>
          <c:tx>
            <c:strRef>
              <c:f>'4. mubH'!$AF$8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7-4A0D-B5AB-D94698B7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mubH'!$AG$2:$AG$6</c:f>
              <c:numCache>
                <c:formatCode>General</c:formatCode>
                <c:ptCount val="5"/>
                <c:pt idx="0">
                  <c:v>0.226442</c:v>
                </c:pt>
                <c:pt idx="1">
                  <c:v>0.24782899999999999</c:v>
                </c:pt>
                <c:pt idx="2">
                  <c:v>0.26228200000000002</c:v>
                </c:pt>
                <c:pt idx="3">
                  <c:v>0.272984</c:v>
                </c:pt>
                <c:pt idx="4">
                  <c:v>0.28120499999999998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D-4E6D-A3A1-9D389DA60CCB}"/>
            </c:ext>
          </c:extLst>
        </c:ser>
        <c:ser>
          <c:idx val="1"/>
          <c:order val="1"/>
          <c:tx>
            <c:strRef>
              <c:f>'4. mubH'!$AG$8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mubH'!$AG$9:$AG$13</c:f>
              <c:numCache>
                <c:formatCode>General</c:formatCode>
                <c:ptCount val="5"/>
                <c:pt idx="0">
                  <c:v>0.22650700000000001</c:v>
                </c:pt>
                <c:pt idx="1">
                  <c:v>0.24774199999999999</c:v>
                </c:pt>
                <c:pt idx="2">
                  <c:v>0.26238400000000001</c:v>
                </c:pt>
                <c:pt idx="3">
                  <c:v>0.273034</c:v>
                </c:pt>
                <c:pt idx="4">
                  <c:v>0.28109899999999999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D-4E6D-A3A1-9D389DA6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mubH'!$AE$2:$AE$6</c:f>
              <c:numCache>
                <c:formatCode>General</c:formatCode>
                <c:ptCount val="5"/>
                <c:pt idx="0">
                  <c:v>0.96804400000000002</c:v>
                </c:pt>
                <c:pt idx="1">
                  <c:v>0.84161399999999997</c:v>
                </c:pt>
                <c:pt idx="2">
                  <c:v>0.76612000000000002</c:v>
                </c:pt>
                <c:pt idx="3">
                  <c:v>0.71415700000000004</c:v>
                </c:pt>
                <c:pt idx="4">
                  <c:v>0.67852400000000002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5-42F9-A70A-7EA310A396A3}"/>
            </c:ext>
          </c:extLst>
        </c:ser>
        <c:ser>
          <c:idx val="1"/>
          <c:order val="1"/>
          <c:tx>
            <c:strRef>
              <c:f>'4. mubH'!$AE$8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mubH'!$AE$9:$AE$13</c:f>
              <c:numCache>
                <c:formatCode>General</c:formatCode>
                <c:ptCount val="5"/>
                <c:pt idx="0">
                  <c:v>0.96738400000000002</c:v>
                </c:pt>
                <c:pt idx="1">
                  <c:v>0.84189800000000004</c:v>
                </c:pt>
                <c:pt idx="2">
                  <c:v>0.765656</c:v>
                </c:pt>
                <c:pt idx="3">
                  <c:v>0.71468299999999996</c:v>
                </c:pt>
                <c:pt idx="4">
                  <c:v>0.67837000000000003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5-42F9-A70A-7EA310A3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mubH'!$R$2:$R$6</c:f>
              <c:numCache>
                <c:formatCode>General</c:formatCode>
                <c:ptCount val="5"/>
                <c:pt idx="0">
                  <c:v>1.30806</c:v>
                </c:pt>
                <c:pt idx="1">
                  <c:v>1.2033400000000001</c:v>
                </c:pt>
                <c:pt idx="2">
                  <c:v>1.1341699999999999</c:v>
                </c:pt>
                <c:pt idx="3">
                  <c:v>1.08405</c:v>
                </c:pt>
                <c:pt idx="4">
                  <c:v>1.04664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D-468E-A11C-FE66E64389F5}"/>
            </c:ext>
          </c:extLst>
        </c:ser>
        <c:ser>
          <c:idx val="1"/>
          <c:order val="1"/>
          <c:tx>
            <c:strRef>
              <c:f>'4. mubH'!$R$8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mubH'!$R$9:$R$13</c:f>
              <c:numCache>
                <c:formatCode>General</c:formatCode>
                <c:ptCount val="5"/>
                <c:pt idx="0">
                  <c:v>1.30796</c:v>
                </c:pt>
                <c:pt idx="1">
                  <c:v>1.2034100000000001</c:v>
                </c:pt>
                <c:pt idx="2">
                  <c:v>1.1335299999999999</c:v>
                </c:pt>
                <c:pt idx="3">
                  <c:v>1.0840399999999999</c:v>
                </c:pt>
                <c:pt idx="4">
                  <c:v>1.0474000000000001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D-468E-A11C-FE66E643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mubH'!$T$2:$T$6</c:f>
              <c:numCache>
                <c:formatCode>General</c:formatCode>
                <c:ptCount val="5"/>
                <c:pt idx="0">
                  <c:v>0.54898199999999997</c:v>
                </c:pt>
                <c:pt idx="1">
                  <c:v>0.43531999999999998</c:v>
                </c:pt>
                <c:pt idx="2">
                  <c:v>0.35931800000000003</c:v>
                </c:pt>
                <c:pt idx="3">
                  <c:v>0.30521700000000002</c:v>
                </c:pt>
                <c:pt idx="4">
                  <c:v>0.26484400000000002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B-48F7-9A5A-73AD831714D0}"/>
            </c:ext>
          </c:extLst>
        </c:ser>
        <c:ser>
          <c:idx val="1"/>
          <c:order val="1"/>
          <c:tx>
            <c:strRef>
              <c:f>'4. mubH'!$T$8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mubH'!$T$9:$T$13</c:f>
              <c:numCache>
                <c:formatCode>General</c:formatCode>
                <c:ptCount val="5"/>
                <c:pt idx="0">
                  <c:v>0.548925</c:v>
                </c:pt>
                <c:pt idx="1">
                  <c:v>0.43527199999999999</c:v>
                </c:pt>
                <c:pt idx="2">
                  <c:v>0.35926200000000003</c:v>
                </c:pt>
                <c:pt idx="3">
                  <c:v>0.30521799999999999</c:v>
                </c:pt>
                <c:pt idx="4">
                  <c:v>0.26498899999999997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B-48F7-9A5A-73AD8317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mubH'!$U$2:$U$6</c:f>
              <c:numCache>
                <c:formatCode>General</c:formatCode>
                <c:ptCount val="5"/>
                <c:pt idx="0">
                  <c:v>0.31770700000000002</c:v>
                </c:pt>
                <c:pt idx="1">
                  <c:v>0.27646300000000001</c:v>
                </c:pt>
                <c:pt idx="2">
                  <c:v>0.25248799999999999</c:v>
                </c:pt>
                <c:pt idx="3">
                  <c:v>0.236787</c:v>
                </c:pt>
                <c:pt idx="4">
                  <c:v>0.225767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3-4FEC-ACE8-F61A50533860}"/>
            </c:ext>
          </c:extLst>
        </c:ser>
        <c:ser>
          <c:idx val="1"/>
          <c:order val="1"/>
          <c:tx>
            <c:strRef>
              <c:f>'4. mubH'!$U$8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mubH'!$U$9:$U$13</c:f>
              <c:numCache>
                <c:formatCode>General</c:formatCode>
                <c:ptCount val="5"/>
                <c:pt idx="0">
                  <c:v>0.31770199999999998</c:v>
                </c:pt>
                <c:pt idx="1">
                  <c:v>0.27647300000000002</c:v>
                </c:pt>
                <c:pt idx="2">
                  <c:v>0.252413</c:v>
                </c:pt>
                <c:pt idx="3">
                  <c:v>0.23677899999999999</c:v>
                </c:pt>
                <c:pt idx="4">
                  <c:v>0.22586300000000001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3-4FEC-ACE8-F61A5053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4-4364-8904-6E934EDC3171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4-4364-8904-6E934EDC3171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-3.1069684864619781E-4</c:v>
                </c:pt>
                <c:pt idx="1">
                  <c:v>-1.2226708311115096E-3</c:v>
                </c:pt>
                <c:pt idx="2">
                  <c:v>7.7326846754583139E-4</c:v>
                </c:pt>
                <c:pt idx="3">
                  <c:v>4.1578516136123623E-4</c:v>
                </c:pt>
                <c:pt idx="4">
                  <c:v>-8.0558893833950287E-4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4-4364-8904-6E934EDC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mubH'!$S$2:$S$6</c:f>
              <c:numCache>
                <c:formatCode>General</c:formatCode>
                <c:ptCount val="5"/>
                <c:pt idx="0">
                  <c:v>0.75907599999999997</c:v>
                </c:pt>
                <c:pt idx="1">
                  <c:v>0.76802199999999998</c:v>
                </c:pt>
                <c:pt idx="2">
                  <c:v>0.77484900000000001</c:v>
                </c:pt>
                <c:pt idx="3">
                  <c:v>0.778837</c:v>
                </c:pt>
                <c:pt idx="4">
                  <c:v>0.78179600000000005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4-4EC6-980E-711F6F57E9ED}"/>
            </c:ext>
          </c:extLst>
        </c:ser>
        <c:ser>
          <c:idx val="1"/>
          <c:order val="1"/>
          <c:tx>
            <c:strRef>
              <c:f>'4. mubH'!$S$8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mubH'!$S$9:$S$13</c:f>
              <c:numCache>
                <c:formatCode>General</c:formatCode>
                <c:ptCount val="5"/>
                <c:pt idx="0">
                  <c:v>0.75903699999999996</c:v>
                </c:pt>
                <c:pt idx="1">
                  <c:v>0.76813699999999996</c:v>
                </c:pt>
                <c:pt idx="2">
                  <c:v>0.77426700000000004</c:v>
                </c:pt>
                <c:pt idx="3">
                  <c:v>0.77881999999999996</c:v>
                </c:pt>
                <c:pt idx="4">
                  <c:v>0.78240699999999996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4-4EC6-980E-711F6F57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mubH'!$V$2:$V$6</c:f>
              <c:numCache>
                <c:formatCode>General</c:formatCode>
                <c:ptCount val="5"/>
                <c:pt idx="0">
                  <c:v>0.184368</c:v>
                </c:pt>
                <c:pt idx="1">
                  <c:v>0.17645</c:v>
                </c:pt>
                <c:pt idx="2">
                  <c:v>0.17249700000000001</c:v>
                </c:pt>
                <c:pt idx="3">
                  <c:v>0.17011899999999999</c:v>
                </c:pt>
                <c:pt idx="4">
                  <c:v>0.16863900000000001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1-4165-BAD4-2362CC18E0AA}"/>
            </c:ext>
          </c:extLst>
        </c:ser>
        <c:ser>
          <c:idx val="1"/>
          <c:order val="1"/>
          <c:tx>
            <c:strRef>
              <c:f>'4. mubH'!$V$8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mubH'!$V$9:$V$13</c:f>
              <c:numCache>
                <c:formatCode>General</c:formatCode>
                <c:ptCount val="5"/>
                <c:pt idx="0">
                  <c:v>0.18436900000000001</c:v>
                </c:pt>
                <c:pt idx="1">
                  <c:v>0.17647299999999999</c:v>
                </c:pt>
                <c:pt idx="2">
                  <c:v>0.17241300000000001</c:v>
                </c:pt>
                <c:pt idx="3">
                  <c:v>0.17011200000000001</c:v>
                </c:pt>
                <c:pt idx="4">
                  <c:v>0.16872000000000001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1-4165-BAD4-2362CC18E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mubH'!$Y$2:$Y$6</c:f>
              <c:numCache>
                <c:formatCode>General</c:formatCode>
                <c:ptCount val="5"/>
                <c:pt idx="0">
                  <c:v>4.1171800000000003</c:v>
                </c:pt>
                <c:pt idx="1">
                  <c:v>4.3526300000000004</c:v>
                </c:pt>
                <c:pt idx="2">
                  <c:v>4.4919599999999997</c:v>
                </c:pt>
                <c:pt idx="3">
                  <c:v>4.5781900000000002</c:v>
                </c:pt>
                <c:pt idx="4">
                  <c:v>4.6359300000000001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3-496C-AA72-E1EB24A80591}"/>
            </c:ext>
          </c:extLst>
        </c:ser>
        <c:ser>
          <c:idx val="1"/>
          <c:order val="1"/>
          <c:tx>
            <c:strRef>
              <c:f>'4. mubH'!$Y$8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mubH'!$Y$9:$Y$13</c:f>
              <c:numCache>
                <c:formatCode>General</c:formatCode>
                <c:ptCount val="5"/>
                <c:pt idx="0">
                  <c:v>4.1169399999999996</c:v>
                </c:pt>
                <c:pt idx="1">
                  <c:v>4.3527199999999997</c:v>
                </c:pt>
                <c:pt idx="2">
                  <c:v>4.49078</c:v>
                </c:pt>
                <c:pt idx="3">
                  <c:v>4.5782800000000003</c:v>
                </c:pt>
                <c:pt idx="4">
                  <c:v>4.6373100000000003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3-496C-AA72-E1EB24A8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mubH'!$X$2:$X$6</c:f>
              <c:numCache>
                <c:formatCode>General</c:formatCode>
                <c:ptCount val="5"/>
                <c:pt idx="0">
                  <c:v>0.30400500000000003</c:v>
                </c:pt>
                <c:pt idx="1">
                  <c:v>0.24274799999999999</c:v>
                </c:pt>
                <c:pt idx="2">
                  <c:v>0.201185</c:v>
                </c:pt>
                <c:pt idx="3">
                  <c:v>0.17144400000000001</c:v>
                </c:pt>
                <c:pt idx="4">
                  <c:v>0.149094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2-4BEE-9CC1-4B5BA50690DC}"/>
            </c:ext>
          </c:extLst>
        </c:ser>
        <c:ser>
          <c:idx val="1"/>
          <c:order val="1"/>
          <c:tx>
            <c:strRef>
              <c:f>'4. mubH'!$X$8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mubH'!$X$9:$X$13</c:f>
              <c:numCache>
                <c:formatCode>General</c:formatCode>
                <c:ptCount val="5"/>
                <c:pt idx="0">
                  <c:v>0.303975</c:v>
                </c:pt>
                <c:pt idx="1">
                  <c:v>0.24272299999999999</c:v>
                </c:pt>
                <c:pt idx="2">
                  <c:v>0.20122799999999999</c:v>
                </c:pt>
                <c:pt idx="3">
                  <c:v>0.17144799999999999</c:v>
                </c:pt>
                <c:pt idx="4">
                  <c:v>0.14913000000000001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2-4BEE-9CC1-4B5BA5069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mubH'!$W$2:$W$6</c:f>
              <c:numCache>
                <c:formatCode>General</c:formatCode>
                <c:ptCount val="5"/>
                <c:pt idx="0">
                  <c:v>0.13333900000000001</c:v>
                </c:pt>
                <c:pt idx="1">
                  <c:v>0.100013</c:v>
                </c:pt>
                <c:pt idx="2">
                  <c:v>7.9991400000000004E-2</c:v>
                </c:pt>
                <c:pt idx="3">
                  <c:v>6.6667599999999994E-2</c:v>
                </c:pt>
                <c:pt idx="4">
                  <c:v>5.7128600000000002E-2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6-4208-929F-B2FE033BAB44}"/>
            </c:ext>
          </c:extLst>
        </c:ser>
        <c:ser>
          <c:idx val="1"/>
          <c:order val="1"/>
          <c:tx>
            <c:strRef>
              <c:f>'4. mubH'!$W$8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mubH'!$W$9:$W$13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6-4208-929F-B2FE033B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0.14193700000000001</c:v>
                </c:pt>
                <c:pt idx="1">
                  <c:v>0.119601</c:v>
                </c:pt>
                <c:pt idx="2">
                  <c:v>0.105105</c:v>
                </c:pt>
                <c:pt idx="3">
                  <c:v>9.5214900000000005E-2</c:v>
                </c:pt>
                <c:pt idx="4">
                  <c:v>8.8043300000000005E-2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CFB-4847-982C-3C92A8653812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0.14208299999999999</c:v>
                </c:pt>
                <c:pt idx="1">
                  <c:v>0.119607</c:v>
                </c:pt>
                <c:pt idx="2">
                  <c:v>0.10506699999999999</c:v>
                </c:pt>
                <c:pt idx="3">
                  <c:v>9.5126600000000006E-2</c:v>
                </c:pt>
                <c:pt idx="4">
                  <c:v>8.8041300000000003E-2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CFB-4847-982C-3C92A865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mubH'!$AH$2:$AH$6</c:f>
              <c:numCache>
                <c:formatCode>General</c:formatCode>
                <c:ptCount val="5"/>
                <c:pt idx="0">
                  <c:v>10.3078</c:v>
                </c:pt>
                <c:pt idx="1">
                  <c:v>11.102600000000001</c:v>
                </c:pt>
                <c:pt idx="2">
                  <c:v>11.603999999999999</c:v>
                </c:pt>
                <c:pt idx="3">
                  <c:v>11.951700000000001</c:v>
                </c:pt>
                <c:pt idx="4">
                  <c:v>12.1952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BE2-9E23-9A9C264F481F}"/>
            </c:ext>
          </c:extLst>
        </c:ser>
        <c:ser>
          <c:idx val="1"/>
          <c:order val="1"/>
          <c:tx>
            <c:strRef>
              <c:f>'4. mubH'!$AH$8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mubH'!$AH$9:$AH$13</c:f>
              <c:numCache>
                <c:formatCode>General</c:formatCode>
                <c:ptCount val="5"/>
                <c:pt idx="0">
                  <c:v>10.3109</c:v>
                </c:pt>
                <c:pt idx="1">
                  <c:v>11.101699999999999</c:v>
                </c:pt>
                <c:pt idx="2">
                  <c:v>11.6067</c:v>
                </c:pt>
                <c:pt idx="3">
                  <c:v>11.9505</c:v>
                </c:pt>
                <c:pt idx="4">
                  <c:v>12.1965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6-4BE2-9E23-9A9C264F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mubH'!$AI$2:$AI$6</c:f>
              <c:numCache>
                <c:formatCode>General</c:formatCode>
                <c:ptCount val="5"/>
                <c:pt idx="0">
                  <c:v>0.312832</c:v>
                </c:pt>
                <c:pt idx="1">
                  <c:v>0.25981399999999999</c:v>
                </c:pt>
                <c:pt idx="2">
                  <c:v>0.22637399999999999</c:v>
                </c:pt>
                <c:pt idx="3">
                  <c:v>0.20318600000000001</c:v>
                </c:pt>
                <c:pt idx="4">
                  <c:v>0.18690699999999999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6-4A58-A508-ABAA3AAE9E3C}"/>
            </c:ext>
          </c:extLst>
        </c:ser>
        <c:ser>
          <c:idx val="1"/>
          <c:order val="1"/>
          <c:tx>
            <c:strRef>
              <c:f>'4. mubH'!$AI$8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mubH'!$AI$9:$AI$13</c:f>
              <c:numCache>
                <c:formatCode>General</c:formatCode>
                <c:ptCount val="5"/>
                <c:pt idx="0">
                  <c:v>0.31260500000000002</c:v>
                </c:pt>
                <c:pt idx="1">
                  <c:v>0.25988800000000001</c:v>
                </c:pt>
                <c:pt idx="2">
                  <c:v>0.226218</c:v>
                </c:pt>
                <c:pt idx="3">
                  <c:v>0.20329900000000001</c:v>
                </c:pt>
                <c:pt idx="4">
                  <c:v>0.18690300000000001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6-4A58-A508-ABAA3AAE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0.17890300000000001</c:v>
                </c:pt>
                <c:pt idx="1">
                  <c:v>0.14893000000000001</c:v>
                </c:pt>
                <c:pt idx="2">
                  <c:v>0.12950700000000001</c:v>
                </c:pt>
                <c:pt idx="3">
                  <c:v>0.11627899999999999</c:v>
                </c:pt>
                <c:pt idx="4">
                  <c:v>0.10670200000000001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739-43C9-8B35-8AFDDB4BED75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0.17910699999999999</c:v>
                </c:pt>
                <c:pt idx="1">
                  <c:v>0.14894499999999999</c:v>
                </c:pt>
                <c:pt idx="2">
                  <c:v>0.12946099999999999</c:v>
                </c:pt>
                <c:pt idx="3">
                  <c:v>0.116162</c:v>
                </c:pt>
                <c:pt idx="4">
                  <c:v>0.106692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739-43C9-8B35-8AFDDB4B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mubH'!$L$2:$L$6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9-4170-B8C6-6C17A51605E2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mubH'!$L$9:$L$13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9-4170-B8C6-6C17A51605E2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mubH'!$U$2:$U$6</c:f>
              <c:numCache>
                <c:formatCode>General</c:formatCode>
                <c:ptCount val="5"/>
                <c:pt idx="0">
                  <c:v>0.31770700000000002</c:v>
                </c:pt>
                <c:pt idx="1">
                  <c:v>0.27646300000000001</c:v>
                </c:pt>
                <c:pt idx="2">
                  <c:v>0.25248799999999999</c:v>
                </c:pt>
                <c:pt idx="3">
                  <c:v>0.236787</c:v>
                </c:pt>
                <c:pt idx="4">
                  <c:v>0.225767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9-4170-B8C6-6C17A51605E2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mubH'!$U$9:$U$13</c:f>
              <c:numCache>
                <c:formatCode>General</c:formatCode>
                <c:ptCount val="5"/>
                <c:pt idx="0">
                  <c:v>0.31770199999999998</c:v>
                </c:pt>
                <c:pt idx="1">
                  <c:v>0.27647300000000002</c:v>
                </c:pt>
                <c:pt idx="2">
                  <c:v>0.252413</c:v>
                </c:pt>
                <c:pt idx="3">
                  <c:v>0.23677899999999999</c:v>
                </c:pt>
                <c:pt idx="4">
                  <c:v>0.22586300000000001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99-4170-B8C6-6C17A51605E2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mubH'!$AD$2:$AD$6</c:f>
              <c:numCache>
                <c:formatCode>General</c:formatCode>
                <c:ptCount val="5"/>
                <c:pt idx="0">
                  <c:v>1.06806</c:v>
                </c:pt>
                <c:pt idx="1">
                  <c:v>0.94163300000000005</c:v>
                </c:pt>
                <c:pt idx="2">
                  <c:v>0.866151</c:v>
                </c:pt>
                <c:pt idx="3">
                  <c:v>0.81411100000000003</c:v>
                </c:pt>
                <c:pt idx="4">
                  <c:v>0.77857500000000002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99-4170-B8C6-6C17A51605E2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mubH'!$AD$9:$AD$13</c:f>
              <c:numCache>
                <c:formatCode>General</c:formatCode>
                <c:ptCount val="5"/>
                <c:pt idx="0">
                  <c:v>1.06738</c:v>
                </c:pt>
                <c:pt idx="1">
                  <c:v>0.94189800000000001</c:v>
                </c:pt>
                <c:pt idx="2">
                  <c:v>0.86565599999999998</c:v>
                </c:pt>
                <c:pt idx="3">
                  <c:v>0.81468300000000005</c:v>
                </c:pt>
                <c:pt idx="4">
                  <c:v>0.77837000000000001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99-4170-B8C6-6C17A5160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7-4713-A30A-01D2E96312FB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7-4713-A30A-01D2E96312FB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1.7828778890727429E-4</c:v>
                </c:pt>
                <c:pt idx="1">
                  <c:v>3.3225519911574266E-4</c:v>
                </c:pt>
                <c:pt idx="2">
                  <c:v>-1.3668586481758186E-4</c:v>
                </c:pt>
                <c:pt idx="3">
                  <c:v>-2.3909145248001659E-5</c:v>
                </c:pt>
                <c:pt idx="4">
                  <c:v>4.1250721887746255E-5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17-4713-A30A-01D2E963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mubH'!$M$2:$M$6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E-4CE4-82DA-08AC304D0C76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mubH'!$M$9:$M$13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E-4CE4-82DA-08AC304D0C76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mubH'!$V$2:$V$6</c:f>
              <c:numCache>
                <c:formatCode>General</c:formatCode>
                <c:ptCount val="5"/>
                <c:pt idx="0">
                  <c:v>0.184368</c:v>
                </c:pt>
                <c:pt idx="1">
                  <c:v>0.17645</c:v>
                </c:pt>
                <c:pt idx="2">
                  <c:v>0.17249700000000001</c:v>
                </c:pt>
                <c:pt idx="3">
                  <c:v>0.17011899999999999</c:v>
                </c:pt>
                <c:pt idx="4">
                  <c:v>0.16863900000000001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E-4CE4-82DA-08AC304D0C76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mubH'!$V$9:$V$13</c:f>
              <c:numCache>
                <c:formatCode>General</c:formatCode>
                <c:ptCount val="5"/>
                <c:pt idx="0">
                  <c:v>0.18436900000000001</c:v>
                </c:pt>
                <c:pt idx="1">
                  <c:v>0.17647299999999999</c:v>
                </c:pt>
                <c:pt idx="2">
                  <c:v>0.17241300000000001</c:v>
                </c:pt>
                <c:pt idx="3">
                  <c:v>0.17011200000000001</c:v>
                </c:pt>
                <c:pt idx="4">
                  <c:v>0.16872000000000001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7E-4CE4-82DA-08AC304D0C76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mubH'!$AE$2:$AE$6</c:f>
              <c:numCache>
                <c:formatCode>General</c:formatCode>
                <c:ptCount val="5"/>
                <c:pt idx="0">
                  <c:v>0.96804400000000002</c:v>
                </c:pt>
                <c:pt idx="1">
                  <c:v>0.84161399999999997</c:v>
                </c:pt>
                <c:pt idx="2">
                  <c:v>0.76612000000000002</c:v>
                </c:pt>
                <c:pt idx="3">
                  <c:v>0.71415700000000004</c:v>
                </c:pt>
                <c:pt idx="4">
                  <c:v>0.67852400000000002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7E-4CE4-82DA-08AC304D0C76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mubH'!$AE$9:$AE$13</c:f>
              <c:numCache>
                <c:formatCode>General</c:formatCode>
                <c:ptCount val="5"/>
                <c:pt idx="0">
                  <c:v>0.96738400000000002</c:v>
                </c:pt>
                <c:pt idx="1">
                  <c:v>0.84189800000000004</c:v>
                </c:pt>
                <c:pt idx="2">
                  <c:v>0.765656</c:v>
                </c:pt>
                <c:pt idx="3">
                  <c:v>0.71468299999999996</c:v>
                </c:pt>
                <c:pt idx="4">
                  <c:v>0.67837000000000003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7E-4CE4-82DA-08AC304D0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mubH'!$N$2:$N$6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F-4D65-BEBD-56F9635106D7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mubH'!$N$9:$N$13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F-4D65-BEBD-56F9635106D7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mubH'!$W$2:$W$6</c:f>
              <c:numCache>
                <c:formatCode>General</c:formatCode>
                <c:ptCount val="5"/>
                <c:pt idx="0">
                  <c:v>0.13333900000000001</c:v>
                </c:pt>
                <c:pt idx="1">
                  <c:v>0.100013</c:v>
                </c:pt>
                <c:pt idx="2">
                  <c:v>7.9991400000000004E-2</c:v>
                </c:pt>
                <c:pt idx="3">
                  <c:v>6.6667599999999994E-2</c:v>
                </c:pt>
                <c:pt idx="4">
                  <c:v>5.7128600000000002E-2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F-4D65-BEBD-56F9635106D7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mubH'!$W$9:$W$13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2F-4D65-BEBD-56F9635106D7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mubH'!$AF$2:$AF$6</c:f>
              <c:numCache>
                <c:formatCode>General</c:formatCode>
                <c:ptCount val="5"/>
                <c:pt idx="0">
                  <c:v>0.10001400000000001</c:v>
                </c:pt>
                <c:pt idx="1">
                  <c:v>0.100018</c:v>
                </c:pt>
                <c:pt idx="2">
                  <c:v>0.10003099999999999</c:v>
                </c:pt>
                <c:pt idx="3">
                  <c:v>9.9953600000000004E-2</c:v>
                </c:pt>
                <c:pt idx="4">
                  <c:v>0.100051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2F-4D65-BEBD-56F9635106D7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2F-4D65-BEBD-56F963510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mubH'!$Q$2:$Q$6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1-4E61-B225-F7B87B96728D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mubH'!$Q$9:$Q$13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1-4E61-B225-F7B87B96728D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mubH'!$Z$2:$Z$6</c:f>
              <c:numCache>
                <c:formatCode>General</c:formatCode>
                <c:ptCount val="5"/>
                <c:pt idx="0">
                  <c:v>0.17669899999999999</c:v>
                </c:pt>
                <c:pt idx="1">
                  <c:v>0.129527</c:v>
                </c:pt>
                <c:pt idx="2">
                  <c:v>0.101922</c:v>
                </c:pt>
                <c:pt idx="3">
                  <c:v>8.4168999999999994E-2</c:v>
                </c:pt>
                <c:pt idx="4">
                  <c:v>7.2515700000000002E-2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D1-4E61-B225-F7B87B96728D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mubH'!$Z$9:$Z$13</c:f>
              <c:numCache>
                <c:formatCode>General</c:formatCode>
                <c:ptCount val="5"/>
                <c:pt idx="0">
                  <c:v>0.17661199999999999</c:v>
                </c:pt>
                <c:pt idx="1">
                  <c:v>0.12945499999999999</c:v>
                </c:pt>
                <c:pt idx="2">
                  <c:v>0.101844</c:v>
                </c:pt>
                <c:pt idx="3">
                  <c:v>8.4344500000000003E-2</c:v>
                </c:pt>
                <c:pt idx="4">
                  <c:v>7.2538800000000001E-2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D1-4E61-B225-F7B87B96728D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mubH'!$AI$2:$AI$6</c:f>
              <c:numCache>
                <c:formatCode>General</c:formatCode>
                <c:ptCount val="5"/>
                <c:pt idx="0">
                  <c:v>0.312832</c:v>
                </c:pt>
                <c:pt idx="1">
                  <c:v>0.25981399999999999</c:v>
                </c:pt>
                <c:pt idx="2">
                  <c:v>0.22637399999999999</c:v>
                </c:pt>
                <c:pt idx="3">
                  <c:v>0.20318600000000001</c:v>
                </c:pt>
                <c:pt idx="4">
                  <c:v>0.18690699999999999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D1-4E61-B225-F7B87B96728D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mubH'!$AI$9:$AI$13</c:f>
              <c:numCache>
                <c:formatCode>General</c:formatCode>
                <c:ptCount val="5"/>
                <c:pt idx="0">
                  <c:v>0.31260500000000002</c:v>
                </c:pt>
                <c:pt idx="1">
                  <c:v>0.25988800000000001</c:v>
                </c:pt>
                <c:pt idx="2">
                  <c:v>0.226218</c:v>
                </c:pt>
                <c:pt idx="3">
                  <c:v>0.20329900000000001</c:v>
                </c:pt>
                <c:pt idx="4">
                  <c:v>0.18690300000000001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D1-4E61-B225-F7B87B96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mubH'!$P$2:$P$6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3-469F-BC0C-BE45382194E9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mubH'!$P$9:$P$13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3-469F-BC0C-BE45382194E9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mubH'!$Y$2:$Y$6</c:f>
              <c:numCache>
                <c:formatCode>General</c:formatCode>
                <c:ptCount val="5"/>
                <c:pt idx="0">
                  <c:v>4.1171800000000003</c:v>
                </c:pt>
                <c:pt idx="1">
                  <c:v>4.3526300000000004</c:v>
                </c:pt>
                <c:pt idx="2">
                  <c:v>4.4919599999999997</c:v>
                </c:pt>
                <c:pt idx="3">
                  <c:v>4.5781900000000002</c:v>
                </c:pt>
                <c:pt idx="4">
                  <c:v>4.6359300000000001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D3-469F-BC0C-BE45382194E9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mubH'!$Y$9:$Y$13</c:f>
              <c:numCache>
                <c:formatCode>General</c:formatCode>
                <c:ptCount val="5"/>
                <c:pt idx="0">
                  <c:v>4.1169399999999996</c:v>
                </c:pt>
                <c:pt idx="1">
                  <c:v>4.3527199999999997</c:v>
                </c:pt>
                <c:pt idx="2">
                  <c:v>4.49078</c:v>
                </c:pt>
                <c:pt idx="3">
                  <c:v>4.5782800000000003</c:v>
                </c:pt>
                <c:pt idx="4">
                  <c:v>4.6373100000000003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D3-469F-BC0C-BE45382194E9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mubH'!$AH$2:$AH$6</c:f>
              <c:numCache>
                <c:formatCode>General</c:formatCode>
                <c:ptCount val="5"/>
                <c:pt idx="0">
                  <c:v>10.3078</c:v>
                </c:pt>
                <c:pt idx="1">
                  <c:v>11.102600000000001</c:v>
                </c:pt>
                <c:pt idx="2">
                  <c:v>11.603999999999999</c:v>
                </c:pt>
                <c:pt idx="3">
                  <c:v>11.951700000000001</c:v>
                </c:pt>
                <c:pt idx="4">
                  <c:v>12.1952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D3-469F-BC0C-BE45382194E9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mubH'!$AH$9:$AH$13</c:f>
              <c:numCache>
                <c:formatCode>General</c:formatCode>
                <c:ptCount val="5"/>
                <c:pt idx="0">
                  <c:v>10.3109</c:v>
                </c:pt>
                <c:pt idx="1">
                  <c:v>11.101699999999999</c:v>
                </c:pt>
                <c:pt idx="2">
                  <c:v>11.6067</c:v>
                </c:pt>
                <c:pt idx="3">
                  <c:v>11.9505</c:v>
                </c:pt>
                <c:pt idx="4">
                  <c:v>12.1965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D3-469F-BC0C-BE4538219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mubH'!$K$2:$K$6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E-4EDD-B960-22DE6EF09F51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mubH'!$K$9:$K$13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E-4EDD-B960-22DE6EF09F51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mubH'!$T$2:$T$6</c:f>
              <c:numCache>
                <c:formatCode>General</c:formatCode>
                <c:ptCount val="5"/>
                <c:pt idx="0">
                  <c:v>0.54898199999999997</c:v>
                </c:pt>
                <c:pt idx="1">
                  <c:v>0.43531999999999998</c:v>
                </c:pt>
                <c:pt idx="2">
                  <c:v>0.35931800000000003</c:v>
                </c:pt>
                <c:pt idx="3">
                  <c:v>0.30521700000000002</c:v>
                </c:pt>
                <c:pt idx="4">
                  <c:v>0.26484400000000002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0E-4EDD-B960-22DE6EF09F51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mubH'!$T$9:$T$13</c:f>
              <c:numCache>
                <c:formatCode>General</c:formatCode>
                <c:ptCount val="5"/>
                <c:pt idx="0">
                  <c:v>0.548925</c:v>
                </c:pt>
                <c:pt idx="1">
                  <c:v>0.43527199999999999</c:v>
                </c:pt>
                <c:pt idx="2">
                  <c:v>0.35926200000000003</c:v>
                </c:pt>
                <c:pt idx="3">
                  <c:v>0.30521799999999999</c:v>
                </c:pt>
                <c:pt idx="4">
                  <c:v>0.26498899999999997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0E-4EDD-B960-22DE6EF09F51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mubH'!$AC$2:$AC$6</c:f>
              <c:numCache>
                <c:formatCode>General</c:formatCode>
                <c:ptCount val="5"/>
                <c:pt idx="0">
                  <c:v>1.0309299999999999</c:v>
                </c:pt>
                <c:pt idx="1">
                  <c:v>1.1104700000000001</c:v>
                </c:pt>
                <c:pt idx="2">
                  <c:v>1.16076</c:v>
                </c:pt>
                <c:pt idx="3">
                  <c:v>1.1946099999999999</c:v>
                </c:pt>
                <c:pt idx="4">
                  <c:v>1.22014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0E-4EDD-B960-22DE6EF09F51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mubH'!$AC$9:$AC$13</c:f>
              <c:numCache>
                <c:formatCode>General</c:formatCode>
                <c:ptCount val="5"/>
                <c:pt idx="0">
                  <c:v>1.0310900000000001</c:v>
                </c:pt>
                <c:pt idx="1">
                  <c:v>1.1101700000000001</c:v>
                </c:pt>
                <c:pt idx="2">
                  <c:v>1.1606700000000001</c:v>
                </c:pt>
                <c:pt idx="3">
                  <c:v>1.1950499999999999</c:v>
                </c:pt>
                <c:pt idx="4">
                  <c:v>1.2196499999999999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0E-4EDD-B960-22DE6EF0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gtob'!$I$2:$I$6</c:f>
              <c:numCache>
                <c:formatCode>General</c:formatCode>
                <c:ptCount val="5"/>
                <c:pt idx="0">
                  <c:v>9.5902100000000008</c:v>
                </c:pt>
                <c:pt idx="1">
                  <c:v>10.432</c:v>
                </c:pt>
                <c:pt idx="2">
                  <c:v>11.1785</c:v>
                </c:pt>
                <c:pt idx="3">
                  <c:v>11.8428</c:v>
                </c:pt>
                <c:pt idx="4">
                  <c:v>12.4224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6-40D0-823D-C9321841F9CC}"/>
            </c:ext>
          </c:extLst>
        </c:ser>
        <c:ser>
          <c:idx val="1"/>
          <c:order val="1"/>
          <c:tx>
            <c:strRef>
              <c:f>'5. gtob'!$I$8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gtob'!$I$9:$I$13</c:f>
              <c:numCache>
                <c:formatCode>General</c:formatCode>
                <c:ptCount val="5"/>
                <c:pt idx="0">
                  <c:v>9.5882699999999996</c:v>
                </c:pt>
                <c:pt idx="1">
                  <c:v>10.431699999999999</c:v>
                </c:pt>
                <c:pt idx="2">
                  <c:v>11.180999999999999</c:v>
                </c:pt>
                <c:pt idx="3">
                  <c:v>11.8408</c:v>
                </c:pt>
                <c:pt idx="4">
                  <c:v>12.418799999999999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6-40D0-823D-C9321841F9CC}"/>
            </c:ext>
          </c:extLst>
        </c:ser>
        <c:ser>
          <c:idx val="2"/>
          <c:order val="2"/>
          <c:tx>
            <c:strRef>
              <c:f>'5. gtob'!$I$15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gtob'!$I$16:$I$20</c:f>
              <c:numCache>
                <c:formatCode>0.0%</c:formatCode>
                <c:ptCount val="5"/>
                <c:pt idx="0">
                  <c:v>2.0228962660892336E-4</c:v>
                </c:pt>
                <c:pt idx="1">
                  <c:v>2.8757668711759698E-5</c:v>
                </c:pt>
                <c:pt idx="2">
                  <c:v>-2.2364360155651498E-4</c:v>
                </c:pt>
                <c:pt idx="3">
                  <c:v>1.6887898132204106E-4</c:v>
                </c:pt>
                <c:pt idx="4">
                  <c:v>2.8979907264300715E-4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D6-40D0-823D-C9321841F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gtob'!$J$2:$J$6</c:f>
              <c:numCache>
                <c:formatCode>General</c:formatCode>
                <c:ptCount val="5"/>
                <c:pt idx="0">
                  <c:v>8.1565200000000004</c:v>
                </c:pt>
                <c:pt idx="1">
                  <c:v>8.9501200000000001</c:v>
                </c:pt>
                <c:pt idx="2">
                  <c:v>9.6589700000000001</c:v>
                </c:pt>
                <c:pt idx="3">
                  <c:v>10.2926</c:v>
                </c:pt>
                <c:pt idx="4">
                  <c:v>10.848000000000001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E-49BA-92E5-E5F320E1D147}"/>
            </c:ext>
          </c:extLst>
        </c:ser>
        <c:ser>
          <c:idx val="1"/>
          <c:order val="1"/>
          <c:tx>
            <c:strRef>
              <c:f>'5. gtob'!$J$8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gtob'!$J$9:$J$13</c:f>
              <c:numCache>
                <c:formatCode>General</c:formatCode>
                <c:ptCount val="5"/>
                <c:pt idx="0">
                  <c:v>8.1547099999999997</c:v>
                </c:pt>
                <c:pt idx="1">
                  <c:v>8.9500100000000007</c:v>
                </c:pt>
                <c:pt idx="2">
                  <c:v>9.6610399999999998</c:v>
                </c:pt>
                <c:pt idx="3">
                  <c:v>10.290800000000001</c:v>
                </c:pt>
                <c:pt idx="4">
                  <c:v>10.8453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E-49BA-92E5-E5F320E1D147}"/>
            </c:ext>
          </c:extLst>
        </c:ser>
        <c:ser>
          <c:idx val="2"/>
          <c:order val="2"/>
          <c:tx>
            <c:strRef>
              <c:f>'5. gtob'!$J$15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gtob'!$J$16:$J$20</c:f>
              <c:numCache>
                <c:formatCode>0.0%</c:formatCode>
                <c:ptCount val="5"/>
                <c:pt idx="0">
                  <c:v>2.2190836288034057E-4</c:v>
                </c:pt>
                <c:pt idx="1">
                  <c:v>1.2290338006572913E-5</c:v>
                </c:pt>
                <c:pt idx="2">
                  <c:v>-2.1430856499189812E-4</c:v>
                </c:pt>
                <c:pt idx="3">
                  <c:v>1.7488292559696847E-4</c:v>
                </c:pt>
                <c:pt idx="4">
                  <c:v>2.4889380530980943E-4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E-49BA-92E5-E5F320E1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gtob'!$L$2:$L$6</c:f>
              <c:numCache>
                <c:formatCode>General</c:formatCode>
                <c:ptCount val="5"/>
                <c:pt idx="0">
                  <c:v>0.54879</c:v>
                </c:pt>
                <c:pt idx="1">
                  <c:v>0.62116300000000002</c:v>
                </c:pt>
                <c:pt idx="2">
                  <c:v>0.69447800000000004</c:v>
                </c:pt>
                <c:pt idx="3">
                  <c:v>0.768571</c:v>
                </c:pt>
                <c:pt idx="4">
                  <c:v>0.84267999999999998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A-4134-BE0D-14A6F28880F1}"/>
            </c:ext>
          </c:extLst>
        </c:ser>
        <c:ser>
          <c:idx val="1"/>
          <c:order val="1"/>
          <c:tx>
            <c:strRef>
              <c:f>'5. gtob'!$L$8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gtob'!$L$9:$L$13</c:f>
              <c:numCache>
                <c:formatCode>General</c:formatCode>
                <c:ptCount val="5"/>
                <c:pt idx="0">
                  <c:v>0.54865200000000003</c:v>
                </c:pt>
                <c:pt idx="1">
                  <c:v>0.62123600000000001</c:v>
                </c:pt>
                <c:pt idx="2">
                  <c:v>0.69457800000000003</c:v>
                </c:pt>
                <c:pt idx="3">
                  <c:v>0.76833399999999996</c:v>
                </c:pt>
                <c:pt idx="4">
                  <c:v>0.84224500000000002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A-4134-BE0D-14A6F28880F1}"/>
            </c:ext>
          </c:extLst>
        </c:ser>
        <c:ser>
          <c:idx val="2"/>
          <c:order val="2"/>
          <c:tx>
            <c:strRef>
              <c:f>'5. gtob'!$L$15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gtob'!$L$16:$L$20</c:f>
              <c:numCache>
                <c:formatCode>0.0%</c:formatCode>
                <c:ptCount val="5"/>
                <c:pt idx="0">
                  <c:v>2.5146230798660962E-4</c:v>
                </c:pt>
                <c:pt idx="1">
                  <c:v>-1.1752148791861353E-4</c:v>
                </c:pt>
                <c:pt idx="2">
                  <c:v>-1.4399304225618231E-4</c:v>
                </c:pt>
                <c:pt idx="3">
                  <c:v>3.0836448421816946E-4</c:v>
                </c:pt>
                <c:pt idx="4">
                  <c:v>5.1621018654763749E-4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A-4134-BE0D-14A6F288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gtob'!$M$2:$M$6</c:f>
              <c:numCache>
                <c:formatCode>General</c:formatCode>
                <c:ptCount val="5"/>
                <c:pt idx="0">
                  <c:v>0.466748</c:v>
                </c:pt>
                <c:pt idx="1">
                  <c:v>0.53292600000000001</c:v>
                </c:pt>
                <c:pt idx="2">
                  <c:v>0.600078</c:v>
                </c:pt>
                <c:pt idx="3">
                  <c:v>0.66796800000000001</c:v>
                </c:pt>
                <c:pt idx="4">
                  <c:v>0.73588200000000004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7-40F0-A4F5-C88AE57A5CEF}"/>
            </c:ext>
          </c:extLst>
        </c:ser>
        <c:ser>
          <c:idx val="1"/>
          <c:order val="1"/>
          <c:tx>
            <c:strRef>
              <c:f>'5. gtob'!$M$8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gtob'!$M$9:$M$13</c:f>
              <c:numCache>
                <c:formatCode>General</c:formatCode>
                <c:ptCount val="5"/>
                <c:pt idx="0">
                  <c:v>0.46662199999999998</c:v>
                </c:pt>
                <c:pt idx="1">
                  <c:v>0.53299799999999997</c:v>
                </c:pt>
                <c:pt idx="2">
                  <c:v>0.60015700000000005</c:v>
                </c:pt>
                <c:pt idx="3">
                  <c:v>0.66775399999999996</c:v>
                </c:pt>
                <c:pt idx="4">
                  <c:v>0.73553100000000005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7-40F0-A4F5-C88AE57A5CEF}"/>
            </c:ext>
          </c:extLst>
        </c:ser>
        <c:ser>
          <c:idx val="2"/>
          <c:order val="2"/>
          <c:tx>
            <c:strRef>
              <c:f>'5. gtob'!$M$15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gtob'!$M$16:$M$20</c:f>
              <c:numCache>
                <c:formatCode>0.0%</c:formatCode>
                <c:ptCount val="5"/>
                <c:pt idx="0">
                  <c:v>2.6995295105713361E-4</c:v>
                </c:pt>
                <c:pt idx="1">
                  <c:v>-1.3510318505751453E-4</c:v>
                </c:pt>
                <c:pt idx="2">
                  <c:v>-1.3164955222496285E-4</c:v>
                </c:pt>
                <c:pt idx="3">
                  <c:v>3.2037462872480042E-4</c:v>
                </c:pt>
                <c:pt idx="4">
                  <c:v>4.7697864603291041E-4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7-40F0-A4F5-C88AE57A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gtob'!$K$2:$K$6</c:f>
              <c:numCache>
                <c:formatCode>General</c:formatCode>
                <c:ptCount val="5"/>
                <c:pt idx="0">
                  <c:v>1.4337</c:v>
                </c:pt>
                <c:pt idx="1">
                  <c:v>1.4818800000000001</c:v>
                </c:pt>
                <c:pt idx="2">
                  <c:v>1.51949</c:v>
                </c:pt>
                <c:pt idx="3">
                  <c:v>1.55017</c:v>
                </c:pt>
                <c:pt idx="4">
                  <c:v>1.57436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9-4D43-B24D-119812B5CDF5}"/>
            </c:ext>
          </c:extLst>
        </c:ser>
        <c:ser>
          <c:idx val="1"/>
          <c:order val="1"/>
          <c:tx>
            <c:strRef>
              <c:f>'5. gtob'!$K$8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gtob'!$K$9:$K$13</c:f>
              <c:numCache>
                <c:formatCode>General</c:formatCode>
                <c:ptCount val="5"/>
                <c:pt idx="0">
                  <c:v>1.4335500000000001</c:v>
                </c:pt>
                <c:pt idx="1">
                  <c:v>1.48166</c:v>
                </c:pt>
                <c:pt idx="2">
                  <c:v>1.5199400000000001</c:v>
                </c:pt>
                <c:pt idx="3">
                  <c:v>1.55003</c:v>
                </c:pt>
                <c:pt idx="4">
                  <c:v>1.5734900000000001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9-4D43-B24D-119812B5CDF5}"/>
            </c:ext>
          </c:extLst>
        </c:ser>
        <c:ser>
          <c:idx val="2"/>
          <c:order val="2"/>
          <c:tx>
            <c:strRef>
              <c:f>'5. gtob'!$K$15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gtob'!$K$16:$K$20</c:f>
              <c:numCache>
                <c:formatCode>0.0%</c:formatCode>
                <c:ptCount val="5"/>
                <c:pt idx="0">
                  <c:v>1.0462439840962019E-4</c:v>
                </c:pt>
                <c:pt idx="1">
                  <c:v>1.4846006424279226E-4</c:v>
                </c:pt>
                <c:pt idx="2">
                  <c:v>-2.9615199836791387E-4</c:v>
                </c:pt>
                <c:pt idx="3">
                  <c:v>9.0312675384008836E-5</c:v>
                </c:pt>
                <c:pt idx="4">
                  <c:v>5.5260550318855057E-4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9-4D43-B24D-119812B5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0.47537099999999999</c:v>
                </c:pt>
                <c:pt idx="1">
                  <c:v>0.47072399999999998</c:v>
                </c:pt>
                <c:pt idx="2">
                  <c:v>0.46354000000000001</c:v>
                </c:pt>
                <c:pt idx="3">
                  <c:v>0.45739099999999999</c:v>
                </c:pt>
                <c:pt idx="4">
                  <c:v>0.45131500000000002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6-4982-BB10-EB33E450212D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0.47536600000000001</c:v>
                </c:pt>
                <c:pt idx="1">
                  <c:v>0.47057700000000002</c:v>
                </c:pt>
                <c:pt idx="2">
                  <c:v>0.46361200000000002</c:v>
                </c:pt>
                <c:pt idx="3">
                  <c:v>0.45726499999999998</c:v>
                </c:pt>
                <c:pt idx="4">
                  <c:v>0.45138499999999998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6-4982-BB10-EB33E450212D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1.0518100599273505E-5</c:v>
                </c:pt>
                <c:pt idx="1">
                  <c:v>3.1228490580457492E-4</c:v>
                </c:pt>
                <c:pt idx="2">
                  <c:v>-1.5532640117361284E-4</c:v>
                </c:pt>
                <c:pt idx="3">
                  <c:v>2.7547546847230269E-4</c:v>
                </c:pt>
                <c:pt idx="4">
                  <c:v>-1.5510231213223353E-4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6-4982-BB10-EB33E450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gtob'!$N$2:$N$6</c:f>
              <c:numCache>
                <c:formatCode>General</c:formatCode>
                <c:ptCount val="5"/>
                <c:pt idx="0">
                  <c:v>8.2041799999999998E-2</c:v>
                </c:pt>
                <c:pt idx="1">
                  <c:v>8.8237200000000002E-2</c:v>
                </c:pt>
                <c:pt idx="2">
                  <c:v>9.4400600000000001E-2</c:v>
                </c:pt>
                <c:pt idx="3">
                  <c:v>0.100603</c:v>
                </c:pt>
                <c:pt idx="4">
                  <c:v>0.106798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6-45BC-86D7-2FE0CF4D3A8C}"/>
            </c:ext>
          </c:extLst>
        </c:ser>
        <c:ser>
          <c:idx val="1"/>
          <c:order val="1"/>
          <c:tx>
            <c:strRef>
              <c:f>'5. gtob'!$N$8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gtob'!$N$9:$N$13</c:f>
              <c:numCache>
                <c:formatCode>General</c:formatCode>
                <c:ptCount val="5"/>
                <c:pt idx="0">
                  <c:v>8.2029599999999994E-2</c:v>
                </c:pt>
                <c:pt idx="1">
                  <c:v>8.8237300000000005E-2</c:v>
                </c:pt>
                <c:pt idx="2">
                  <c:v>9.4420599999999993E-2</c:v>
                </c:pt>
                <c:pt idx="3">
                  <c:v>0.100579</c:v>
                </c:pt>
                <c:pt idx="4">
                  <c:v>0.106714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6-45BC-86D7-2FE0CF4D3A8C}"/>
            </c:ext>
          </c:extLst>
        </c:ser>
        <c:ser>
          <c:idx val="2"/>
          <c:order val="2"/>
          <c:tx>
            <c:strRef>
              <c:f>'5. gtob'!$N$15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gtob'!$N$16:$N$20</c:f>
              <c:numCache>
                <c:formatCode>0.0%</c:formatCode>
                <c:ptCount val="5"/>
                <c:pt idx="0">
                  <c:v>1.4870468468517115E-4</c:v>
                </c:pt>
                <c:pt idx="1">
                  <c:v>-1.133308853894679E-6</c:v>
                </c:pt>
                <c:pt idx="2">
                  <c:v>-2.118630601923319E-4</c:v>
                </c:pt>
                <c:pt idx="3">
                  <c:v>2.3856147430987394E-4</c:v>
                </c:pt>
                <c:pt idx="4">
                  <c:v>7.8653158298845236E-4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6-45BC-86D7-2FE0CF4D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gtob'!$Z$2:$Z$6</c:f>
              <c:numCache>
                <c:formatCode>General</c:formatCode>
                <c:ptCount val="5"/>
                <c:pt idx="0">
                  <c:v>6.4975000000000005E-2</c:v>
                </c:pt>
                <c:pt idx="1">
                  <c:v>8.3160100000000001E-2</c:v>
                </c:pt>
                <c:pt idx="2">
                  <c:v>0.101836</c:v>
                </c:pt>
                <c:pt idx="3">
                  <c:v>0.12064</c:v>
                </c:pt>
                <c:pt idx="4">
                  <c:v>0.13920399999999999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F-48A5-BF58-910D0B080F24}"/>
            </c:ext>
          </c:extLst>
        </c:ser>
        <c:ser>
          <c:idx val="1"/>
          <c:order val="1"/>
          <c:tx>
            <c:strRef>
              <c:f>'5. gtob'!$Z$8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gtob'!$Z$9:$Z$13</c:f>
              <c:numCache>
                <c:formatCode>General</c:formatCode>
                <c:ptCount val="5"/>
                <c:pt idx="0">
                  <c:v>6.4939200000000002E-2</c:v>
                </c:pt>
                <c:pt idx="1">
                  <c:v>8.3160399999999995E-2</c:v>
                </c:pt>
                <c:pt idx="2">
                  <c:v>0.101844</c:v>
                </c:pt>
                <c:pt idx="3">
                  <c:v>0.120516</c:v>
                </c:pt>
                <c:pt idx="4">
                  <c:v>0.13883499999999999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F-48A5-BF58-910D0B08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gtob'!$AB$2:$AB$6</c:f>
              <c:numCache>
                <c:formatCode>General</c:formatCode>
                <c:ptCount val="5"/>
                <c:pt idx="0">
                  <c:v>7.4565200000000003</c:v>
                </c:pt>
                <c:pt idx="1">
                  <c:v>8.2107500000000009</c:v>
                </c:pt>
                <c:pt idx="2">
                  <c:v>8.8850499999999997</c:v>
                </c:pt>
                <c:pt idx="3">
                  <c:v>9.48766</c:v>
                </c:pt>
                <c:pt idx="4">
                  <c:v>10.015700000000001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43DA-8D1E-6EE363433587}"/>
            </c:ext>
          </c:extLst>
        </c:ser>
        <c:ser>
          <c:idx val="1"/>
          <c:order val="1"/>
          <c:tx>
            <c:strRef>
              <c:f>'5. gtob'!$AB$8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gtob'!$AB$9:$AB$13</c:f>
              <c:numCache>
                <c:formatCode>General</c:formatCode>
                <c:ptCount val="5"/>
                <c:pt idx="0">
                  <c:v>7.4549399999999997</c:v>
                </c:pt>
                <c:pt idx="1">
                  <c:v>8.2104800000000004</c:v>
                </c:pt>
                <c:pt idx="2">
                  <c:v>8.8867700000000003</c:v>
                </c:pt>
                <c:pt idx="3">
                  <c:v>9.4859100000000005</c:v>
                </c:pt>
                <c:pt idx="4">
                  <c:v>10.013199999999999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4-43DA-8D1E-6EE36343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2.97024E-2</c:v>
                </c:pt>
                <c:pt idx="1">
                  <c:v>3.2066600000000001E-2</c:v>
                </c:pt>
                <c:pt idx="2">
                  <c:v>3.4303E-2</c:v>
                </c:pt>
                <c:pt idx="3">
                  <c:v>3.63413E-2</c:v>
                </c:pt>
                <c:pt idx="4">
                  <c:v>3.8445800000000002E-2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2D8-4703-8FA5-326E2E96AB3D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2.9686199999999999E-2</c:v>
                </c:pt>
                <c:pt idx="1">
                  <c:v>3.2052200000000003E-2</c:v>
                </c:pt>
                <c:pt idx="2">
                  <c:v>3.4287499999999999E-2</c:v>
                </c:pt>
                <c:pt idx="3">
                  <c:v>3.6403199999999997E-2</c:v>
                </c:pt>
                <c:pt idx="4">
                  <c:v>3.8415199999999997E-2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2D8-4703-8FA5-326E2E96A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gtob'!$AA$2:$AA$6</c:f>
              <c:numCache>
                <c:formatCode>General</c:formatCode>
                <c:ptCount val="5"/>
                <c:pt idx="0">
                  <c:v>8.5657200000000007</c:v>
                </c:pt>
                <c:pt idx="1">
                  <c:v>9.3502600000000005</c:v>
                </c:pt>
                <c:pt idx="2">
                  <c:v>10.045299999999999</c:v>
                </c:pt>
                <c:pt idx="3">
                  <c:v>10.662800000000001</c:v>
                </c:pt>
                <c:pt idx="4">
                  <c:v>11.199400000000001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A-4CA7-88D2-4CF92931EB68}"/>
            </c:ext>
          </c:extLst>
        </c:ser>
        <c:ser>
          <c:idx val="1"/>
          <c:order val="1"/>
          <c:tx>
            <c:strRef>
              <c:f>'5. gtob'!$AA$8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gtob'!$AA$9:$AA$13</c:f>
              <c:numCache>
                <c:formatCode>General</c:formatCode>
                <c:ptCount val="5"/>
                <c:pt idx="0">
                  <c:v>8.5643399999999996</c:v>
                </c:pt>
                <c:pt idx="1">
                  <c:v>9.3498599999999996</c:v>
                </c:pt>
                <c:pt idx="2">
                  <c:v>10.0474</c:v>
                </c:pt>
                <c:pt idx="3">
                  <c:v>10.6607</c:v>
                </c:pt>
                <c:pt idx="4">
                  <c:v>11.196300000000001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A-4CA7-88D2-4CF92931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gtob'!$AC$2:$AC$6</c:f>
              <c:numCache>
                <c:formatCode>General</c:formatCode>
                <c:ptCount val="5"/>
                <c:pt idx="0">
                  <c:v>1.1092</c:v>
                </c:pt>
                <c:pt idx="1">
                  <c:v>1.13951</c:v>
                </c:pt>
                <c:pt idx="2">
                  <c:v>1.16025</c:v>
                </c:pt>
                <c:pt idx="3">
                  <c:v>1.1751199999999999</c:v>
                </c:pt>
                <c:pt idx="4">
                  <c:v>1.1836800000000001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034-BB7A-576327D55C07}"/>
            </c:ext>
          </c:extLst>
        </c:ser>
        <c:ser>
          <c:idx val="1"/>
          <c:order val="1"/>
          <c:tx>
            <c:strRef>
              <c:f>'5. gtob'!$AC$8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gtob'!$AC$9:$AC$13</c:f>
              <c:numCache>
                <c:formatCode>General</c:formatCode>
                <c:ptCount val="5"/>
                <c:pt idx="0">
                  <c:v>1.1093999999999999</c:v>
                </c:pt>
                <c:pt idx="1">
                  <c:v>1.1393800000000001</c:v>
                </c:pt>
                <c:pt idx="2">
                  <c:v>1.1606700000000001</c:v>
                </c:pt>
                <c:pt idx="3">
                  <c:v>1.17479</c:v>
                </c:pt>
                <c:pt idx="4">
                  <c:v>1.18309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034-BB7A-576327D5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gtob'!$AD$2:$AD$6</c:f>
              <c:numCache>
                <c:formatCode>General</c:formatCode>
                <c:ptCount val="5"/>
                <c:pt idx="0">
                  <c:v>0.669238</c:v>
                </c:pt>
                <c:pt idx="1">
                  <c:v>0.76576500000000003</c:v>
                </c:pt>
                <c:pt idx="2">
                  <c:v>0.865483</c:v>
                </c:pt>
                <c:pt idx="3">
                  <c:v>0.96834200000000004</c:v>
                </c:pt>
                <c:pt idx="4">
                  <c:v>1.0730599999999999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D-473B-BCFD-BF91FCAA2D67}"/>
            </c:ext>
          </c:extLst>
        </c:ser>
        <c:ser>
          <c:idx val="1"/>
          <c:order val="1"/>
          <c:tx>
            <c:strRef>
              <c:f>'5. gtob'!$AD$8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gtob'!$AD$9:$AD$13</c:f>
              <c:numCache>
                <c:formatCode>General</c:formatCode>
                <c:ptCount val="5"/>
                <c:pt idx="0">
                  <c:v>0.66905000000000003</c:v>
                </c:pt>
                <c:pt idx="1">
                  <c:v>0.76590400000000003</c:v>
                </c:pt>
                <c:pt idx="2">
                  <c:v>0.86565599999999998</c:v>
                </c:pt>
                <c:pt idx="3">
                  <c:v>0.96795699999999996</c:v>
                </c:pt>
                <c:pt idx="4">
                  <c:v>1.07254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D-473B-BCFD-BF91FCAA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gtob'!$Q$2:$Q$6</c:f>
              <c:numCache>
                <c:formatCode>General</c:formatCode>
                <c:ptCount val="5"/>
                <c:pt idx="0">
                  <c:v>0.12634100000000001</c:v>
                </c:pt>
                <c:pt idx="1">
                  <c:v>0.16039200000000001</c:v>
                </c:pt>
                <c:pt idx="2">
                  <c:v>0.195047</c:v>
                </c:pt>
                <c:pt idx="3">
                  <c:v>0.229597</c:v>
                </c:pt>
                <c:pt idx="4">
                  <c:v>0.26307900000000001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3-40AF-B0EA-296E86EAA2F7}"/>
            </c:ext>
          </c:extLst>
        </c:ser>
        <c:ser>
          <c:idx val="1"/>
          <c:order val="1"/>
          <c:tx>
            <c:strRef>
              <c:f>'5. gtob'!$Q$8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gtob'!$Q$9:$Q$13</c:f>
              <c:numCache>
                <c:formatCode>General</c:formatCode>
                <c:ptCount val="5"/>
                <c:pt idx="0">
                  <c:v>0.126197</c:v>
                </c:pt>
                <c:pt idx="1">
                  <c:v>0.16041</c:v>
                </c:pt>
                <c:pt idx="2">
                  <c:v>0.19512399999999999</c:v>
                </c:pt>
                <c:pt idx="3">
                  <c:v>0.22944899999999999</c:v>
                </c:pt>
                <c:pt idx="4">
                  <c:v>0.26275799999999999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3-40AF-B0EA-296E86EAA2F7}"/>
            </c:ext>
          </c:extLst>
        </c:ser>
        <c:ser>
          <c:idx val="2"/>
          <c:order val="2"/>
          <c:tx>
            <c:strRef>
              <c:f>'5. gtob'!$Q$15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gtob'!$Q$16:$Q$20</c:f>
              <c:numCache>
                <c:formatCode>0.0%</c:formatCode>
                <c:ptCount val="5"/>
                <c:pt idx="0">
                  <c:v>1.1397725204011779E-3</c:v>
                </c:pt>
                <c:pt idx="1">
                  <c:v>-1.1222504863079358E-4</c:v>
                </c:pt>
                <c:pt idx="2">
                  <c:v>-3.9477664357818239E-4</c:v>
                </c:pt>
                <c:pt idx="3">
                  <c:v>6.4460772571074199E-4</c:v>
                </c:pt>
                <c:pt idx="4">
                  <c:v>1.2201658057086112E-3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3-40AF-B0EA-296E86EA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gtob'!$P$2:$P$6</c:f>
              <c:numCache>
                <c:formatCode>General</c:formatCode>
                <c:ptCount val="5"/>
                <c:pt idx="0">
                  <c:v>17.475200000000001</c:v>
                </c:pt>
                <c:pt idx="1">
                  <c:v>16.7943</c:v>
                </c:pt>
                <c:pt idx="2">
                  <c:v>16.0962</c:v>
                </c:pt>
                <c:pt idx="3">
                  <c:v>15.408799999999999</c:v>
                </c:pt>
                <c:pt idx="4">
                  <c:v>14.7415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3-4650-912C-41891768A064}"/>
            </c:ext>
          </c:extLst>
        </c:ser>
        <c:ser>
          <c:idx val="1"/>
          <c:order val="1"/>
          <c:tx>
            <c:strRef>
              <c:f>'5. gtob'!$P$8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gtob'!$P$9:$P$13</c:f>
              <c:numCache>
                <c:formatCode>General</c:formatCode>
                <c:ptCount val="5"/>
                <c:pt idx="0">
                  <c:v>17.476099999999999</c:v>
                </c:pt>
                <c:pt idx="1">
                  <c:v>16.791799999999999</c:v>
                </c:pt>
                <c:pt idx="2">
                  <c:v>16.0975</c:v>
                </c:pt>
                <c:pt idx="3">
                  <c:v>15.411</c:v>
                </c:pt>
                <c:pt idx="4">
                  <c:v>14.7448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3-4650-912C-41891768A064}"/>
            </c:ext>
          </c:extLst>
        </c:ser>
        <c:ser>
          <c:idx val="2"/>
          <c:order val="2"/>
          <c:tx>
            <c:strRef>
              <c:f>'5. gtob'!$P$15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gtob'!$P$16:$P$20</c:f>
              <c:numCache>
                <c:formatCode>0.0%</c:formatCode>
                <c:ptCount val="5"/>
                <c:pt idx="0">
                  <c:v>-5.1501556491365047E-5</c:v>
                </c:pt>
                <c:pt idx="1">
                  <c:v>1.4886002989117017E-4</c:v>
                </c:pt>
                <c:pt idx="2">
                  <c:v>-8.0764404020857285E-5</c:v>
                </c:pt>
                <c:pt idx="3">
                  <c:v>-1.4277555682468471E-4</c:v>
                </c:pt>
                <c:pt idx="4">
                  <c:v>-2.2385781636871516E-4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3-4650-912C-41891768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gtob'!$O$2:$O$6</c:f>
              <c:numCache>
                <c:formatCode>General</c:formatCode>
                <c:ptCount val="5"/>
                <c:pt idx="0">
                  <c:v>0.45792100000000002</c:v>
                </c:pt>
                <c:pt idx="1">
                  <c:v>0.46115899999999999</c:v>
                </c:pt>
                <c:pt idx="2">
                  <c:v>0.46362300000000001</c:v>
                </c:pt>
                <c:pt idx="3">
                  <c:v>0.46544999999999997</c:v>
                </c:pt>
                <c:pt idx="4">
                  <c:v>0.466916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9-4989-8D08-E3E35A3A2725}"/>
            </c:ext>
          </c:extLst>
        </c:ser>
        <c:ser>
          <c:idx val="1"/>
          <c:order val="1"/>
          <c:tx>
            <c:strRef>
              <c:f>'5. gtob'!$O$8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gtob'!$O$9:$O$13</c:f>
              <c:numCache>
                <c:formatCode>General</c:formatCode>
                <c:ptCount val="5"/>
                <c:pt idx="0">
                  <c:v>0.45790399999999998</c:v>
                </c:pt>
                <c:pt idx="1">
                  <c:v>0.46115400000000001</c:v>
                </c:pt>
                <c:pt idx="2">
                  <c:v>0.46361200000000002</c:v>
                </c:pt>
                <c:pt idx="3">
                  <c:v>0.46544200000000002</c:v>
                </c:pt>
                <c:pt idx="4">
                  <c:v>0.46678399999999998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9-4989-8D08-E3E35A3A2725}"/>
            </c:ext>
          </c:extLst>
        </c:ser>
        <c:ser>
          <c:idx val="2"/>
          <c:order val="2"/>
          <c:tx>
            <c:strRef>
              <c:f>'5. gtob'!$O$15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gtob'!$O$16:$O$20</c:f>
              <c:numCache>
                <c:formatCode>0.0%</c:formatCode>
                <c:ptCount val="5"/>
                <c:pt idx="0">
                  <c:v>3.7124307467979753E-5</c:v>
                </c:pt>
                <c:pt idx="1">
                  <c:v>1.0842247467743761E-5</c:v>
                </c:pt>
                <c:pt idx="2">
                  <c:v>2.3726174068118375E-5</c:v>
                </c:pt>
                <c:pt idx="3">
                  <c:v>1.7187667848216758E-5</c:v>
                </c:pt>
                <c:pt idx="4">
                  <c:v>2.8270609702820418E-4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9-4989-8D08-E3E35A3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8-4F47-8A04-1C4E1DEB64AB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18-4F47-8A04-1C4E1DEB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gtob'!$AF$2:$AF$6</c:f>
              <c:numCache>
                <c:formatCode>General</c:formatCode>
                <c:ptCount val="5"/>
                <c:pt idx="0">
                  <c:v>8.66614E-2</c:v>
                </c:pt>
                <c:pt idx="1">
                  <c:v>9.3323400000000001E-2</c:v>
                </c:pt>
                <c:pt idx="2">
                  <c:v>9.9964899999999995E-2</c:v>
                </c:pt>
                <c:pt idx="3">
                  <c:v>0.10671799999999999</c:v>
                </c:pt>
                <c:pt idx="4">
                  <c:v>0.113413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1-4236-AF8A-08762DB80C4F}"/>
            </c:ext>
          </c:extLst>
        </c:ser>
        <c:ser>
          <c:idx val="1"/>
          <c:order val="1"/>
          <c:tx>
            <c:strRef>
              <c:f>'5. gtob'!$AF$8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gtob'!$AF$9:$AF$13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1-4236-AF8A-08762DB8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gtob'!$AG$2:$AG$6</c:f>
              <c:numCache>
                <c:formatCode>General</c:formatCode>
                <c:ptCount val="5"/>
                <c:pt idx="0">
                  <c:v>0.26700200000000002</c:v>
                </c:pt>
                <c:pt idx="1">
                  <c:v>0.26482800000000001</c:v>
                </c:pt>
                <c:pt idx="2">
                  <c:v>0.26233499999999998</c:v>
                </c:pt>
                <c:pt idx="3">
                  <c:v>0.25980399999999998</c:v>
                </c:pt>
                <c:pt idx="4">
                  <c:v>0.25705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6-4F38-B4BE-D0F12EA33C5B}"/>
            </c:ext>
          </c:extLst>
        </c:ser>
        <c:ser>
          <c:idx val="1"/>
          <c:order val="1"/>
          <c:tx>
            <c:strRef>
              <c:f>'5. gtob'!$AG$8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gtob'!$AG$9:$AG$13</c:f>
              <c:numCache>
                <c:formatCode>General</c:formatCode>
                <c:ptCount val="5"/>
                <c:pt idx="0">
                  <c:v>0.26705400000000001</c:v>
                </c:pt>
                <c:pt idx="1">
                  <c:v>0.264851</c:v>
                </c:pt>
                <c:pt idx="2">
                  <c:v>0.26238400000000001</c:v>
                </c:pt>
                <c:pt idx="3">
                  <c:v>0.25973000000000002</c:v>
                </c:pt>
                <c:pt idx="4">
                  <c:v>0.25695299999999999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6-4F38-B4BE-D0F12EA3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gtob'!$AE$2:$AE$6</c:f>
              <c:numCache>
                <c:formatCode>General</c:formatCode>
                <c:ptCount val="5"/>
                <c:pt idx="0">
                  <c:v>0.58257700000000001</c:v>
                </c:pt>
                <c:pt idx="1">
                  <c:v>0.67244099999999996</c:v>
                </c:pt>
                <c:pt idx="2">
                  <c:v>0.76551800000000003</c:v>
                </c:pt>
                <c:pt idx="3">
                  <c:v>0.86162399999999995</c:v>
                </c:pt>
                <c:pt idx="4">
                  <c:v>0.95965100000000003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6-41BC-A106-36E902411BF9}"/>
            </c:ext>
          </c:extLst>
        </c:ser>
        <c:ser>
          <c:idx val="1"/>
          <c:order val="1"/>
          <c:tx>
            <c:strRef>
              <c:f>'5. gtob'!$AE$8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gtob'!$AE$9:$AE$13</c:f>
              <c:numCache>
                <c:formatCode>General</c:formatCode>
                <c:ptCount val="5"/>
                <c:pt idx="0">
                  <c:v>0.58238299999999998</c:v>
                </c:pt>
                <c:pt idx="1">
                  <c:v>0.67257100000000003</c:v>
                </c:pt>
                <c:pt idx="2">
                  <c:v>0.765656</c:v>
                </c:pt>
                <c:pt idx="3">
                  <c:v>0.86129</c:v>
                </c:pt>
                <c:pt idx="4">
                  <c:v>0.95921000000000001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6-41BC-A106-36E90241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gtob'!$R$2:$R$6</c:f>
              <c:numCache>
                <c:formatCode>General</c:formatCode>
                <c:ptCount val="5"/>
                <c:pt idx="0">
                  <c:v>1.0244899999999999</c:v>
                </c:pt>
                <c:pt idx="1">
                  <c:v>1.0817399999999999</c:v>
                </c:pt>
                <c:pt idx="2">
                  <c:v>1.1331599999999999</c:v>
                </c:pt>
                <c:pt idx="3">
                  <c:v>1.17998</c:v>
                </c:pt>
                <c:pt idx="4">
                  <c:v>1.22299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0-49F2-BE49-18E446347F4C}"/>
            </c:ext>
          </c:extLst>
        </c:ser>
        <c:ser>
          <c:idx val="1"/>
          <c:order val="1"/>
          <c:tx>
            <c:strRef>
              <c:f>'5. gtob'!$R$8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gtob'!$R$9:$R$13</c:f>
              <c:numCache>
                <c:formatCode>General</c:formatCode>
                <c:ptCount val="5"/>
                <c:pt idx="0">
                  <c:v>1.02393</c:v>
                </c:pt>
                <c:pt idx="1">
                  <c:v>1.0818099999999999</c:v>
                </c:pt>
                <c:pt idx="2">
                  <c:v>1.1335299999999999</c:v>
                </c:pt>
                <c:pt idx="3">
                  <c:v>1.1801200000000001</c:v>
                </c:pt>
                <c:pt idx="4">
                  <c:v>1.2224699999999999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0-49F2-BE49-18E44634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gtob'!$T$2:$T$6</c:f>
              <c:numCache>
                <c:formatCode>General</c:formatCode>
                <c:ptCount val="5"/>
                <c:pt idx="0">
                  <c:v>0.32449899999999998</c:v>
                </c:pt>
                <c:pt idx="1">
                  <c:v>0.34236899999999998</c:v>
                </c:pt>
                <c:pt idx="2">
                  <c:v>0.359238</c:v>
                </c:pt>
                <c:pt idx="3">
                  <c:v>0.37505899999999998</c:v>
                </c:pt>
                <c:pt idx="4">
                  <c:v>0.39068599999999998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1-4DAA-B8E8-248D8B4A1020}"/>
            </c:ext>
          </c:extLst>
        </c:ser>
        <c:ser>
          <c:idx val="1"/>
          <c:order val="1"/>
          <c:tx>
            <c:strRef>
              <c:f>'5. gtob'!$T$8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gtob'!$T$9:$T$13</c:f>
              <c:numCache>
                <c:formatCode>General</c:formatCode>
                <c:ptCount val="5"/>
                <c:pt idx="0">
                  <c:v>0.324154</c:v>
                </c:pt>
                <c:pt idx="1">
                  <c:v>0.34228700000000001</c:v>
                </c:pt>
                <c:pt idx="2">
                  <c:v>0.35926200000000003</c:v>
                </c:pt>
                <c:pt idx="3">
                  <c:v>0.375247</c:v>
                </c:pt>
                <c:pt idx="4">
                  <c:v>0.39039499999999999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1-4DAA-B8E8-248D8B4A1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gtob'!$U$2:$U$6</c:f>
              <c:numCache>
                <c:formatCode>General</c:formatCode>
                <c:ptCount val="5"/>
                <c:pt idx="0">
                  <c:v>0.21909699999999999</c:v>
                </c:pt>
                <c:pt idx="1">
                  <c:v>0.235984</c:v>
                </c:pt>
                <c:pt idx="2">
                  <c:v>0.25239600000000001</c:v>
                </c:pt>
                <c:pt idx="3">
                  <c:v>0.26833499999999999</c:v>
                </c:pt>
                <c:pt idx="4">
                  <c:v>0.28410600000000003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4-48F8-A3A8-AEEF652D8BCE}"/>
            </c:ext>
          </c:extLst>
        </c:ser>
        <c:ser>
          <c:idx val="1"/>
          <c:order val="1"/>
          <c:tx>
            <c:strRef>
              <c:f>'5. gtob'!$U$8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gtob'!$U$9:$U$13</c:f>
              <c:numCache>
                <c:formatCode>General</c:formatCode>
                <c:ptCount val="5"/>
                <c:pt idx="0">
                  <c:v>0.21900900000000001</c:v>
                </c:pt>
                <c:pt idx="1">
                  <c:v>0.235987</c:v>
                </c:pt>
                <c:pt idx="2">
                  <c:v>0.252413</c:v>
                </c:pt>
                <c:pt idx="3">
                  <c:v>0.26836500000000002</c:v>
                </c:pt>
                <c:pt idx="4">
                  <c:v>0.28391100000000002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4-48F8-A3A8-AEEF652D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gtob'!$S$2:$S$6</c:f>
              <c:numCache>
                <c:formatCode>General</c:formatCode>
                <c:ptCount val="5"/>
                <c:pt idx="0">
                  <c:v>0.69999400000000001</c:v>
                </c:pt>
                <c:pt idx="1">
                  <c:v>0.73936599999999997</c:v>
                </c:pt>
                <c:pt idx="2">
                  <c:v>0.77391699999999997</c:v>
                </c:pt>
                <c:pt idx="3">
                  <c:v>0.804925</c:v>
                </c:pt>
                <c:pt idx="4">
                  <c:v>0.83230000000000004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8-48EF-B370-A41E8CEA6A5D}"/>
            </c:ext>
          </c:extLst>
        </c:ser>
        <c:ser>
          <c:idx val="1"/>
          <c:order val="1"/>
          <c:tx>
            <c:strRef>
              <c:f>'5. gtob'!$S$8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gtob'!$S$9:$S$13</c:f>
              <c:numCache>
                <c:formatCode>General</c:formatCode>
                <c:ptCount val="5"/>
                <c:pt idx="0">
                  <c:v>0.69977699999999998</c:v>
                </c:pt>
                <c:pt idx="1">
                  <c:v>0.73952399999999996</c:v>
                </c:pt>
                <c:pt idx="2">
                  <c:v>0.77426700000000004</c:v>
                </c:pt>
                <c:pt idx="3">
                  <c:v>0.80486899999999995</c:v>
                </c:pt>
                <c:pt idx="4">
                  <c:v>0.83207600000000004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8-48EF-B370-A41E8CEA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gtob'!$V$2:$V$6</c:f>
              <c:numCache>
                <c:formatCode>General</c:formatCode>
                <c:ptCount val="5"/>
                <c:pt idx="0">
                  <c:v>0.1497</c:v>
                </c:pt>
                <c:pt idx="1">
                  <c:v>0.16129499999999999</c:v>
                </c:pt>
                <c:pt idx="2">
                  <c:v>0.17238000000000001</c:v>
                </c:pt>
                <c:pt idx="3">
                  <c:v>0.18304400000000001</c:v>
                </c:pt>
                <c:pt idx="4">
                  <c:v>0.19334699999999999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A-457F-B7FE-03A9831F3CFB}"/>
            </c:ext>
          </c:extLst>
        </c:ser>
        <c:ser>
          <c:idx val="1"/>
          <c:order val="1"/>
          <c:tx>
            <c:strRef>
              <c:f>'5. gtob'!$V$8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gtob'!$V$9:$V$13</c:f>
              <c:numCache>
                <c:formatCode>General</c:formatCode>
                <c:ptCount val="5"/>
                <c:pt idx="0">
                  <c:v>0.149675</c:v>
                </c:pt>
                <c:pt idx="1">
                  <c:v>0.16131999999999999</c:v>
                </c:pt>
                <c:pt idx="2">
                  <c:v>0.17241300000000001</c:v>
                </c:pt>
                <c:pt idx="3">
                  <c:v>0.183032</c:v>
                </c:pt>
                <c:pt idx="4">
                  <c:v>0.193244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A-457F-B7FE-03A9831F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gtob'!$Y$2:$Y$6</c:f>
              <c:numCache>
                <c:formatCode>General</c:formatCode>
                <c:ptCount val="5"/>
                <c:pt idx="0">
                  <c:v>4.67598</c:v>
                </c:pt>
                <c:pt idx="1">
                  <c:v>4.5839499999999997</c:v>
                </c:pt>
                <c:pt idx="2">
                  <c:v>4.4896000000000003</c:v>
                </c:pt>
                <c:pt idx="3">
                  <c:v>4.3974299999999999</c:v>
                </c:pt>
                <c:pt idx="4">
                  <c:v>4.3046800000000003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3-47C1-9642-3EE4C90473C4}"/>
            </c:ext>
          </c:extLst>
        </c:ser>
        <c:ser>
          <c:idx val="1"/>
          <c:order val="1"/>
          <c:tx>
            <c:strRef>
              <c:f>'5. gtob'!$Y$8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gtob'!$Y$9:$Y$13</c:f>
              <c:numCache>
                <c:formatCode>General</c:formatCode>
                <c:ptCount val="5"/>
                <c:pt idx="0">
                  <c:v>4.6753</c:v>
                </c:pt>
                <c:pt idx="1">
                  <c:v>4.5842000000000001</c:v>
                </c:pt>
                <c:pt idx="2">
                  <c:v>4.49078</c:v>
                </c:pt>
                <c:pt idx="3">
                  <c:v>4.3974200000000003</c:v>
                </c:pt>
                <c:pt idx="4">
                  <c:v>4.3058300000000003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3-47C1-9642-3EE4C9047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gtob'!$X$2:$X$6</c:f>
              <c:numCache>
                <c:formatCode>General</c:formatCode>
                <c:ptCount val="5"/>
                <c:pt idx="0">
                  <c:v>0.19091900000000001</c:v>
                </c:pt>
                <c:pt idx="1">
                  <c:v>0.19633</c:v>
                </c:pt>
                <c:pt idx="2">
                  <c:v>0.20128799999999999</c:v>
                </c:pt>
                <c:pt idx="3">
                  <c:v>0.20564499999999999</c:v>
                </c:pt>
                <c:pt idx="4">
                  <c:v>0.209866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1-40B0-94E6-54C81712BB78}"/>
            </c:ext>
          </c:extLst>
        </c:ser>
        <c:ser>
          <c:idx val="1"/>
          <c:order val="1"/>
          <c:tx>
            <c:strRef>
              <c:f>'5. gtob'!$X$8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gtob'!$X$9:$X$13</c:f>
              <c:numCache>
                <c:formatCode>General</c:formatCode>
                <c:ptCount val="5"/>
                <c:pt idx="0">
                  <c:v>0.19084999999999999</c:v>
                </c:pt>
                <c:pt idx="1">
                  <c:v>0.19630300000000001</c:v>
                </c:pt>
                <c:pt idx="2">
                  <c:v>0.20122799999999999</c:v>
                </c:pt>
                <c:pt idx="3">
                  <c:v>0.20571200000000001</c:v>
                </c:pt>
                <c:pt idx="4">
                  <c:v>0.20983099999999999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1-40B0-94E6-54C81712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0.28337000000000001</c:v>
                </c:pt>
                <c:pt idx="1">
                  <c:v>0.27268799999999999</c:v>
                </c:pt>
                <c:pt idx="2">
                  <c:v>0.26224999999999998</c:v>
                </c:pt>
                <c:pt idx="3">
                  <c:v>0.254444</c:v>
                </c:pt>
                <c:pt idx="4">
                  <c:v>0.247806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37-4528-9944-D22493E82A3E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0.283445</c:v>
                </c:pt>
                <c:pt idx="1">
                  <c:v>0.27263700000000002</c:v>
                </c:pt>
                <c:pt idx="2">
                  <c:v>0.26238400000000001</c:v>
                </c:pt>
                <c:pt idx="3">
                  <c:v>0.25440200000000002</c:v>
                </c:pt>
                <c:pt idx="4">
                  <c:v>0.24770900000000001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37-4528-9944-D22493E82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gtob'!$W$2:$W$6</c:f>
              <c:numCache>
                <c:formatCode>General</c:formatCode>
                <c:ptCount val="5"/>
                <c:pt idx="0">
                  <c:v>6.9396899999999997E-2</c:v>
                </c:pt>
                <c:pt idx="1">
                  <c:v>7.46888E-2</c:v>
                </c:pt>
                <c:pt idx="2">
                  <c:v>8.0015699999999995E-2</c:v>
                </c:pt>
                <c:pt idx="3">
                  <c:v>8.5290400000000002E-2</c:v>
                </c:pt>
                <c:pt idx="4">
                  <c:v>9.0758400000000003E-2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1A0-9531-040F9E805323}"/>
            </c:ext>
          </c:extLst>
        </c:ser>
        <c:ser>
          <c:idx val="1"/>
          <c:order val="1"/>
          <c:tx>
            <c:strRef>
              <c:f>'5. gtob'!$W$8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gtob'!$W$9:$W$13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C-41A0-9531-040F9E80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7.1022500000000002E-2</c:v>
                </c:pt>
                <c:pt idx="1">
                  <c:v>8.7683700000000003E-2</c:v>
                </c:pt>
                <c:pt idx="2">
                  <c:v>0.105059</c:v>
                </c:pt>
                <c:pt idx="3">
                  <c:v>0.122416</c:v>
                </c:pt>
                <c:pt idx="4">
                  <c:v>0.13897499999999999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B3B-409F-96CE-4C95C52F04EE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7.10036E-2</c:v>
                </c:pt>
                <c:pt idx="1">
                  <c:v>8.7656499999999998E-2</c:v>
                </c:pt>
                <c:pt idx="2">
                  <c:v>0.10506699999999999</c:v>
                </c:pt>
                <c:pt idx="3">
                  <c:v>0.122359</c:v>
                </c:pt>
                <c:pt idx="4">
                  <c:v>0.138932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B3B-409F-96CE-4C95C52F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gtob'!$AH$2:$AH$6</c:f>
              <c:numCache>
                <c:formatCode>General</c:formatCode>
                <c:ptCount val="5"/>
                <c:pt idx="0">
                  <c:v>12.799200000000001</c:v>
                </c:pt>
                <c:pt idx="1">
                  <c:v>12.2104</c:v>
                </c:pt>
                <c:pt idx="2">
                  <c:v>11.6066</c:v>
                </c:pt>
                <c:pt idx="3">
                  <c:v>11.0114</c:v>
                </c:pt>
                <c:pt idx="4">
                  <c:v>10.4368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C-4091-A8F1-D459242EB45A}"/>
            </c:ext>
          </c:extLst>
        </c:ser>
        <c:ser>
          <c:idx val="1"/>
          <c:order val="1"/>
          <c:tx>
            <c:strRef>
              <c:f>'5. gtob'!$AH$8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gtob'!$AH$9:$AH$13</c:f>
              <c:numCache>
                <c:formatCode>General</c:formatCode>
                <c:ptCount val="5"/>
                <c:pt idx="0">
                  <c:v>12.800800000000001</c:v>
                </c:pt>
                <c:pt idx="1">
                  <c:v>12.207599999999999</c:v>
                </c:pt>
                <c:pt idx="2">
                  <c:v>11.6067</c:v>
                </c:pt>
                <c:pt idx="3">
                  <c:v>11.0136</c:v>
                </c:pt>
                <c:pt idx="4">
                  <c:v>10.439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C-4091-A8F1-D459242E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gtob'!$AI$2:$AI$6</c:f>
              <c:numCache>
                <c:formatCode>General</c:formatCode>
                <c:ptCount val="5"/>
                <c:pt idx="0">
                  <c:v>0.14679800000000001</c:v>
                </c:pt>
                <c:pt idx="1">
                  <c:v>0.18612999999999999</c:v>
                </c:pt>
                <c:pt idx="2">
                  <c:v>0.22611300000000001</c:v>
                </c:pt>
                <c:pt idx="3">
                  <c:v>0.26591999999999999</c:v>
                </c:pt>
                <c:pt idx="4">
                  <c:v>0.30436800000000003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3-460E-B1D6-20D74B7DCF5C}"/>
            </c:ext>
          </c:extLst>
        </c:ser>
        <c:ser>
          <c:idx val="1"/>
          <c:order val="1"/>
          <c:tx>
            <c:strRef>
              <c:f>'5. gtob'!$AI$8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gtob'!$AI$9:$AI$13</c:f>
              <c:numCache>
                <c:formatCode>General</c:formatCode>
                <c:ptCount val="5"/>
                <c:pt idx="0">
                  <c:v>0.146617</c:v>
                </c:pt>
                <c:pt idx="1">
                  <c:v>0.18615899999999999</c:v>
                </c:pt>
                <c:pt idx="2">
                  <c:v>0.226218</c:v>
                </c:pt>
                <c:pt idx="3">
                  <c:v>0.26576</c:v>
                </c:pt>
                <c:pt idx="4">
                  <c:v>0.30406499999999997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3-460E-B1D6-20D74B7D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8.4934899999999994E-2</c:v>
                </c:pt>
                <c:pt idx="1">
                  <c:v>0.106598</c:v>
                </c:pt>
                <c:pt idx="2">
                  <c:v>0.129444</c:v>
                </c:pt>
                <c:pt idx="3">
                  <c:v>0.15260099999999999</c:v>
                </c:pt>
                <c:pt idx="4">
                  <c:v>0.174927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7E5-46E3-B2EB-670E1550EA28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8.4917900000000004E-2</c:v>
                </c:pt>
                <c:pt idx="1">
                  <c:v>0.106562</c:v>
                </c:pt>
                <c:pt idx="2">
                  <c:v>0.12946099999999999</c:v>
                </c:pt>
                <c:pt idx="3">
                  <c:v>0.15249499999999999</c:v>
                </c:pt>
                <c:pt idx="4">
                  <c:v>0.174876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7E5-46E3-B2EB-670E1550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'5. gtob'!$L$2:$L$6</c:f>
              <c:numCache>
                <c:formatCode>General</c:formatCode>
                <c:ptCount val="5"/>
                <c:pt idx="0">
                  <c:v>0.54879</c:v>
                </c:pt>
                <c:pt idx="1">
                  <c:v>0.62116300000000002</c:v>
                </c:pt>
                <c:pt idx="2">
                  <c:v>0.69447800000000004</c:v>
                </c:pt>
                <c:pt idx="3">
                  <c:v>0.768571</c:v>
                </c:pt>
                <c:pt idx="4">
                  <c:v>0.84267999999999998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4-4F0E-B627-CEB9351C7603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'5. gtob'!$L$9:$L$13</c:f>
              <c:numCache>
                <c:formatCode>General</c:formatCode>
                <c:ptCount val="5"/>
                <c:pt idx="0">
                  <c:v>0.54865200000000003</c:v>
                </c:pt>
                <c:pt idx="1">
                  <c:v>0.62123600000000001</c:v>
                </c:pt>
                <c:pt idx="2">
                  <c:v>0.69457800000000003</c:v>
                </c:pt>
                <c:pt idx="3">
                  <c:v>0.76833399999999996</c:v>
                </c:pt>
                <c:pt idx="4">
                  <c:v>0.84224500000000002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4-4F0E-B627-CEB9351C7603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gtob'!$U$2:$U$6</c:f>
              <c:numCache>
                <c:formatCode>General</c:formatCode>
                <c:ptCount val="5"/>
                <c:pt idx="0">
                  <c:v>0.21909699999999999</c:v>
                </c:pt>
                <c:pt idx="1">
                  <c:v>0.235984</c:v>
                </c:pt>
                <c:pt idx="2">
                  <c:v>0.25239600000000001</c:v>
                </c:pt>
                <c:pt idx="3">
                  <c:v>0.26833499999999999</c:v>
                </c:pt>
                <c:pt idx="4">
                  <c:v>0.28410600000000003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34-4F0E-B627-CEB9351C7603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gtob'!$U$9:$U$13</c:f>
              <c:numCache>
                <c:formatCode>General</c:formatCode>
                <c:ptCount val="5"/>
                <c:pt idx="0">
                  <c:v>0.21900900000000001</c:v>
                </c:pt>
                <c:pt idx="1">
                  <c:v>0.235987</c:v>
                </c:pt>
                <c:pt idx="2">
                  <c:v>0.252413</c:v>
                </c:pt>
                <c:pt idx="3">
                  <c:v>0.26836500000000002</c:v>
                </c:pt>
                <c:pt idx="4">
                  <c:v>0.28391100000000002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34-4F0E-B627-CEB9351C7603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gtob'!$AD$2:$AD$6</c:f>
              <c:numCache>
                <c:formatCode>General</c:formatCode>
                <c:ptCount val="5"/>
                <c:pt idx="0">
                  <c:v>0.669238</c:v>
                </c:pt>
                <c:pt idx="1">
                  <c:v>0.76576500000000003</c:v>
                </c:pt>
                <c:pt idx="2">
                  <c:v>0.865483</c:v>
                </c:pt>
                <c:pt idx="3">
                  <c:v>0.96834200000000004</c:v>
                </c:pt>
                <c:pt idx="4">
                  <c:v>1.0730599999999999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34-4F0E-B627-CEB9351C7603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gtob'!$AD$9:$AD$13</c:f>
              <c:numCache>
                <c:formatCode>General</c:formatCode>
                <c:ptCount val="5"/>
                <c:pt idx="0">
                  <c:v>0.66905000000000003</c:v>
                </c:pt>
                <c:pt idx="1">
                  <c:v>0.76590400000000003</c:v>
                </c:pt>
                <c:pt idx="2">
                  <c:v>0.86565599999999998</c:v>
                </c:pt>
                <c:pt idx="3">
                  <c:v>0.96795699999999996</c:v>
                </c:pt>
                <c:pt idx="4">
                  <c:v>1.07254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34-4F0E-B627-CEB9351C7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'5. gtob'!$M$2:$M$6</c:f>
              <c:numCache>
                <c:formatCode>General</c:formatCode>
                <c:ptCount val="5"/>
                <c:pt idx="0">
                  <c:v>0.466748</c:v>
                </c:pt>
                <c:pt idx="1">
                  <c:v>0.53292600000000001</c:v>
                </c:pt>
                <c:pt idx="2">
                  <c:v>0.600078</c:v>
                </c:pt>
                <c:pt idx="3">
                  <c:v>0.66796800000000001</c:v>
                </c:pt>
                <c:pt idx="4">
                  <c:v>0.73588200000000004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A-4ABC-AE5E-62C97D78C9F3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'5. gtob'!$M$9:$M$13</c:f>
              <c:numCache>
                <c:formatCode>General</c:formatCode>
                <c:ptCount val="5"/>
                <c:pt idx="0">
                  <c:v>0.46662199999999998</c:v>
                </c:pt>
                <c:pt idx="1">
                  <c:v>0.53299799999999997</c:v>
                </c:pt>
                <c:pt idx="2">
                  <c:v>0.60015700000000005</c:v>
                </c:pt>
                <c:pt idx="3">
                  <c:v>0.66775399999999996</c:v>
                </c:pt>
                <c:pt idx="4">
                  <c:v>0.73553100000000005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A-4ABC-AE5E-62C97D78C9F3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gtob'!$V$2:$V$6</c:f>
              <c:numCache>
                <c:formatCode>General</c:formatCode>
                <c:ptCount val="5"/>
                <c:pt idx="0">
                  <c:v>0.1497</c:v>
                </c:pt>
                <c:pt idx="1">
                  <c:v>0.16129499999999999</c:v>
                </c:pt>
                <c:pt idx="2">
                  <c:v>0.17238000000000001</c:v>
                </c:pt>
                <c:pt idx="3">
                  <c:v>0.18304400000000001</c:v>
                </c:pt>
                <c:pt idx="4">
                  <c:v>0.19334699999999999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8A-4ABC-AE5E-62C97D78C9F3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gtob'!$V$9:$V$13</c:f>
              <c:numCache>
                <c:formatCode>General</c:formatCode>
                <c:ptCount val="5"/>
                <c:pt idx="0">
                  <c:v>0.149675</c:v>
                </c:pt>
                <c:pt idx="1">
                  <c:v>0.16131999999999999</c:v>
                </c:pt>
                <c:pt idx="2">
                  <c:v>0.17241300000000001</c:v>
                </c:pt>
                <c:pt idx="3">
                  <c:v>0.183032</c:v>
                </c:pt>
                <c:pt idx="4">
                  <c:v>0.193244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8A-4ABC-AE5E-62C97D78C9F3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gtob'!$AE$2:$AE$6</c:f>
              <c:numCache>
                <c:formatCode>General</c:formatCode>
                <c:ptCount val="5"/>
                <c:pt idx="0">
                  <c:v>0.58257700000000001</c:v>
                </c:pt>
                <c:pt idx="1">
                  <c:v>0.67244099999999996</c:v>
                </c:pt>
                <c:pt idx="2">
                  <c:v>0.76551800000000003</c:v>
                </c:pt>
                <c:pt idx="3">
                  <c:v>0.86162399999999995</c:v>
                </c:pt>
                <c:pt idx="4">
                  <c:v>0.95965100000000003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8A-4ABC-AE5E-62C97D78C9F3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gtob'!$AE$9:$AE$13</c:f>
              <c:numCache>
                <c:formatCode>General</c:formatCode>
                <c:ptCount val="5"/>
                <c:pt idx="0">
                  <c:v>0.58238299999999998</c:v>
                </c:pt>
                <c:pt idx="1">
                  <c:v>0.67257100000000003</c:v>
                </c:pt>
                <c:pt idx="2">
                  <c:v>0.765656</c:v>
                </c:pt>
                <c:pt idx="3">
                  <c:v>0.86129</c:v>
                </c:pt>
                <c:pt idx="4">
                  <c:v>0.95921000000000001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8A-4ABC-AE5E-62C97D78C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'5. gtob'!$N$2:$N$6</c:f>
              <c:numCache>
                <c:formatCode>General</c:formatCode>
                <c:ptCount val="5"/>
                <c:pt idx="0">
                  <c:v>8.2041799999999998E-2</c:v>
                </c:pt>
                <c:pt idx="1">
                  <c:v>8.8237200000000002E-2</c:v>
                </c:pt>
                <c:pt idx="2">
                  <c:v>9.4400600000000001E-2</c:v>
                </c:pt>
                <c:pt idx="3">
                  <c:v>0.100603</c:v>
                </c:pt>
                <c:pt idx="4">
                  <c:v>0.106798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9-42F1-BB58-DA839E8E0C43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'5. gtob'!$N$9:$N$13</c:f>
              <c:numCache>
                <c:formatCode>General</c:formatCode>
                <c:ptCount val="5"/>
                <c:pt idx="0">
                  <c:v>8.2029599999999994E-2</c:v>
                </c:pt>
                <c:pt idx="1">
                  <c:v>8.8237300000000005E-2</c:v>
                </c:pt>
                <c:pt idx="2">
                  <c:v>9.4420599999999993E-2</c:v>
                </c:pt>
                <c:pt idx="3">
                  <c:v>0.100579</c:v>
                </c:pt>
                <c:pt idx="4">
                  <c:v>0.106714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39-42F1-BB58-DA839E8E0C43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gtob'!$W$2:$W$6</c:f>
              <c:numCache>
                <c:formatCode>General</c:formatCode>
                <c:ptCount val="5"/>
                <c:pt idx="0">
                  <c:v>6.9396899999999997E-2</c:v>
                </c:pt>
                <c:pt idx="1">
                  <c:v>7.46888E-2</c:v>
                </c:pt>
                <c:pt idx="2">
                  <c:v>8.0015699999999995E-2</c:v>
                </c:pt>
                <c:pt idx="3">
                  <c:v>8.5290400000000002E-2</c:v>
                </c:pt>
                <c:pt idx="4">
                  <c:v>9.0758400000000003E-2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39-42F1-BB58-DA839E8E0C43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gtob'!$W$9:$W$13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39-42F1-BB58-DA839E8E0C43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gtob'!$AF$2:$AF$6</c:f>
              <c:numCache>
                <c:formatCode>General</c:formatCode>
                <c:ptCount val="5"/>
                <c:pt idx="0">
                  <c:v>8.66614E-2</c:v>
                </c:pt>
                <c:pt idx="1">
                  <c:v>9.3323400000000001E-2</c:v>
                </c:pt>
                <c:pt idx="2">
                  <c:v>9.9964899999999995E-2</c:v>
                </c:pt>
                <c:pt idx="3">
                  <c:v>0.10671799999999999</c:v>
                </c:pt>
                <c:pt idx="4">
                  <c:v>0.113413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39-42F1-BB58-DA839E8E0C43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gtob'!$AF$9:$AF$13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39-42F1-BB58-DA839E8E0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'5. gtob'!$Q$2:$Q$6</c:f>
              <c:numCache>
                <c:formatCode>General</c:formatCode>
                <c:ptCount val="5"/>
                <c:pt idx="0">
                  <c:v>0.12634100000000001</c:v>
                </c:pt>
                <c:pt idx="1">
                  <c:v>0.16039200000000001</c:v>
                </c:pt>
                <c:pt idx="2">
                  <c:v>0.195047</c:v>
                </c:pt>
                <c:pt idx="3">
                  <c:v>0.229597</c:v>
                </c:pt>
                <c:pt idx="4">
                  <c:v>0.26307900000000001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1-4606-A562-990391D1735F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'5. gtob'!$Q$9:$Q$13</c:f>
              <c:numCache>
                <c:formatCode>General</c:formatCode>
                <c:ptCount val="5"/>
                <c:pt idx="0">
                  <c:v>0.126197</c:v>
                </c:pt>
                <c:pt idx="1">
                  <c:v>0.16041</c:v>
                </c:pt>
                <c:pt idx="2">
                  <c:v>0.19512399999999999</c:v>
                </c:pt>
                <c:pt idx="3">
                  <c:v>0.22944899999999999</c:v>
                </c:pt>
                <c:pt idx="4">
                  <c:v>0.26275799999999999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D1-4606-A562-990391D1735F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gtob'!$Z$2:$Z$6</c:f>
              <c:numCache>
                <c:formatCode>General</c:formatCode>
                <c:ptCount val="5"/>
                <c:pt idx="0">
                  <c:v>6.4975000000000005E-2</c:v>
                </c:pt>
                <c:pt idx="1">
                  <c:v>8.3160100000000001E-2</c:v>
                </c:pt>
                <c:pt idx="2">
                  <c:v>0.101836</c:v>
                </c:pt>
                <c:pt idx="3">
                  <c:v>0.12064</c:v>
                </c:pt>
                <c:pt idx="4">
                  <c:v>0.13920399999999999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D1-4606-A562-990391D1735F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gtob'!$Z$9:$Z$13</c:f>
              <c:numCache>
                <c:formatCode>General</c:formatCode>
                <c:ptCount val="5"/>
                <c:pt idx="0">
                  <c:v>6.4939200000000002E-2</c:v>
                </c:pt>
                <c:pt idx="1">
                  <c:v>8.3160399999999995E-2</c:v>
                </c:pt>
                <c:pt idx="2">
                  <c:v>0.101844</c:v>
                </c:pt>
                <c:pt idx="3">
                  <c:v>0.120516</c:v>
                </c:pt>
                <c:pt idx="4">
                  <c:v>0.13883499999999999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D1-4606-A562-990391D1735F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gtob'!$AI$2:$AI$6</c:f>
              <c:numCache>
                <c:formatCode>General</c:formatCode>
                <c:ptCount val="5"/>
                <c:pt idx="0">
                  <c:v>0.14679800000000001</c:v>
                </c:pt>
                <c:pt idx="1">
                  <c:v>0.18612999999999999</c:v>
                </c:pt>
                <c:pt idx="2">
                  <c:v>0.22611300000000001</c:v>
                </c:pt>
                <c:pt idx="3">
                  <c:v>0.26591999999999999</c:v>
                </c:pt>
                <c:pt idx="4">
                  <c:v>0.30436800000000003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D1-4606-A562-990391D1735F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gtob'!$AI$9:$AI$13</c:f>
              <c:numCache>
                <c:formatCode>General</c:formatCode>
                <c:ptCount val="5"/>
                <c:pt idx="0">
                  <c:v>0.146617</c:v>
                </c:pt>
                <c:pt idx="1">
                  <c:v>0.18615899999999999</c:v>
                </c:pt>
                <c:pt idx="2">
                  <c:v>0.226218</c:v>
                </c:pt>
                <c:pt idx="3">
                  <c:v>0.26576</c:v>
                </c:pt>
                <c:pt idx="4">
                  <c:v>0.30406499999999997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D1-4606-A562-990391D17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'5. gtob'!$P$2:$P$6</c:f>
              <c:numCache>
                <c:formatCode>General</c:formatCode>
                <c:ptCount val="5"/>
                <c:pt idx="0">
                  <c:v>17.475200000000001</c:v>
                </c:pt>
                <c:pt idx="1">
                  <c:v>16.7943</c:v>
                </c:pt>
                <c:pt idx="2">
                  <c:v>16.0962</c:v>
                </c:pt>
                <c:pt idx="3">
                  <c:v>15.408799999999999</c:v>
                </c:pt>
                <c:pt idx="4">
                  <c:v>14.7415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7-4656-BC03-9FA9550F527D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'5. gtob'!$P$9:$P$13</c:f>
              <c:numCache>
                <c:formatCode>General</c:formatCode>
                <c:ptCount val="5"/>
                <c:pt idx="0">
                  <c:v>17.476099999999999</c:v>
                </c:pt>
                <c:pt idx="1">
                  <c:v>16.791799999999999</c:v>
                </c:pt>
                <c:pt idx="2">
                  <c:v>16.0975</c:v>
                </c:pt>
                <c:pt idx="3">
                  <c:v>15.411</c:v>
                </c:pt>
                <c:pt idx="4">
                  <c:v>14.7448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7-4656-BC03-9FA9550F527D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gtob'!$Y$2:$Y$6</c:f>
              <c:numCache>
                <c:formatCode>General</c:formatCode>
                <c:ptCount val="5"/>
                <c:pt idx="0">
                  <c:v>4.67598</c:v>
                </c:pt>
                <c:pt idx="1">
                  <c:v>4.5839499999999997</c:v>
                </c:pt>
                <c:pt idx="2">
                  <c:v>4.4896000000000003</c:v>
                </c:pt>
                <c:pt idx="3">
                  <c:v>4.3974299999999999</c:v>
                </c:pt>
                <c:pt idx="4">
                  <c:v>4.3046800000000003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27-4656-BC03-9FA9550F527D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gtob'!$Y$9:$Y$13</c:f>
              <c:numCache>
                <c:formatCode>General</c:formatCode>
                <c:ptCount val="5"/>
                <c:pt idx="0">
                  <c:v>4.6753</c:v>
                </c:pt>
                <c:pt idx="1">
                  <c:v>4.5842000000000001</c:v>
                </c:pt>
                <c:pt idx="2">
                  <c:v>4.49078</c:v>
                </c:pt>
                <c:pt idx="3">
                  <c:v>4.3974200000000003</c:v>
                </c:pt>
                <c:pt idx="4">
                  <c:v>4.3058300000000003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27-4656-BC03-9FA9550F527D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gtob'!$AH$2:$AH$6</c:f>
              <c:numCache>
                <c:formatCode>General</c:formatCode>
                <c:ptCount val="5"/>
                <c:pt idx="0">
                  <c:v>12.799200000000001</c:v>
                </c:pt>
                <c:pt idx="1">
                  <c:v>12.2104</c:v>
                </c:pt>
                <c:pt idx="2">
                  <c:v>11.6066</c:v>
                </c:pt>
                <c:pt idx="3">
                  <c:v>11.0114</c:v>
                </c:pt>
                <c:pt idx="4">
                  <c:v>10.4368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27-4656-BC03-9FA9550F527D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gtob'!$AH$9:$AH$13</c:f>
              <c:numCache>
                <c:formatCode>General</c:formatCode>
                <c:ptCount val="5"/>
                <c:pt idx="0">
                  <c:v>12.800800000000001</c:v>
                </c:pt>
                <c:pt idx="1">
                  <c:v>12.207599999999999</c:v>
                </c:pt>
                <c:pt idx="2">
                  <c:v>11.6067</c:v>
                </c:pt>
                <c:pt idx="3">
                  <c:v>11.0136</c:v>
                </c:pt>
                <c:pt idx="4">
                  <c:v>10.439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27-4656-BC03-9FA9550F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2-4DAF-AAE2-6253EBD290A8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22-4DAF-AAE2-6253EBD2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'5. gtob'!$K$2:$K$6</c:f>
              <c:numCache>
                <c:formatCode>General</c:formatCode>
                <c:ptCount val="5"/>
                <c:pt idx="0">
                  <c:v>1.4337</c:v>
                </c:pt>
                <c:pt idx="1">
                  <c:v>1.4818800000000001</c:v>
                </c:pt>
                <c:pt idx="2">
                  <c:v>1.51949</c:v>
                </c:pt>
                <c:pt idx="3">
                  <c:v>1.55017</c:v>
                </c:pt>
                <c:pt idx="4">
                  <c:v>1.57436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4-426A-8EC0-909DF4AA57A8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'5. gtob'!$K$9:$K$13</c:f>
              <c:numCache>
                <c:formatCode>General</c:formatCode>
                <c:ptCount val="5"/>
                <c:pt idx="0">
                  <c:v>1.4335500000000001</c:v>
                </c:pt>
                <c:pt idx="1">
                  <c:v>1.48166</c:v>
                </c:pt>
                <c:pt idx="2">
                  <c:v>1.5199400000000001</c:v>
                </c:pt>
                <c:pt idx="3">
                  <c:v>1.55003</c:v>
                </c:pt>
                <c:pt idx="4">
                  <c:v>1.5734900000000001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4-426A-8EC0-909DF4AA57A8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gtob'!$T$2:$T$6</c:f>
              <c:numCache>
                <c:formatCode>General</c:formatCode>
                <c:ptCount val="5"/>
                <c:pt idx="0">
                  <c:v>0.32449899999999998</c:v>
                </c:pt>
                <c:pt idx="1">
                  <c:v>0.34236899999999998</c:v>
                </c:pt>
                <c:pt idx="2">
                  <c:v>0.359238</c:v>
                </c:pt>
                <c:pt idx="3">
                  <c:v>0.37505899999999998</c:v>
                </c:pt>
                <c:pt idx="4">
                  <c:v>0.39068599999999998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64-426A-8EC0-909DF4AA57A8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gtob'!$T$9:$T$13</c:f>
              <c:numCache>
                <c:formatCode>General</c:formatCode>
                <c:ptCount val="5"/>
                <c:pt idx="0">
                  <c:v>0.324154</c:v>
                </c:pt>
                <c:pt idx="1">
                  <c:v>0.34228700000000001</c:v>
                </c:pt>
                <c:pt idx="2">
                  <c:v>0.35926200000000003</c:v>
                </c:pt>
                <c:pt idx="3">
                  <c:v>0.375247</c:v>
                </c:pt>
                <c:pt idx="4">
                  <c:v>0.39039499999999999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64-426A-8EC0-909DF4AA57A8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gtob'!$AC$2:$AC$6</c:f>
              <c:numCache>
                <c:formatCode>General</c:formatCode>
                <c:ptCount val="5"/>
                <c:pt idx="0">
                  <c:v>1.1092</c:v>
                </c:pt>
                <c:pt idx="1">
                  <c:v>1.13951</c:v>
                </c:pt>
                <c:pt idx="2">
                  <c:v>1.16025</c:v>
                </c:pt>
                <c:pt idx="3">
                  <c:v>1.1751199999999999</c:v>
                </c:pt>
                <c:pt idx="4">
                  <c:v>1.1836800000000001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64-426A-8EC0-909DF4AA57A8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gtob'!$AC$9:$AC$13</c:f>
              <c:numCache>
                <c:formatCode>General</c:formatCode>
                <c:ptCount val="5"/>
                <c:pt idx="0">
                  <c:v>1.1093999999999999</c:v>
                </c:pt>
                <c:pt idx="1">
                  <c:v>1.1393800000000001</c:v>
                </c:pt>
                <c:pt idx="2">
                  <c:v>1.1606700000000001</c:v>
                </c:pt>
                <c:pt idx="3">
                  <c:v>1.17479</c:v>
                </c:pt>
                <c:pt idx="4">
                  <c:v>1.18309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64-426A-8EC0-909DF4AA5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lamH!$K$2:$K$6</c:f>
              <c:numCache>
                <c:formatCode>General</c:formatCode>
                <c:ptCount val="5"/>
                <c:pt idx="0">
                  <c:v>9.4100199999999994</c:v>
                </c:pt>
                <c:pt idx="1">
                  <c:v>10.3657</c:v>
                </c:pt>
                <c:pt idx="2">
                  <c:v>11.1821</c:v>
                </c:pt>
                <c:pt idx="3">
                  <c:v>11.8789</c:v>
                </c:pt>
                <c:pt idx="4">
                  <c:v>12.4872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6-40A8-AB73-65F9A6E6B161}"/>
            </c:ext>
          </c:extLst>
        </c:ser>
        <c:ser>
          <c:idx val="1"/>
          <c:order val="1"/>
          <c:tx>
            <c:strRef>
              <c:f>lamH!$K$8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lamH!$K$9:$K$13</c:f>
              <c:numCache>
                <c:formatCode>General</c:formatCode>
                <c:ptCount val="5"/>
                <c:pt idx="0">
                  <c:v>9.40639</c:v>
                </c:pt>
                <c:pt idx="1">
                  <c:v>10.364800000000001</c:v>
                </c:pt>
                <c:pt idx="2">
                  <c:v>11.180999999999999</c:v>
                </c:pt>
                <c:pt idx="3">
                  <c:v>11.882300000000001</c:v>
                </c:pt>
                <c:pt idx="4">
                  <c:v>12.489699999999999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6-40A8-AB73-65F9A6E6B161}"/>
            </c:ext>
          </c:extLst>
        </c:ser>
        <c:ser>
          <c:idx val="2"/>
          <c:order val="2"/>
          <c:tx>
            <c:strRef>
              <c:f>lamH!$K$15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lamH!$K$16:$K$20</c:f>
              <c:numCache>
                <c:formatCode>0.0%</c:formatCode>
                <c:ptCount val="5"/>
                <c:pt idx="0">
                  <c:v>3.8575901007642451E-4</c:v>
                </c:pt>
                <c:pt idx="1">
                  <c:v>8.6824816461954219E-5</c:v>
                </c:pt>
                <c:pt idx="2">
                  <c:v>9.8371504458106171E-5</c:v>
                </c:pt>
                <c:pt idx="3">
                  <c:v>-2.8622178821279394E-4</c:v>
                </c:pt>
                <c:pt idx="4">
                  <c:v>-2.0020500993012867E-4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6-40A8-AB73-65F9A6E6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lamH!$L$2:$L$6</c:f>
              <c:numCache>
                <c:formatCode>General</c:formatCode>
                <c:ptCount val="5"/>
                <c:pt idx="0">
                  <c:v>7.9031700000000003</c:v>
                </c:pt>
                <c:pt idx="1">
                  <c:v>8.8521300000000007</c:v>
                </c:pt>
                <c:pt idx="2">
                  <c:v>9.6621600000000001</c:v>
                </c:pt>
                <c:pt idx="3">
                  <c:v>10.3529</c:v>
                </c:pt>
                <c:pt idx="4">
                  <c:v>10.9542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3-47D4-8873-ACDCE5EBAF8D}"/>
            </c:ext>
          </c:extLst>
        </c:ser>
        <c:ser>
          <c:idx val="1"/>
          <c:order val="1"/>
          <c:tx>
            <c:strRef>
              <c:f>lamH!$L$8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lamH!$L$9:$L$13</c:f>
              <c:numCache>
                <c:formatCode>General</c:formatCode>
                <c:ptCount val="5"/>
                <c:pt idx="0">
                  <c:v>7.8990499999999999</c:v>
                </c:pt>
                <c:pt idx="1">
                  <c:v>8.85107</c:v>
                </c:pt>
                <c:pt idx="2">
                  <c:v>9.6610399999999998</c:v>
                </c:pt>
                <c:pt idx="3">
                  <c:v>10.356</c:v>
                </c:pt>
                <c:pt idx="4">
                  <c:v>10.9566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3-47D4-8873-ACDCE5EBAF8D}"/>
            </c:ext>
          </c:extLst>
        </c:ser>
        <c:ser>
          <c:idx val="2"/>
          <c:order val="2"/>
          <c:tx>
            <c:strRef>
              <c:f>lamH!$L$15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lamH!$L$16:$L$20</c:f>
              <c:numCache>
                <c:formatCode>0.0%</c:formatCode>
                <c:ptCount val="5"/>
                <c:pt idx="0">
                  <c:v>5.2130980353457478E-4</c:v>
                </c:pt>
                <c:pt idx="1">
                  <c:v>1.1974519127043174E-4</c:v>
                </c:pt>
                <c:pt idx="2">
                  <c:v>1.1591610985537726E-4</c:v>
                </c:pt>
                <c:pt idx="3">
                  <c:v>-2.994330091085474E-4</c:v>
                </c:pt>
                <c:pt idx="4">
                  <c:v>-2.1909404611927257E-4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3-47D4-8873-ACDCE5EB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lamH!$N$2:$N$6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3-4F08-ABA1-68F7FF1DEFE1}"/>
            </c:ext>
          </c:extLst>
        </c:ser>
        <c:ser>
          <c:idx val="1"/>
          <c:order val="1"/>
          <c:tx>
            <c:strRef>
              <c:f>lamH!$N$8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lamH!$N$9:$N$13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3-4F08-ABA1-68F7FF1DEFE1}"/>
            </c:ext>
          </c:extLst>
        </c:ser>
        <c:ser>
          <c:idx val="2"/>
          <c:order val="2"/>
          <c:tx>
            <c:strRef>
              <c:f>lamH!$N$15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lamH!$N$16:$N$20</c:f>
              <c:numCache>
                <c:formatCode>0.0%</c:formatCode>
                <c:ptCount val="5"/>
                <c:pt idx="0">
                  <c:v>5.0680026253915194E-4</c:v>
                </c:pt>
                <c:pt idx="1">
                  <c:v>5.0535136467932024E-5</c:v>
                </c:pt>
                <c:pt idx="2">
                  <c:v>4.3191506821742098E-6</c:v>
                </c:pt>
                <c:pt idx="3">
                  <c:v>-4.6567277352777784E-4</c:v>
                </c:pt>
                <c:pt idx="4">
                  <c:v>-2.2366775412440131E-4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3-4F08-ABA1-68F7FF1D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  <c:majorUnit val="1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lamH!$O$2:$O$6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3B5-88D4-F96BBA92207C}"/>
            </c:ext>
          </c:extLst>
        </c:ser>
        <c:ser>
          <c:idx val="1"/>
          <c:order val="1"/>
          <c:tx>
            <c:strRef>
              <c:f>lamH!$O$8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lamH!$O$9:$O$13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3B5-88D4-F96BBA92207C}"/>
            </c:ext>
          </c:extLst>
        </c:ser>
        <c:ser>
          <c:idx val="2"/>
          <c:order val="2"/>
          <c:tx>
            <c:strRef>
              <c:f>lamH!$O$15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lamH!$O$16:$O$20</c:f>
              <c:numCache>
                <c:formatCode>0.0%</c:formatCode>
                <c:ptCount val="5"/>
                <c:pt idx="0">
                  <c:v>6.4299775445403491E-4</c:v>
                </c:pt>
                <c:pt idx="1">
                  <c:v>8.6073643174426411E-5</c:v>
                </c:pt>
                <c:pt idx="2">
                  <c:v>1.99943682527771E-5</c:v>
                </c:pt>
                <c:pt idx="3">
                  <c:v>-4.7599533461530194E-4</c:v>
                </c:pt>
                <c:pt idx="4">
                  <c:v>-2.549711837302522E-4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F-43B5-88D4-F96BBA92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lamH!$M$2:$M$6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1-4A0E-84B8-72237281575B}"/>
            </c:ext>
          </c:extLst>
        </c:ser>
        <c:ser>
          <c:idx val="1"/>
          <c:order val="1"/>
          <c:tx>
            <c:strRef>
              <c:f>lamH!$M$8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lamH!$M$9:$M$13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1-4A0E-84B8-72237281575B}"/>
            </c:ext>
          </c:extLst>
        </c:ser>
        <c:ser>
          <c:idx val="2"/>
          <c:order val="2"/>
          <c:tx>
            <c:strRef>
              <c:f>lamH!$M$15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lamH!$M$16:$M$20</c:f>
              <c:numCache>
                <c:formatCode>0.0%</c:formatCode>
                <c:ptCount val="5"/>
                <c:pt idx="0">
                  <c:v>-3.1854530975215578E-4</c:v>
                </c:pt>
                <c:pt idx="1">
                  <c:v>-1.255343468579496E-4</c:v>
                </c:pt>
                <c:pt idx="2">
                  <c:v>1.3158241006282388E-5</c:v>
                </c:pt>
                <c:pt idx="3">
                  <c:v>-2.1625022116496053E-4</c:v>
                </c:pt>
                <c:pt idx="4">
                  <c:v>1.9568450439621213E-5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1-4A0E-84B8-72237281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lamH!$P$2:$P$6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7-405C-83BB-A446608FF325}"/>
            </c:ext>
          </c:extLst>
        </c:ser>
        <c:ser>
          <c:idx val="1"/>
          <c:order val="1"/>
          <c:tx>
            <c:strRef>
              <c:f>lamH!$P$8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lamH!$P$9:$P$13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7-405C-83BB-A446608FF325}"/>
            </c:ext>
          </c:extLst>
        </c:ser>
        <c:ser>
          <c:idx val="2"/>
          <c:order val="2"/>
          <c:tx>
            <c:strRef>
              <c:f>lamH!$P$15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lamH!$P$16:$P$20</c:f>
              <c:numCache>
                <c:formatCode>0.0%</c:formatCode>
                <c:ptCount val="5"/>
                <c:pt idx="0">
                  <c:v>-1.9923191944386275E-4</c:v>
                </c:pt>
                <c:pt idx="1">
                  <c:v>-1.5521940997741319E-4</c:v>
                </c:pt>
                <c:pt idx="2">
                  <c:v>-8.36751835292418E-5</c:v>
                </c:pt>
                <c:pt idx="3">
                  <c:v>-3.9992001599687413E-4</c:v>
                </c:pt>
                <c:pt idx="4">
                  <c:v>-5.3899813183301407E-6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7-405C-83BB-A446608F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lamH!$AC$2:$AC$6</c:f>
              <c:numCache>
                <c:formatCode>General</c:formatCode>
                <c:ptCount val="5"/>
                <c:pt idx="0">
                  <c:v>5.8999200000000002E-2</c:v>
                </c:pt>
                <c:pt idx="1">
                  <c:v>8.0110799999999996E-2</c:v>
                </c:pt>
                <c:pt idx="2">
                  <c:v>0.101879</c:v>
                </c:pt>
                <c:pt idx="3">
                  <c:v>0.123831</c:v>
                </c:pt>
                <c:pt idx="4">
                  <c:v>0.145812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A-4E00-A72C-018AE0A3E468}"/>
            </c:ext>
          </c:extLst>
        </c:ser>
        <c:ser>
          <c:idx val="1"/>
          <c:order val="1"/>
          <c:tx>
            <c:strRef>
              <c:f>lamH!$AC$8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lamH!$AC$9:$AC$13</c:f>
              <c:numCache>
                <c:formatCode>General</c:formatCode>
                <c:ptCount val="5"/>
                <c:pt idx="0">
                  <c:v>5.8914000000000001E-2</c:v>
                </c:pt>
                <c:pt idx="1">
                  <c:v>8.0078499999999997E-2</c:v>
                </c:pt>
                <c:pt idx="2">
                  <c:v>0.101844</c:v>
                </c:pt>
                <c:pt idx="3">
                  <c:v>0.12389799999999999</c:v>
                </c:pt>
                <c:pt idx="4">
                  <c:v>0.145983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A-4E00-A72C-018AE0A3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lamH!$AF$2:$AF$6</c:f>
              <c:numCache>
                <c:formatCode>General</c:formatCode>
                <c:ptCount val="5"/>
                <c:pt idx="0">
                  <c:v>7.41221</c:v>
                </c:pt>
                <c:pt idx="1">
                  <c:v>8.21523</c:v>
                </c:pt>
                <c:pt idx="2">
                  <c:v>8.8874600000000008</c:v>
                </c:pt>
                <c:pt idx="3">
                  <c:v>9.4481300000000008</c:v>
                </c:pt>
                <c:pt idx="4">
                  <c:v>9.9271700000000003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3-4F84-A2F6-03CF36142F2B}"/>
            </c:ext>
          </c:extLst>
        </c:ser>
        <c:ser>
          <c:idx val="1"/>
          <c:order val="1"/>
          <c:tx>
            <c:strRef>
              <c:f>lamH!$AF$8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lamH!$AF$9:$AF$13</c:f>
              <c:numCache>
                <c:formatCode>General</c:formatCode>
                <c:ptCount val="5"/>
                <c:pt idx="0">
                  <c:v>7.4083399999999999</c:v>
                </c:pt>
                <c:pt idx="1">
                  <c:v>8.2144899999999996</c:v>
                </c:pt>
                <c:pt idx="2">
                  <c:v>8.8867700000000003</c:v>
                </c:pt>
                <c:pt idx="3">
                  <c:v>9.4517199999999999</c:v>
                </c:pt>
                <c:pt idx="4">
                  <c:v>9.9295899999999993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3-4F84-A2F6-03CF3614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F5C-A939-741F0D6B37B6}"/>
            </c:ext>
          </c:extLst>
        </c:ser>
        <c:ser>
          <c:idx val="1"/>
          <c:order val="1"/>
          <c:tx>
            <c:strRef>
              <c:f>lamH!$AD$8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F-4F5C-A939-741F0D6B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0.97781200000000001</c:v>
                </c:pt>
                <c:pt idx="1">
                  <c:v>1.08317</c:v>
                </c:pt>
                <c:pt idx="2">
                  <c:v>1.1338200000000001</c:v>
                </c:pt>
                <c:pt idx="3">
                  <c:v>1.15432</c:v>
                </c:pt>
                <c:pt idx="4">
                  <c:v>1.15998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AE-40E4-A1F4-EEC1C3C1E984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0.97805900000000001</c:v>
                </c:pt>
                <c:pt idx="1">
                  <c:v>1.0833999999999999</c:v>
                </c:pt>
                <c:pt idx="2">
                  <c:v>1.1335299999999999</c:v>
                </c:pt>
                <c:pt idx="3">
                  <c:v>1.15412</c:v>
                </c:pt>
                <c:pt idx="4">
                  <c:v>1.16031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5AE-40E4-A1F4-EEC1C3C1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lamH!$AE$2:$AE$6</c:f>
              <c:numCache>
                <c:formatCode>General</c:formatCode>
                <c:ptCount val="5"/>
                <c:pt idx="0">
                  <c:v>8.6930999999999994</c:v>
                </c:pt>
                <c:pt idx="1">
                  <c:v>9.4342799999999993</c:v>
                </c:pt>
                <c:pt idx="2">
                  <c:v>10.048400000000001</c:v>
                </c:pt>
                <c:pt idx="3">
                  <c:v>10.553699999999999</c:v>
                </c:pt>
                <c:pt idx="4">
                  <c:v>10.9823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6-4A98-8BB3-8B7845C2A0B4}"/>
            </c:ext>
          </c:extLst>
        </c:ser>
        <c:ser>
          <c:idx val="1"/>
          <c:order val="1"/>
          <c:tx>
            <c:strRef>
              <c:f>lamH!$AE$8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lamH!$AE$9:$AE$13</c:f>
              <c:numCache>
                <c:formatCode>General</c:formatCode>
                <c:ptCount val="5"/>
                <c:pt idx="0">
                  <c:v>8.6898099999999996</c:v>
                </c:pt>
                <c:pt idx="1">
                  <c:v>9.4338300000000004</c:v>
                </c:pt>
                <c:pt idx="2">
                  <c:v>10.0474</c:v>
                </c:pt>
                <c:pt idx="3">
                  <c:v>10.557499999999999</c:v>
                </c:pt>
                <c:pt idx="4">
                  <c:v>10.984400000000001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6-4A98-8BB3-8B7845C2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lamH!$AG$2:$AG$6</c:f>
              <c:numCache>
                <c:formatCode>General</c:formatCode>
                <c:ptCount val="5"/>
                <c:pt idx="0">
                  <c:v>1.2808900000000001</c:v>
                </c:pt>
                <c:pt idx="1">
                  <c:v>1.21905</c:v>
                </c:pt>
                <c:pt idx="2">
                  <c:v>1.1609100000000001</c:v>
                </c:pt>
                <c:pt idx="3">
                  <c:v>1.1055900000000001</c:v>
                </c:pt>
                <c:pt idx="4">
                  <c:v>1.05515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748-803A-D2BC2D679F0F}"/>
            </c:ext>
          </c:extLst>
        </c:ser>
        <c:ser>
          <c:idx val="1"/>
          <c:order val="1"/>
          <c:tx>
            <c:strRef>
              <c:f>lamH!$AG$8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lamH!$AG$9:$AG$13</c:f>
              <c:numCache>
                <c:formatCode>General</c:formatCode>
                <c:ptCount val="5"/>
                <c:pt idx="0">
                  <c:v>1.2814700000000001</c:v>
                </c:pt>
                <c:pt idx="1">
                  <c:v>1.2193400000000001</c:v>
                </c:pt>
                <c:pt idx="2">
                  <c:v>1.1606700000000001</c:v>
                </c:pt>
                <c:pt idx="3">
                  <c:v>1.10582</c:v>
                </c:pt>
                <c:pt idx="4">
                  <c:v>1.0548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748-803A-D2BC2D67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lamH!$AH$2:$AH$6</c:f>
              <c:numCache>
                <c:formatCode>General</c:formatCode>
                <c:ptCount val="5"/>
                <c:pt idx="0">
                  <c:v>0.67853399999999997</c:v>
                </c:pt>
                <c:pt idx="1">
                  <c:v>0.77368899999999996</c:v>
                </c:pt>
                <c:pt idx="2">
                  <c:v>0.86573599999999995</c:v>
                </c:pt>
                <c:pt idx="3">
                  <c:v>0.95423199999999997</c:v>
                </c:pt>
                <c:pt idx="4">
                  <c:v>1.0412399999999999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F-4E8D-BCCE-74AD8A68CCB8}"/>
            </c:ext>
          </c:extLst>
        </c:ser>
        <c:ser>
          <c:idx val="1"/>
          <c:order val="1"/>
          <c:tx>
            <c:strRef>
              <c:f>lamH!$AH$8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lamH!$AH$9:$AH$13</c:f>
              <c:numCache>
                <c:formatCode>General</c:formatCode>
                <c:ptCount val="5"/>
                <c:pt idx="0">
                  <c:v>0.67811299999999997</c:v>
                </c:pt>
                <c:pt idx="1">
                  <c:v>0.77368199999999998</c:v>
                </c:pt>
                <c:pt idx="2">
                  <c:v>0.86565599999999998</c:v>
                </c:pt>
                <c:pt idx="3">
                  <c:v>0.95472999999999997</c:v>
                </c:pt>
                <c:pt idx="4">
                  <c:v>1.0413699999999999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F-4E8D-BCCE-74AD8A68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lamH!$S$2:$S$6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8-460E-86A5-CFFE2778F90A}"/>
            </c:ext>
          </c:extLst>
        </c:ser>
        <c:ser>
          <c:idx val="1"/>
          <c:order val="1"/>
          <c:tx>
            <c:strRef>
              <c:f>lamH!$S$8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lamH!$S$9:$S$13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8-460E-86A5-CFFE2778F90A}"/>
            </c:ext>
          </c:extLst>
        </c:ser>
        <c:ser>
          <c:idx val="2"/>
          <c:order val="2"/>
          <c:tx>
            <c:strRef>
              <c:f>lamH!$S$15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lamH!$S$16:$S$20</c:f>
              <c:numCache>
                <c:formatCode>0.0%</c:formatCode>
                <c:ptCount val="5"/>
                <c:pt idx="0">
                  <c:v>1.7496614785398714E-3</c:v>
                </c:pt>
                <c:pt idx="1">
                  <c:v>-6.6844107387995075E-5</c:v>
                </c:pt>
                <c:pt idx="2">
                  <c:v>4.0997888608777653E-5</c:v>
                </c:pt>
                <c:pt idx="3">
                  <c:v>-7.9397120172256083E-4</c:v>
                </c:pt>
                <c:pt idx="4">
                  <c:v>-5.1470943044191423E-4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8-460E-86A5-CFFE2778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lamH!$R$2:$R$6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9-470A-B7A6-CF691F8AB932}"/>
            </c:ext>
          </c:extLst>
        </c:ser>
        <c:ser>
          <c:idx val="1"/>
          <c:order val="1"/>
          <c:tx>
            <c:strRef>
              <c:f>lamH!$R$8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lamH!$R$9:$R$13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9-470A-B7A6-CF691F8AB932}"/>
            </c:ext>
          </c:extLst>
        </c:ser>
        <c:ser>
          <c:idx val="2"/>
          <c:order val="2"/>
          <c:tx>
            <c:strRef>
              <c:f>lamH!$R$15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lamH!$R$16:$R$20</c:f>
              <c:numCache>
                <c:formatCode>0.0%</c:formatCode>
                <c:ptCount val="5"/>
                <c:pt idx="0">
                  <c:v>-1.2151367668402763E-4</c:v>
                </c:pt>
                <c:pt idx="1">
                  <c:v>3.779837089012654E-5</c:v>
                </c:pt>
                <c:pt idx="2">
                  <c:v>9.9384437639360199E-5</c:v>
                </c:pt>
                <c:pt idx="3">
                  <c:v>1.7772112491324109E-4</c:v>
                </c:pt>
                <c:pt idx="4">
                  <c:v>3.0254256773857584E-5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9-470A-B7A6-CF691F8A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lamH!$Q$2:$Q$6</c:f>
              <c:numCache>
                <c:formatCode>General</c:formatCode>
                <c:ptCount val="5"/>
                <c:pt idx="0">
                  <c:v>0.46015899999999998</c:v>
                </c:pt>
                <c:pt idx="1">
                  <c:v>0.46242</c:v>
                </c:pt>
                <c:pt idx="2">
                  <c:v>0.46359899999999998</c:v>
                </c:pt>
                <c:pt idx="3">
                  <c:v>0.46401399999999998</c:v>
                </c:pt>
                <c:pt idx="4">
                  <c:v>0.46422200000000002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D-4833-84F8-90876297CD5D}"/>
            </c:ext>
          </c:extLst>
        </c:ser>
        <c:ser>
          <c:idx val="1"/>
          <c:order val="1"/>
          <c:tx>
            <c:strRef>
              <c:f>lamH!$Q$8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lamH!$Q$9:$Q$13</c:f>
              <c:numCache>
                <c:formatCode>General</c:formatCode>
                <c:ptCount val="5"/>
                <c:pt idx="0">
                  <c:v>0.46030300000000002</c:v>
                </c:pt>
                <c:pt idx="1">
                  <c:v>0.46247300000000002</c:v>
                </c:pt>
                <c:pt idx="2">
                  <c:v>0.46361200000000002</c:v>
                </c:pt>
                <c:pt idx="3">
                  <c:v>0.46410699999999999</c:v>
                </c:pt>
                <c:pt idx="4">
                  <c:v>0.464198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D-4833-84F8-90876297CD5D}"/>
            </c:ext>
          </c:extLst>
        </c:ser>
        <c:ser>
          <c:idx val="2"/>
          <c:order val="2"/>
          <c:tx>
            <c:strRef>
              <c:f>lamH!$Q$15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lamH!$Q$16:$Q$20</c:f>
              <c:numCache>
                <c:formatCode>0.0%</c:formatCode>
                <c:ptCount val="5"/>
                <c:pt idx="0">
                  <c:v>-3.1293531149023055E-4</c:v>
                </c:pt>
                <c:pt idx="1">
                  <c:v>-1.1461441979158611E-4</c:v>
                </c:pt>
                <c:pt idx="2">
                  <c:v>-2.8041475499387956E-5</c:v>
                </c:pt>
                <c:pt idx="3">
                  <c:v>-2.0042498717713205E-4</c:v>
                </c:pt>
                <c:pt idx="4">
                  <c:v>5.1699402441125151E-5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D-4833-84F8-90876297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lamH!$AJ$2:$AJ$6</c:f>
              <c:numCache>
                <c:formatCode>General</c:formatCode>
                <c:ptCount val="5"/>
                <c:pt idx="0">
                  <c:v>9.9978899999999996E-2</c:v>
                </c:pt>
                <c:pt idx="1">
                  <c:v>9.9972500000000006E-2</c:v>
                </c:pt>
                <c:pt idx="2">
                  <c:v>0.10002</c:v>
                </c:pt>
                <c:pt idx="3">
                  <c:v>9.9963700000000003E-2</c:v>
                </c:pt>
                <c:pt idx="4">
                  <c:v>0.10004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D-4738-A6CF-9BC77243601F}"/>
            </c:ext>
          </c:extLst>
        </c:ser>
        <c:ser>
          <c:idx val="1"/>
          <c:order val="1"/>
          <c:tx>
            <c:strRef>
              <c:f>lamH!$AJ$8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D-4738-A6CF-9BC77243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lamH!$AK$2:$AK$6</c:f>
              <c:numCache>
                <c:formatCode>General</c:formatCode>
                <c:ptCount val="5"/>
                <c:pt idx="0">
                  <c:v>0.30921100000000001</c:v>
                </c:pt>
                <c:pt idx="1">
                  <c:v>0.28355799999999998</c:v>
                </c:pt>
                <c:pt idx="2">
                  <c:v>0.26246799999999998</c:v>
                </c:pt>
                <c:pt idx="3">
                  <c:v>0.24446599999999999</c:v>
                </c:pt>
                <c:pt idx="4">
                  <c:v>0.22926199999999999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2-4582-937F-C27D160E2127}"/>
            </c:ext>
          </c:extLst>
        </c:ser>
        <c:ser>
          <c:idx val="1"/>
          <c:order val="1"/>
          <c:tx>
            <c:strRef>
              <c:f>lamH!$AK$8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lamH!$AK$9:$AK$13</c:f>
              <c:numCache>
                <c:formatCode>General</c:formatCode>
                <c:ptCount val="5"/>
                <c:pt idx="0">
                  <c:v>0.309388</c:v>
                </c:pt>
                <c:pt idx="1">
                  <c:v>0.28361900000000001</c:v>
                </c:pt>
                <c:pt idx="2">
                  <c:v>0.26238400000000001</c:v>
                </c:pt>
                <c:pt idx="3">
                  <c:v>0.244505</c:v>
                </c:pt>
                <c:pt idx="4">
                  <c:v>0.22919200000000001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2-4582-937F-C27D160E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lamH!$AI$2:$AI$6</c:f>
              <c:numCache>
                <c:formatCode>General</c:formatCode>
                <c:ptCount val="5"/>
                <c:pt idx="0">
                  <c:v>0.57855500000000004</c:v>
                </c:pt>
                <c:pt idx="1">
                  <c:v>0.67371599999999998</c:v>
                </c:pt>
                <c:pt idx="2">
                  <c:v>0.76571599999999995</c:v>
                </c:pt>
                <c:pt idx="3">
                  <c:v>0.85426800000000003</c:v>
                </c:pt>
                <c:pt idx="4">
                  <c:v>0.94120400000000004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A-4A29-90A2-CC76607A06BE}"/>
            </c:ext>
          </c:extLst>
        </c:ser>
        <c:ser>
          <c:idx val="1"/>
          <c:order val="1"/>
          <c:tx>
            <c:strRef>
              <c:f>lamH!$AI$8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lamH!$AI$9:$AI$13</c:f>
              <c:numCache>
                <c:formatCode>General</c:formatCode>
                <c:ptCount val="5"/>
                <c:pt idx="0">
                  <c:v>0.57811199999999996</c:v>
                </c:pt>
                <c:pt idx="1">
                  <c:v>0.67368099999999997</c:v>
                </c:pt>
                <c:pt idx="2">
                  <c:v>0.765656</c:v>
                </c:pt>
                <c:pt idx="3">
                  <c:v>0.85472899999999996</c:v>
                </c:pt>
                <c:pt idx="4">
                  <c:v>0.94137099999999996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A-4A29-90A2-CC76607A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lamH!$U$2:$U$6</c:f>
              <c:numCache>
                <c:formatCode>General</c:formatCode>
                <c:ptCount val="5"/>
                <c:pt idx="0">
                  <c:v>0.71692</c:v>
                </c:pt>
                <c:pt idx="1">
                  <c:v>0.93138299999999996</c:v>
                </c:pt>
                <c:pt idx="2">
                  <c:v>1.13375</c:v>
                </c:pt>
                <c:pt idx="3">
                  <c:v>1.3252200000000001</c:v>
                </c:pt>
                <c:pt idx="4">
                  <c:v>1.5049300000000001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1-4356-BA59-3F67BDE8D62B}"/>
            </c:ext>
          </c:extLst>
        </c:ser>
        <c:ser>
          <c:idx val="1"/>
          <c:order val="1"/>
          <c:tx>
            <c:strRef>
              <c:f>lamH!$U$8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lamH!$U$9:$U$13</c:f>
              <c:numCache>
                <c:formatCode>General</c:formatCode>
                <c:ptCount val="5"/>
                <c:pt idx="0">
                  <c:v>0.71657400000000004</c:v>
                </c:pt>
                <c:pt idx="1">
                  <c:v>0.93095899999999998</c:v>
                </c:pt>
                <c:pt idx="2">
                  <c:v>1.1335299999999999</c:v>
                </c:pt>
                <c:pt idx="3">
                  <c:v>1.3248</c:v>
                </c:pt>
                <c:pt idx="4">
                  <c:v>1.5053000000000001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1-4356-BA59-3F67BDE8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b'!$J$2:$J$6</c:f>
              <c:numCache>
                <c:formatCode>General</c:formatCode>
                <c:ptCount val="5"/>
                <c:pt idx="0">
                  <c:v>14.9437</c:v>
                </c:pt>
                <c:pt idx="1">
                  <c:v>11.9861</c:v>
                </c:pt>
                <c:pt idx="2">
                  <c:v>9.6628500000000006</c:v>
                </c:pt>
                <c:pt idx="3">
                  <c:v>8.1287099999999999</c:v>
                </c:pt>
                <c:pt idx="4">
                  <c:v>7.0966699999999996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F0-41F4-9B3A-012F8F6C0543}"/>
            </c:ext>
          </c:extLst>
        </c:ser>
        <c:ser>
          <c:idx val="1"/>
          <c:order val="1"/>
          <c:tx>
            <c:strRef>
              <c:f>'1. b'!$J$8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b'!$J$9:$J$13</c:f>
              <c:numCache>
                <c:formatCode>General</c:formatCode>
                <c:ptCount val="5"/>
                <c:pt idx="0">
                  <c:v>14.946199999999999</c:v>
                </c:pt>
                <c:pt idx="1">
                  <c:v>11.992100000000001</c:v>
                </c:pt>
                <c:pt idx="2">
                  <c:v>9.6610399999999998</c:v>
                </c:pt>
                <c:pt idx="3">
                  <c:v>8.1290999999999993</c:v>
                </c:pt>
                <c:pt idx="4">
                  <c:v>7.09809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F0-41F4-9B3A-012F8F6C0543}"/>
            </c:ext>
          </c:extLst>
        </c:ser>
        <c:ser>
          <c:idx val="2"/>
          <c:order val="2"/>
          <c:tx>
            <c:strRef>
              <c:f>'1. b'!$J$15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b'!$J$16:$J$20</c:f>
              <c:numCache>
                <c:formatCode>0.0%</c:formatCode>
                <c:ptCount val="5"/>
                <c:pt idx="0">
                  <c:v>-1.6729457898642924E-4</c:v>
                </c:pt>
                <c:pt idx="1">
                  <c:v>-5.0057983831273121E-4</c:v>
                </c:pt>
                <c:pt idx="2">
                  <c:v>1.8731533657262146E-4</c:v>
                </c:pt>
                <c:pt idx="3">
                  <c:v>-4.7978092464787936E-5</c:v>
                </c:pt>
                <c:pt idx="4">
                  <c:v>-2.0009384683244692E-4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F0-41F4-9B3A-012F8F6C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5-487D-8A4C-EAC06ABF48DB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5-487D-8A4C-EAC06ABF4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lamH!$W$2:$W$6</c:f>
              <c:numCache>
                <c:formatCode>General</c:formatCode>
                <c:ptCount val="5"/>
                <c:pt idx="0">
                  <c:v>0.225961</c:v>
                </c:pt>
                <c:pt idx="1">
                  <c:v>0.29448099999999999</c:v>
                </c:pt>
                <c:pt idx="2">
                  <c:v>0.35904999999999998</c:v>
                </c:pt>
                <c:pt idx="3">
                  <c:v>0.42042099999999999</c:v>
                </c:pt>
                <c:pt idx="4">
                  <c:v>0.47793600000000003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2-4B70-9C10-6F0756ECB4D3}"/>
            </c:ext>
          </c:extLst>
        </c:ser>
        <c:ser>
          <c:idx val="1"/>
          <c:order val="1"/>
          <c:tx>
            <c:strRef>
              <c:f>lamH!$W$8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lamH!$W$9:$W$13</c:f>
              <c:numCache>
                <c:formatCode>General</c:formatCode>
                <c:ptCount val="5"/>
                <c:pt idx="0">
                  <c:v>0.22586100000000001</c:v>
                </c:pt>
                <c:pt idx="1">
                  <c:v>0.294375</c:v>
                </c:pt>
                <c:pt idx="2">
                  <c:v>0.35926200000000003</c:v>
                </c:pt>
                <c:pt idx="3">
                  <c:v>0.42052899999999999</c:v>
                </c:pt>
                <c:pt idx="4">
                  <c:v>0.47825000000000001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B70-9C10-6F0756EC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lamH!$X$2:$X$6</c:f>
              <c:numCache>
                <c:formatCode>General</c:formatCode>
                <c:ptCount val="5"/>
                <c:pt idx="0">
                  <c:v>0.25382399999999999</c:v>
                </c:pt>
                <c:pt idx="1">
                  <c:v>0.25311</c:v>
                </c:pt>
                <c:pt idx="2">
                  <c:v>0.25237300000000001</c:v>
                </c:pt>
                <c:pt idx="3">
                  <c:v>0.25204799999999999</c:v>
                </c:pt>
                <c:pt idx="4">
                  <c:v>0.251691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0AA-951A-904241FD4187}"/>
            </c:ext>
          </c:extLst>
        </c:ser>
        <c:ser>
          <c:idx val="1"/>
          <c:order val="1"/>
          <c:tx>
            <c:strRef>
              <c:f>lamH!$X$8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lamH!$X$9:$X$13</c:f>
              <c:numCache>
                <c:formatCode>General</c:formatCode>
                <c:ptCount val="5"/>
                <c:pt idx="0">
                  <c:v>0.25381100000000001</c:v>
                </c:pt>
                <c:pt idx="1">
                  <c:v>0.253</c:v>
                </c:pt>
                <c:pt idx="2">
                  <c:v>0.252413</c:v>
                </c:pt>
                <c:pt idx="3">
                  <c:v>0.25202599999999997</c:v>
                </c:pt>
                <c:pt idx="4">
                  <c:v>0.251801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B-40AA-951A-904241FD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lamH!$V$2:$V$6</c:f>
              <c:numCache>
                <c:formatCode>General</c:formatCode>
                <c:ptCount val="5"/>
                <c:pt idx="0">
                  <c:v>0.49095899999999998</c:v>
                </c:pt>
                <c:pt idx="1">
                  <c:v>0.63690199999999997</c:v>
                </c:pt>
                <c:pt idx="2">
                  <c:v>0.77469500000000002</c:v>
                </c:pt>
                <c:pt idx="3">
                  <c:v>0.90479500000000002</c:v>
                </c:pt>
                <c:pt idx="4">
                  <c:v>1.0269900000000001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F-4B60-8599-12E7616C12B4}"/>
            </c:ext>
          </c:extLst>
        </c:ser>
        <c:ser>
          <c:idx val="1"/>
          <c:order val="1"/>
          <c:tx>
            <c:strRef>
              <c:f>lamH!$V$8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lamH!$V$9:$V$13</c:f>
              <c:numCache>
                <c:formatCode>General</c:formatCode>
                <c:ptCount val="5"/>
                <c:pt idx="0">
                  <c:v>0.49071399999999998</c:v>
                </c:pt>
                <c:pt idx="1">
                  <c:v>0.63658400000000004</c:v>
                </c:pt>
                <c:pt idx="2">
                  <c:v>0.77426700000000004</c:v>
                </c:pt>
                <c:pt idx="3">
                  <c:v>0.90427500000000005</c:v>
                </c:pt>
                <c:pt idx="4">
                  <c:v>1.02705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F-4B60-8599-12E7616C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lamH!$Y$2:$Y$6</c:f>
              <c:numCache>
                <c:formatCode>General</c:formatCode>
                <c:ptCount val="5"/>
                <c:pt idx="0">
                  <c:v>0.17382300000000001</c:v>
                </c:pt>
                <c:pt idx="1">
                  <c:v>0.17308299999999999</c:v>
                </c:pt>
                <c:pt idx="2">
                  <c:v>0.17244799999999999</c:v>
                </c:pt>
                <c:pt idx="3">
                  <c:v>0.17208699999999999</c:v>
                </c:pt>
                <c:pt idx="4">
                  <c:v>0.171759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C-4B9A-BDFC-0C155B4513E4}"/>
            </c:ext>
          </c:extLst>
        </c:ser>
        <c:ser>
          <c:idx val="1"/>
          <c:order val="1"/>
          <c:tx>
            <c:strRef>
              <c:f>lamH!$Y$8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lamH!$Y$9:$Y$13</c:f>
              <c:numCache>
                <c:formatCode>General</c:formatCode>
                <c:ptCount val="5"/>
                <c:pt idx="0">
                  <c:v>0.17381099999999999</c:v>
                </c:pt>
                <c:pt idx="1">
                  <c:v>0.17299999999999999</c:v>
                </c:pt>
                <c:pt idx="2">
                  <c:v>0.17241300000000001</c:v>
                </c:pt>
                <c:pt idx="3">
                  <c:v>0.17202600000000001</c:v>
                </c:pt>
                <c:pt idx="4">
                  <c:v>0.17180100000000001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C-4B9A-BDFC-0C155B45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lamH!$AB$2:$AB$6</c:f>
              <c:numCache>
                <c:formatCode>General</c:formatCode>
                <c:ptCount val="5"/>
                <c:pt idx="0">
                  <c:v>2.8244699999999998</c:v>
                </c:pt>
                <c:pt idx="1">
                  <c:v>3.6797599999999999</c:v>
                </c:pt>
                <c:pt idx="2">
                  <c:v>4.4923400000000004</c:v>
                </c:pt>
                <c:pt idx="3">
                  <c:v>5.25779</c:v>
                </c:pt>
                <c:pt idx="4">
                  <c:v>5.9792899999999998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6-478F-A029-A10C0F289AD9}"/>
            </c:ext>
          </c:extLst>
        </c:ser>
        <c:ser>
          <c:idx val="1"/>
          <c:order val="1"/>
          <c:tx>
            <c:strRef>
              <c:f>lamH!$AB$8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lamH!$AB$9:$AB$13</c:f>
              <c:numCache>
                <c:formatCode>General</c:formatCode>
                <c:ptCount val="5"/>
                <c:pt idx="0">
                  <c:v>2.8232599999999999</c:v>
                </c:pt>
                <c:pt idx="1">
                  <c:v>3.6796899999999999</c:v>
                </c:pt>
                <c:pt idx="2">
                  <c:v>4.49078</c:v>
                </c:pt>
                <c:pt idx="3">
                  <c:v>5.2566100000000002</c:v>
                </c:pt>
                <c:pt idx="4">
                  <c:v>5.9781199999999997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6-478F-A029-A10C0F2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lamH!$AA$2:$AA$6</c:f>
              <c:numCache>
                <c:formatCode>General</c:formatCode>
                <c:ptCount val="5"/>
                <c:pt idx="0">
                  <c:v>0.150947</c:v>
                </c:pt>
                <c:pt idx="1">
                  <c:v>0.17886199999999999</c:v>
                </c:pt>
                <c:pt idx="2">
                  <c:v>0.20113</c:v>
                </c:pt>
                <c:pt idx="3">
                  <c:v>0.21954799999999999</c:v>
                </c:pt>
                <c:pt idx="4">
                  <c:v>0.23496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0-4913-8E1C-309D9D5F5DC3}"/>
            </c:ext>
          </c:extLst>
        </c:ser>
        <c:ser>
          <c:idx val="1"/>
          <c:order val="1"/>
          <c:tx>
            <c:strRef>
              <c:f>lamH!$AA$8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lamH!$AA$9:$AA$13</c:f>
              <c:numCache>
                <c:formatCode>General</c:formatCode>
                <c:ptCount val="5"/>
                <c:pt idx="0">
                  <c:v>0.15091499999999999</c:v>
                </c:pt>
                <c:pt idx="1">
                  <c:v>0.17885400000000001</c:v>
                </c:pt>
                <c:pt idx="2">
                  <c:v>0.20122799999999999</c:v>
                </c:pt>
                <c:pt idx="3">
                  <c:v>0.21960199999999999</c:v>
                </c:pt>
                <c:pt idx="4">
                  <c:v>0.23500599999999999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0-4913-8E1C-309D9D5F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lamH!$Z$2:$Z$6</c:f>
              <c:numCache>
                <c:formatCode>General</c:formatCode>
                <c:ptCount val="5"/>
                <c:pt idx="0">
                  <c:v>8.0001000000000003E-2</c:v>
                </c:pt>
                <c:pt idx="1">
                  <c:v>8.0027299999999996E-2</c:v>
                </c:pt>
                <c:pt idx="2">
                  <c:v>7.9925099999999999E-2</c:v>
                </c:pt>
                <c:pt idx="3">
                  <c:v>7.9961599999999994E-2</c:v>
                </c:pt>
                <c:pt idx="4">
                  <c:v>7.99319E-2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8-4AE2-BBF8-95E12318C2CE}"/>
            </c:ext>
          </c:extLst>
        </c:ser>
        <c:ser>
          <c:idx val="1"/>
          <c:order val="1"/>
          <c:tx>
            <c:strRef>
              <c:f>lamH!$Z$8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8-4AE2-BBF8-95E12318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2-4CB0-91BE-7CE42A0C3B56}"/>
            </c:ext>
          </c:extLst>
        </c:ser>
        <c:ser>
          <c:idx val="1"/>
          <c:order val="1"/>
          <c:tx>
            <c:strRef>
              <c:f>lamH!$T$8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2-4CB0-91BE-7CE42A0C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lamH!$AL$2:$AL$6</c:f>
              <c:numCache>
                <c:formatCode>General</c:formatCode>
                <c:ptCount val="5"/>
                <c:pt idx="0">
                  <c:v>12.8116</c:v>
                </c:pt>
                <c:pt idx="1">
                  <c:v>12.193899999999999</c:v>
                </c:pt>
                <c:pt idx="2">
                  <c:v>11.6067</c:v>
                </c:pt>
                <c:pt idx="3">
                  <c:v>11.059900000000001</c:v>
                </c:pt>
                <c:pt idx="4">
                  <c:v>10.5473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6-4025-9AC8-5F2254F17EDA}"/>
            </c:ext>
          </c:extLst>
        </c:ser>
        <c:ser>
          <c:idx val="1"/>
          <c:order val="1"/>
          <c:tx>
            <c:strRef>
              <c:f>lamH!$AL$8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lamH!$AL$9:$AL$13</c:f>
              <c:numCache>
                <c:formatCode>General</c:formatCode>
                <c:ptCount val="5"/>
                <c:pt idx="0">
                  <c:v>12.8147</c:v>
                </c:pt>
                <c:pt idx="1">
                  <c:v>12.1934</c:v>
                </c:pt>
                <c:pt idx="2">
                  <c:v>11.6067</c:v>
                </c:pt>
                <c:pt idx="3">
                  <c:v>11.0581</c:v>
                </c:pt>
                <c:pt idx="4">
                  <c:v>10.548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6-4025-9AC8-5F2254F1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lamH!$AM$2:$AM$6</c:f>
              <c:numCache>
                <c:formatCode>General</c:formatCode>
                <c:ptCount val="5"/>
                <c:pt idx="0">
                  <c:v>0.145951</c:v>
                </c:pt>
                <c:pt idx="1">
                  <c:v>0.187083</c:v>
                </c:pt>
                <c:pt idx="2">
                  <c:v>0.22622800000000001</c:v>
                </c:pt>
                <c:pt idx="3">
                  <c:v>0.26257999999999998</c:v>
                </c:pt>
                <c:pt idx="4">
                  <c:v>0.29670000000000002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5-45EE-96DF-3147742658F9}"/>
            </c:ext>
          </c:extLst>
        </c:ser>
        <c:ser>
          <c:idx val="1"/>
          <c:order val="1"/>
          <c:tx>
            <c:strRef>
              <c:f>lamH!$AM$8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lamH!$AM$9:$AM$13</c:f>
              <c:numCache>
                <c:formatCode>General</c:formatCode>
                <c:ptCount val="5"/>
                <c:pt idx="0">
                  <c:v>0.14568600000000001</c:v>
                </c:pt>
                <c:pt idx="1">
                  <c:v>0.18710499999999999</c:v>
                </c:pt>
                <c:pt idx="2">
                  <c:v>0.226218</c:v>
                </c:pt>
                <c:pt idx="3">
                  <c:v>0.26279000000000002</c:v>
                </c:pt>
                <c:pt idx="4">
                  <c:v>0.29679899999999998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5-45EE-96DF-31477426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8-4EF1-88AE-36822E682B0A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18-4EF1-88AE-36822E68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C-4DA7-A74F-B9F1151FF4F2}"/>
            </c:ext>
          </c:extLst>
        </c:ser>
        <c:ser>
          <c:idx val="1"/>
          <c:order val="1"/>
          <c:tx>
            <c:strRef>
              <c:f>lamH!$AN$8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C-4DA7-A74F-B9F1151F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B-42C0-A7C3-BC64C716B91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B-42C0-A7C3-BC64C716B91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B-42C0-A7C3-BC64C716B91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B-42C0-A7C3-BC64C716B91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B-42C0-A7C3-BC64C716B91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B-42C0-A7C3-BC64C716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667-AAFF-E137047A84B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667-AAFF-E137047A84B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0-4667-AAFF-E137047A84B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0-4667-AAFF-E137047A84B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0-4667-AAFF-E137047A84B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00-4667-AAFF-E137047A8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13D-9BE7-84E6318457E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B-413D-9BE7-84E6318457E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B-413D-9BE7-84E6318457E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B-413D-9BE7-84E6318457E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B-413D-9BE7-84E6318457E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9B-413D-9BE7-84E63184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C-4C17-B29C-6100E92B2927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C-4C17-B29C-6100E92B2927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C-4C17-B29C-6100E92B2927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C-4C17-B29C-6100E92B2927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BC-4C17-B29C-6100E92B2927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C-4C17-B29C-6100E92B2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F-4D5F-998A-E931B0AE19D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F-4D5F-998A-E931B0AE19D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F-4D5F-998A-E931B0AE19D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F-4D5F-998A-E931B0AE19D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F-4D5F-998A-E931B0AE19D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F-4D5F-998A-E931B0A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D-4606-912E-07D496AA1B6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D-4606-912E-07D496AA1B6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D-4606-912E-07D496AA1B6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606-912E-07D496AA1B6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D-4606-912E-07D496AA1B6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D-4606-912E-07D496AA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F-4CA6-AF65-8608CB5DDCA3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F-4CA6-AF65-8608CB5DDCA3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F-4CA6-AF65-8608CB5DDCA3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F-4CA6-AF65-8608CB5DDCA3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F-4CA6-AF65-8608CB5DDCA3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F-4CA6-AF65-8608CB5D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lamL!$K$2:$K$6</c:f>
              <c:numCache>
                <c:formatCode>General</c:formatCode>
                <c:ptCount val="5"/>
                <c:pt idx="0">
                  <c:v>8.9424499999999991</c:v>
                </c:pt>
                <c:pt idx="1">
                  <c:v>10.175599999999999</c:v>
                </c:pt>
                <c:pt idx="2">
                  <c:v>11.1797</c:v>
                </c:pt>
                <c:pt idx="3">
                  <c:v>11.999000000000001</c:v>
                </c:pt>
                <c:pt idx="4">
                  <c:v>12.6645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AC6-94F6-D000CC1E19DF}"/>
            </c:ext>
          </c:extLst>
        </c:ser>
        <c:ser>
          <c:idx val="1"/>
          <c:order val="1"/>
          <c:tx>
            <c:strRef>
              <c:f>lamL!$K$8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lamL!$K$9:$K$13</c:f>
              <c:numCache>
                <c:formatCode>General</c:formatCode>
                <c:ptCount val="5"/>
                <c:pt idx="0">
                  <c:v>8.9405599999999996</c:v>
                </c:pt>
                <c:pt idx="1">
                  <c:v>10.171200000000001</c:v>
                </c:pt>
                <c:pt idx="2">
                  <c:v>11.180999999999999</c:v>
                </c:pt>
                <c:pt idx="3">
                  <c:v>11.999499999999999</c:v>
                </c:pt>
                <c:pt idx="4">
                  <c:v>12.662699999999999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AC6-94F6-D000CC1E19DF}"/>
            </c:ext>
          </c:extLst>
        </c:ser>
        <c:ser>
          <c:idx val="2"/>
          <c:order val="2"/>
          <c:tx>
            <c:strRef>
              <c:f>lamL!$K$15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lamL!$K$16:$K$20</c:f>
              <c:numCache>
                <c:formatCode>0.0%</c:formatCode>
                <c:ptCount val="5"/>
                <c:pt idx="0">
                  <c:v>2.1135147526678969E-4</c:v>
                </c:pt>
                <c:pt idx="1">
                  <c:v>4.3240693423470141E-4</c:v>
                </c:pt>
                <c:pt idx="2">
                  <c:v>-1.1628219004076555E-4</c:v>
                </c:pt>
                <c:pt idx="3">
                  <c:v>-4.1670139178167735E-5</c:v>
                </c:pt>
                <c:pt idx="4">
                  <c:v>1.4212957479577828E-4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C-4AC6-94F6-D000CC1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lamL!$L$2:$L$6</c:f>
              <c:numCache>
                <c:formatCode>General</c:formatCode>
                <c:ptCount val="5"/>
                <c:pt idx="0">
                  <c:v>7.59016</c:v>
                </c:pt>
                <c:pt idx="1">
                  <c:v>8.7279</c:v>
                </c:pt>
                <c:pt idx="2">
                  <c:v>9.6601900000000001</c:v>
                </c:pt>
                <c:pt idx="3">
                  <c:v>10.4239</c:v>
                </c:pt>
                <c:pt idx="4">
                  <c:v>11.046099999999999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E-4E92-A76B-8F7328785423}"/>
            </c:ext>
          </c:extLst>
        </c:ser>
        <c:ser>
          <c:idx val="1"/>
          <c:order val="1"/>
          <c:tx>
            <c:strRef>
              <c:f>lamL!$L$8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lamL!$L$9:$L$13</c:f>
              <c:numCache>
                <c:formatCode>General</c:formatCode>
                <c:ptCount val="5"/>
                <c:pt idx="0">
                  <c:v>7.5880200000000002</c:v>
                </c:pt>
                <c:pt idx="1">
                  <c:v>8.7237100000000005</c:v>
                </c:pt>
                <c:pt idx="2">
                  <c:v>9.6610399999999998</c:v>
                </c:pt>
                <c:pt idx="3">
                  <c:v>10.424099999999999</c:v>
                </c:pt>
                <c:pt idx="4">
                  <c:v>11.0444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E-4E92-A76B-8F7328785423}"/>
            </c:ext>
          </c:extLst>
        </c:ser>
        <c:ser>
          <c:idx val="2"/>
          <c:order val="2"/>
          <c:tx>
            <c:strRef>
              <c:f>lamL!$L$15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lamL!$L$16:$L$20</c:f>
              <c:numCache>
                <c:formatCode>0.0%</c:formatCode>
                <c:ptCount val="5"/>
                <c:pt idx="0">
                  <c:v>2.8194399064048831E-4</c:v>
                </c:pt>
                <c:pt idx="1">
                  <c:v>4.8006966165967438E-4</c:v>
                </c:pt>
                <c:pt idx="2">
                  <c:v>-8.7989987774546403E-5</c:v>
                </c:pt>
                <c:pt idx="3">
                  <c:v>-1.9186676771605051E-5</c:v>
                </c:pt>
                <c:pt idx="4">
                  <c:v>1.5390047165964374E-4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E-4E92-A76B-8F732878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0.66810599999999998</c:v>
                </c:pt>
                <c:pt idx="1">
                  <c:v>0.74059799999999998</c:v>
                </c:pt>
                <c:pt idx="2">
                  <c:v>0.774617</c:v>
                </c:pt>
                <c:pt idx="3">
                  <c:v>0.78726499999999999</c:v>
                </c:pt>
                <c:pt idx="4">
                  <c:v>0.79045100000000001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EE-468D-A713-3646C25F132B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0.66837800000000003</c:v>
                </c:pt>
                <c:pt idx="1">
                  <c:v>0.74099099999999996</c:v>
                </c:pt>
                <c:pt idx="2">
                  <c:v>0.77426700000000004</c:v>
                </c:pt>
                <c:pt idx="3">
                  <c:v>0.78719700000000004</c:v>
                </c:pt>
                <c:pt idx="4">
                  <c:v>0.79036499999999998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EE-468D-A713-3646C25F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lamL!$N$2:$N$6</c:f>
              <c:numCache>
                <c:formatCode>General</c:formatCode>
                <c:ptCount val="5"/>
                <c:pt idx="0">
                  <c:v>0.61787000000000003</c:v>
                </c:pt>
                <c:pt idx="1">
                  <c:v>0.66100000000000003</c:v>
                </c:pt>
                <c:pt idx="2">
                  <c:v>0.69448200000000004</c:v>
                </c:pt>
                <c:pt idx="3">
                  <c:v>0.72150199999999998</c:v>
                </c:pt>
                <c:pt idx="4">
                  <c:v>0.74329299999999998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1-4838-AF89-B6C28C06B246}"/>
            </c:ext>
          </c:extLst>
        </c:ser>
        <c:ser>
          <c:idx val="1"/>
          <c:order val="1"/>
          <c:tx>
            <c:strRef>
              <c:f>lamL!$N$8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lamL!$N$9:$N$13</c:f>
              <c:numCache>
                <c:formatCode>General</c:formatCode>
                <c:ptCount val="5"/>
                <c:pt idx="0">
                  <c:v>0.61779600000000001</c:v>
                </c:pt>
                <c:pt idx="1">
                  <c:v>0.66060799999999997</c:v>
                </c:pt>
                <c:pt idx="2">
                  <c:v>0.69457800000000003</c:v>
                </c:pt>
                <c:pt idx="3">
                  <c:v>0.72155899999999995</c:v>
                </c:pt>
                <c:pt idx="4">
                  <c:v>0.74315900000000001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1-4838-AF89-B6C28C06B246}"/>
            </c:ext>
          </c:extLst>
        </c:ser>
        <c:ser>
          <c:idx val="2"/>
          <c:order val="2"/>
          <c:tx>
            <c:strRef>
              <c:f>lamL!$N$15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lamL!$N$16:$N$20</c:f>
              <c:numCache>
                <c:formatCode>0.0%</c:formatCode>
                <c:ptCount val="5"/>
                <c:pt idx="0">
                  <c:v>1.197662938806197E-4</c:v>
                </c:pt>
                <c:pt idx="1">
                  <c:v>5.9304084720129943E-4</c:v>
                </c:pt>
                <c:pt idx="2">
                  <c:v>-1.3823252438505964E-4</c:v>
                </c:pt>
                <c:pt idx="3">
                  <c:v>-7.9001860008667672E-5</c:v>
                </c:pt>
                <c:pt idx="4">
                  <c:v>1.8027884024196043E-4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1-4838-AF89-B6C28C06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lamL!$O$2:$O$6</c:f>
              <c:numCache>
                <c:formatCode>General</c:formatCode>
                <c:ptCount val="5"/>
                <c:pt idx="0">
                  <c:v>0.52443499999999998</c:v>
                </c:pt>
                <c:pt idx="1">
                  <c:v>0.56695700000000004</c:v>
                </c:pt>
                <c:pt idx="2">
                  <c:v>0.60009100000000004</c:v>
                </c:pt>
                <c:pt idx="3">
                  <c:v>0.62679300000000004</c:v>
                </c:pt>
                <c:pt idx="4">
                  <c:v>0.64830600000000005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785-8A6D-5AC961B25F64}"/>
            </c:ext>
          </c:extLst>
        </c:ser>
        <c:ser>
          <c:idx val="1"/>
          <c:order val="1"/>
          <c:tx>
            <c:strRef>
              <c:f>lamL!$O$8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lamL!$O$9:$O$13</c:f>
              <c:numCache>
                <c:formatCode>General</c:formatCode>
                <c:ptCount val="5"/>
                <c:pt idx="0">
                  <c:v>0.52433399999999997</c:v>
                </c:pt>
                <c:pt idx="1">
                  <c:v>0.56659599999999999</c:v>
                </c:pt>
                <c:pt idx="2">
                  <c:v>0.60015700000000005</c:v>
                </c:pt>
                <c:pt idx="3">
                  <c:v>0.62682599999999999</c:v>
                </c:pt>
                <c:pt idx="4">
                  <c:v>0.64817899999999995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A-4785-8A6D-5AC961B25F64}"/>
            </c:ext>
          </c:extLst>
        </c:ser>
        <c:ser>
          <c:idx val="2"/>
          <c:order val="2"/>
          <c:tx>
            <c:strRef>
              <c:f>lamL!$O$15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lamL!$O$16:$O$20</c:f>
              <c:numCache>
                <c:formatCode>0.0%</c:formatCode>
                <c:ptCount val="5"/>
                <c:pt idx="0">
                  <c:v>1.9258821398270091E-4</c:v>
                </c:pt>
                <c:pt idx="1">
                  <c:v>6.3673259171340276E-4</c:v>
                </c:pt>
                <c:pt idx="2">
                  <c:v>-1.09983319196606E-4</c:v>
                </c:pt>
                <c:pt idx="3">
                  <c:v>-5.2648960661573654E-5</c:v>
                </c:pt>
                <c:pt idx="4">
                  <c:v>1.95895148278898E-4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A-4785-8A6D-5AC961B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lamL!$M$2:$M$6</c:f>
              <c:numCache>
                <c:formatCode>General</c:formatCode>
                <c:ptCount val="5"/>
                <c:pt idx="0">
                  <c:v>1.35229</c:v>
                </c:pt>
                <c:pt idx="1">
                  <c:v>1.44773</c:v>
                </c:pt>
                <c:pt idx="2">
                  <c:v>1.5195000000000001</c:v>
                </c:pt>
                <c:pt idx="3">
                  <c:v>1.5750599999999999</c:v>
                </c:pt>
                <c:pt idx="4">
                  <c:v>1.6184099999999999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D-45C9-983E-3BEAD4AD9624}"/>
            </c:ext>
          </c:extLst>
        </c:ser>
        <c:ser>
          <c:idx val="1"/>
          <c:order val="1"/>
          <c:tx>
            <c:strRef>
              <c:f>lamL!$M$8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lamL!$M$9:$M$13</c:f>
              <c:numCache>
                <c:formatCode>General</c:formatCode>
                <c:ptCount val="5"/>
                <c:pt idx="0">
                  <c:v>1.3525499999999999</c:v>
                </c:pt>
                <c:pt idx="1">
                  <c:v>1.44747</c:v>
                </c:pt>
                <c:pt idx="2">
                  <c:v>1.5199400000000001</c:v>
                </c:pt>
                <c:pt idx="3">
                  <c:v>1.57542</c:v>
                </c:pt>
                <c:pt idx="4">
                  <c:v>1.6183700000000001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D-45C9-983E-3BEAD4AD9624}"/>
            </c:ext>
          </c:extLst>
        </c:ser>
        <c:ser>
          <c:idx val="2"/>
          <c:order val="2"/>
          <c:tx>
            <c:strRef>
              <c:f>lamL!$M$15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lamL!$M$16:$M$20</c:f>
              <c:numCache>
                <c:formatCode>0.0%</c:formatCode>
                <c:ptCount val="5"/>
                <c:pt idx="0">
                  <c:v>-1.9226645172257945E-4</c:v>
                </c:pt>
                <c:pt idx="1">
                  <c:v>1.7959149841470921E-4</c:v>
                </c:pt>
                <c:pt idx="2">
                  <c:v>-2.8956893715037572E-4</c:v>
                </c:pt>
                <c:pt idx="3">
                  <c:v>-2.2856272142022399E-4</c:v>
                </c:pt>
                <c:pt idx="4">
                  <c:v>2.4715615943931367E-5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D-45C9-983E-3BEAD4AD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lamL!$P$2:$P$6</c:f>
              <c:numCache>
                <c:formatCode>General</c:formatCode>
                <c:ptCount val="5"/>
                <c:pt idx="0">
                  <c:v>9.3435000000000004E-2</c:v>
                </c:pt>
                <c:pt idx="1">
                  <c:v>9.4043399999999999E-2</c:v>
                </c:pt>
                <c:pt idx="2">
                  <c:v>9.4391100000000006E-2</c:v>
                </c:pt>
                <c:pt idx="3">
                  <c:v>9.4709000000000002E-2</c:v>
                </c:pt>
                <c:pt idx="4">
                  <c:v>9.4986600000000004E-2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1-4D1E-9DA7-E6F450B3456C}"/>
            </c:ext>
          </c:extLst>
        </c:ser>
        <c:ser>
          <c:idx val="1"/>
          <c:order val="1"/>
          <c:tx>
            <c:strRef>
              <c:f>lamL!$P$8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lamL!$P$9:$P$13</c:f>
              <c:numCache>
                <c:formatCode>General</c:formatCode>
                <c:ptCount val="5"/>
                <c:pt idx="0">
                  <c:v>9.3461600000000006E-2</c:v>
                </c:pt>
                <c:pt idx="1">
                  <c:v>9.4011700000000004E-2</c:v>
                </c:pt>
                <c:pt idx="2">
                  <c:v>9.4420599999999993E-2</c:v>
                </c:pt>
                <c:pt idx="3">
                  <c:v>9.4733700000000004E-2</c:v>
                </c:pt>
                <c:pt idx="4">
                  <c:v>9.4979999999999995E-2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1-4D1E-9DA7-E6F450B3456C}"/>
            </c:ext>
          </c:extLst>
        </c:ser>
        <c:ser>
          <c:idx val="2"/>
          <c:order val="2"/>
          <c:tx>
            <c:strRef>
              <c:f>lamL!$P$15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lamL!$P$16:$P$20</c:f>
              <c:numCache>
                <c:formatCode>0.0%</c:formatCode>
                <c:ptCount val="5"/>
                <c:pt idx="0">
                  <c:v>-2.846898913683483E-4</c:v>
                </c:pt>
                <c:pt idx="1">
                  <c:v>3.3707841273279807E-4</c:v>
                </c:pt>
                <c:pt idx="2">
                  <c:v>-3.1252946517190569E-4</c:v>
                </c:pt>
                <c:pt idx="3">
                  <c:v>-2.6079886811182143E-4</c:v>
                </c:pt>
                <c:pt idx="4">
                  <c:v>6.9483485039041048E-5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1-4D1E-9DA7-E6F450B3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lamL!$AC$2:$AC$6</c:f>
              <c:numCache>
                <c:formatCode>General</c:formatCode>
                <c:ptCount val="5"/>
                <c:pt idx="0">
                  <c:v>5.3875100000000002E-2</c:v>
                </c:pt>
                <c:pt idx="1">
                  <c:v>7.8059000000000003E-2</c:v>
                </c:pt>
                <c:pt idx="2">
                  <c:v>0.101908</c:v>
                </c:pt>
                <c:pt idx="3">
                  <c:v>0.124149</c:v>
                </c:pt>
                <c:pt idx="4">
                  <c:v>0.14457500000000001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B-44C9-84DE-5262C95488CE}"/>
            </c:ext>
          </c:extLst>
        </c:ser>
        <c:ser>
          <c:idx val="1"/>
          <c:order val="1"/>
          <c:tx>
            <c:strRef>
              <c:f>lamL!$AC$8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lamL!$AC$9:$AC$13</c:f>
              <c:numCache>
                <c:formatCode>General</c:formatCode>
                <c:ptCount val="5"/>
                <c:pt idx="0">
                  <c:v>5.3766000000000001E-2</c:v>
                </c:pt>
                <c:pt idx="1">
                  <c:v>7.7994099999999997E-2</c:v>
                </c:pt>
                <c:pt idx="2">
                  <c:v>0.101844</c:v>
                </c:pt>
                <c:pt idx="3">
                  <c:v>0.12420100000000001</c:v>
                </c:pt>
                <c:pt idx="4">
                  <c:v>0.14463699999999999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B-44C9-84DE-5262C9548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lamL!$AF$2:$AF$6</c:f>
              <c:numCache>
                <c:formatCode>General</c:formatCode>
                <c:ptCount val="5"/>
                <c:pt idx="0">
                  <c:v>6.7653999999999996</c:v>
                </c:pt>
                <c:pt idx="1">
                  <c:v>7.9279200000000003</c:v>
                </c:pt>
                <c:pt idx="2">
                  <c:v>8.8857499999999998</c:v>
                </c:pt>
                <c:pt idx="3">
                  <c:v>9.6738199999999992</c:v>
                </c:pt>
                <c:pt idx="4">
                  <c:v>10.319000000000001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3-44C0-904E-47937856C4C5}"/>
            </c:ext>
          </c:extLst>
        </c:ser>
        <c:ser>
          <c:idx val="1"/>
          <c:order val="1"/>
          <c:tx>
            <c:strRef>
              <c:f>lamL!$AF$8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lamL!$AF$9:$AF$13</c:f>
              <c:numCache>
                <c:formatCode>General</c:formatCode>
                <c:ptCount val="5"/>
                <c:pt idx="0">
                  <c:v>6.7635100000000001</c:v>
                </c:pt>
                <c:pt idx="1">
                  <c:v>7.9240399999999998</c:v>
                </c:pt>
                <c:pt idx="2">
                  <c:v>8.8867700000000003</c:v>
                </c:pt>
                <c:pt idx="3">
                  <c:v>9.6741700000000002</c:v>
                </c:pt>
                <c:pt idx="4">
                  <c:v>10.3169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3-44C0-904E-47937856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6-47F3-99F9-DABC921541DF}"/>
            </c:ext>
          </c:extLst>
        </c:ser>
        <c:ser>
          <c:idx val="1"/>
          <c:order val="1"/>
          <c:tx>
            <c:strRef>
              <c:f>lamL!$AD$8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6-47F3-99F9-DABC9215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lamL!$AE$2:$AE$6</c:f>
              <c:numCache>
                <c:formatCode>General</c:formatCode>
                <c:ptCount val="5"/>
                <c:pt idx="0">
                  <c:v>7.7388300000000001</c:v>
                </c:pt>
                <c:pt idx="1">
                  <c:v>9.0067799999999991</c:v>
                </c:pt>
                <c:pt idx="2">
                  <c:v>10.046099999999999</c:v>
                </c:pt>
                <c:pt idx="3">
                  <c:v>10.8985</c:v>
                </c:pt>
                <c:pt idx="4">
                  <c:v>11.5954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B-4261-A227-133A1F3EC90C}"/>
            </c:ext>
          </c:extLst>
        </c:ser>
        <c:ser>
          <c:idx val="1"/>
          <c:order val="1"/>
          <c:tx>
            <c:strRef>
              <c:f>lamL!$AE$8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lamL!$AE$9:$AE$13</c:f>
              <c:numCache>
                <c:formatCode>General</c:formatCode>
                <c:ptCount val="5"/>
                <c:pt idx="0">
                  <c:v>7.7375600000000002</c:v>
                </c:pt>
                <c:pt idx="1">
                  <c:v>9.0027000000000008</c:v>
                </c:pt>
                <c:pt idx="2">
                  <c:v>10.0474</c:v>
                </c:pt>
                <c:pt idx="3">
                  <c:v>10.8993</c:v>
                </c:pt>
                <c:pt idx="4">
                  <c:v>11.5932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B-4261-A227-133A1F3E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lamL!$AG$2:$AG$6</c:f>
              <c:numCache>
                <c:formatCode>General</c:formatCode>
                <c:ptCount val="5"/>
                <c:pt idx="0">
                  <c:v>0.97342399999999996</c:v>
                </c:pt>
                <c:pt idx="1">
                  <c:v>1.0788599999999999</c:v>
                </c:pt>
                <c:pt idx="2">
                  <c:v>1.16031</c:v>
                </c:pt>
                <c:pt idx="3">
                  <c:v>1.2246900000000001</c:v>
                </c:pt>
                <c:pt idx="4">
                  <c:v>1.2764200000000001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1-4AB6-8E54-7D5BC2654FEE}"/>
            </c:ext>
          </c:extLst>
        </c:ser>
        <c:ser>
          <c:idx val="1"/>
          <c:order val="1"/>
          <c:tx>
            <c:strRef>
              <c:f>lamL!$AG$8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lamL!$AG$9:$AG$13</c:f>
              <c:numCache>
                <c:formatCode>General</c:formatCode>
                <c:ptCount val="5"/>
                <c:pt idx="0">
                  <c:v>0.97405600000000003</c:v>
                </c:pt>
                <c:pt idx="1">
                  <c:v>1.07867</c:v>
                </c:pt>
                <c:pt idx="2">
                  <c:v>1.1606700000000001</c:v>
                </c:pt>
                <c:pt idx="3">
                  <c:v>1.2251000000000001</c:v>
                </c:pt>
                <c:pt idx="4">
                  <c:v>1.27623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1-4AB6-8E54-7D5BC265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lamL!$AH$2:$AH$6</c:f>
              <c:numCache>
                <c:formatCode>General</c:formatCode>
                <c:ptCount val="5"/>
                <c:pt idx="0">
                  <c:v>0.79444700000000001</c:v>
                </c:pt>
                <c:pt idx="1">
                  <c:v>0.83513700000000002</c:v>
                </c:pt>
                <c:pt idx="2">
                  <c:v>0.86558299999999999</c:v>
                </c:pt>
                <c:pt idx="3">
                  <c:v>0.88967399999999996</c:v>
                </c:pt>
                <c:pt idx="4">
                  <c:v>0.90867200000000004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C-41ED-AE5F-1F141B909479}"/>
            </c:ext>
          </c:extLst>
        </c:ser>
        <c:ser>
          <c:idx val="1"/>
          <c:order val="1"/>
          <c:tx>
            <c:strRef>
              <c:f>lamL!$AH$8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lamL!$AH$9:$AH$13</c:f>
              <c:numCache>
                <c:formatCode>General</c:formatCode>
                <c:ptCount val="5"/>
                <c:pt idx="0">
                  <c:v>0.79436700000000005</c:v>
                </c:pt>
                <c:pt idx="1">
                  <c:v>0.83461399999999997</c:v>
                </c:pt>
                <c:pt idx="2">
                  <c:v>0.86565599999999998</c:v>
                </c:pt>
                <c:pt idx="3">
                  <c:v>0.88966299999999998</c:v>
                </c:pt>
                <c:pt idx="4">
                  <c:v>0.90839599999999998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C-41ED-AE5F-1F141B909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A-4AE4-A330-8C4C064F6D20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BA-4AE4-A330-8C4C064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lamL!$S$2:$S$6</c:f>
              <c:numCache>
                <c:formatCode>General</c:formatCode>
                <c:ptCount val="5"/>
                <c:pt idx="0">
                  <c:v>9.5634899999999995E-2</c:v>
                </c:pt>
                <c:pt idx="1">
                  <c:v>0.144765</c:v>
                </c:pt>
                <c:pt idx="2">
                  <c:v>0.195156</c:v>
                </c:pt>
                <c:pt idx="3">
                  <c:v>0.24412400000000001</c:v>
                </c:pt>
                <c:pt idx="4">
                  <c:v>0.29012500000000002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A-42AD-8B8B-2428789F4EB8}"/>
            </c:ext>
          </c:extLst>
        </c:ser>
        <c:ser>
          <c:idx val="1"/>
          <c:order val="1"/>
          <c:tx>
            <c:strRef>
              <c:f>lamL!$S$8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lamL!$S$9:$S$13</c:f>
              <c:numCache>
                <c:formatCode>General</c:formatCode>
                <c:ptCount val="5"/>
                <c:pt idx="0">
                  <c:v>9.5517599999999994E-2</c:v>
                </c:pt>
                <c:pt idx="1">
                  <c:v>0.14462800000000001</c:v>
                </c:pt>
                <c:pt idx="2">
                  <c:v>0.19512399999999999</c:v>
                </c:pt>
                <c:pt idx="3">
                  <c:v>0.244091</c:v>
                </c:pt>
                <c:pt idx="4">
                  <c:v>0.29003899999999999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A-42AD-8B8B-2428789F4EB8}"/>
            </c:ext>
          </c:extLst>
        </c:ser>
        <c:ser>
          <c:idx val="2"/>
          <c:order val="2"/>
          <c:tx>
            <c:strRef>
              <c:f>lamL!$S$15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lamL!$S$16:$S$20</c:f>
              <c:numCache>
                <c:formatCode>0.0%</c:formatCode>
                <c:ptCount val="5"/>
                <c:pt idx="0">
                  <c:v>1.2265396837347112E-3</c:v>
                </c:pt>
                <c:pt idx="1">
                  <c:v>9.4636134424756139E-4</c:v>
                </c:pt>
                <c:pt idx="2">
                  <c:v>1.639713869929915E-4</c:v>
                </c:pt>
                <c:pt idx="3">
                  <c:v>1.35177205026975E-4</c:v>
                </c:pt>
                <c:pt idx="4">
                  <c:v>2.9642395519183278E-4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A-42AD-8B8B-2428789F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lamL!$R$2:$R$6</c:f>
              <c:numCache>
                <c:formatCode>General</c:formatCode>
                <c:ptCount val="5"/>
                <c:pt idx="0">
                  <c:v>14.473000000000001</c:v>
                </c:pt>
                <c:pt idx="1">
                  <c:v>15.394299999999999</c:v>
                </c:pt>
                <c:pt idx="2">
                  <c:v>16.097899999999999</c:v>
                </c:pt>
                <c:pt idx="3">
                  <c:v>16.630500000000001</c:v>
                </c:pt>
                <c:pt idx="4">
                  <c:v>17.0383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8-4346-8407-AC1D3AF2589E}"/>
            </c:ext>
          </c:extLst>
        </c:ser>
        <c:ser>
          <c:idx val="1"/>
          <c:order val="1"/>
          <c:tx>
            <c:strRef>
              <c:f>lamL!$R$8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lamL!$R$9:$R$13</c:f>
              <c:numCache>
                <c:formatCode>General</c:formatCode>
                <c:ptCount val="5"/>
                <c:pt idx="0">
                  <c:v>14.4717</c:v>
                </c:pt>
                <c:pt idx="1">
                  <c:v>15.396699999999999</c:v>
                </c:pt>
                <c:pt idx="2">
                  <c:v>16.0975</c:v>
                </c:pt>
                <c:pt idx="3">
                  <c:v>16.63</c:v>
                </c:pt>
                <c:pt idx="4">
                  <c:v>17.039100000000001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8-4346-8407-AC1D3AF2589E}"/>
            </c:ext>
          </c:extLst>
        </c:ser>
        <c:ser>
          <c:idx val="2"/>
          <c:order val="2"/>
          <c:tx>
            <c:strRef>
              <c:f>lamL!$R$15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lamL!$R$16:$R$20</c:f>
              <c:numCache>
                <c:formatCode>0.0%</c:formatCode>
                <c:ptCount val="5"/>
                <c:pt idx="0">
                  <c:v>8.9822427969358311E-5</c:v>
                </c:pt>
                <c:pt idx="1">
                  <c:v>-1.5590185977925179E-4</c:v>
                </c:pt>
                <c:pt idx="2">
                  <c:v>2.4847961535297633E-5</c:v>
                </c:pt>
                <c:pt idx="3">
                  <c:v>3.0065241574359604E-5</c:v>
                </c:pt>
                <c:pt idx="4">
                  <c:v>-4.6953041089879169E-5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8-4346-8407-AC1D3AF2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lamL!$Q$2:$Q$6</c:f>
              <c:numCache>
                <c:formatCode>General</c:formatCode>
                <c:ptCount val="5"/>
                <c:pt idx="0">
                  <c:v>0.451046</c:v>
                </c:pt>
                <c:pt idx="1">
                  <c:v>0.45848699999999998</c:v>
                </c:pt>
                <c:pt idx="2">
                  <c:v>0.46362900000000001</c:v>
                </c:pt>
                <c:pt idx="3">
                  <c:v>0.467111</c:v>
                </c:pt>
                <c:pt idx="4">
                  <c:v>0.46971499999999999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4DED-8791-2F448F93C6EB}"/>
            </c:ext>
          </c:extLst>
        </c:ser>
        <c:ser>
          <c:idx val="1"/>
          <c:order val="1"/>
          <c:tx>
            <c:strRef>
              <c:f>lamL!$Q$8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lamL!$Q$9:$Q$13</c:f>
              <c:numCache>
                <c:formatCode>General</c:formatCode>
                <c:ptCount val="5"/>
                <c:pt idx="0">
                  <c:v>0.45106800000000002</c:v>
                </c:pt>
                <c:pt idx="1">
                  <c:v>0.45851900000000001</c:v>
                </c:pt>
                <c:pt idx="2">
                  <c:v>0.46361200000000002</c:v>
                </c:pt>
                <c:pt idx="3">
                  <c:v>0.46715899999999999</c:v>
                </c:pt>
                <c:pt idx="4">
                  <c:v>0.46968799999999999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4DED-8791-2F448F93C6EB}"/>
            </c:ext>
          </c:extLst>
        </c:ser>
        <c:ser>
          <c:idx val="2"/>
          <c:order val="2"/>
          <c:tx>
            <c:strRef>
              <c:f>lamL!$Q$15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lamL!$Q$16:$Q$20</c:f>
              <c:numCache>
                <c:formatCode>0.0%</c:formatCode>
                <c:ptCount val="5"/>
                <c:pt idx="0">
                  <c:v>-4.8775512918908498E-5</c:v>
                </c:pt>
                <c:pt idx="1">
                  <c:v>-6.9794781531498171E-5</c:v>
                </c:pt>
                <c:pt idx="2">
                  <c:v>3.6667249028833931E-5</c:v>
                </c:pt>
                <c:pt idx="3">
                  <c:v>-1.0275930132236769E-4</c:v>
                </c:pt>
                <c:pt idx="4">
                  <c:v>5.7481664413525751E-5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C-4DED-8791-2F448F93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lamL!$AJ$2:$AJ$6</c:f>
              <c:numCache>
                <c:formatCode>General</c:formatCode>
                <c:ptCount val="5"/>
                <c:pt idx="0">
                  <c:v>9.9929100000000007E-2</c:v>
                </c:pt>
                <c:pt idx="1">
                  <c:v>0.100035</c:v>
                </c:pt>
                <c:pt idx="2">
                  <c:v>9.9974099999999996E-2</c:v>
                </c:pt>
                <c:pt idx="3">
                  <c:v>9.9974599999999997E-2</c:v>
                </c:pt>
                <c:pt idx="4">
                  <c:v>0.100026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1-4DA8-B6F6-E1228CA2425F}"/>
            </c:ext>
          </c:extLst>
        </c:ser>
        <c:ser>
          <c:idx val="1"/>
          <c:order val="1"/>
          <c:tx>
            <c:strRef>
              <c:f>lamL!$AJ$8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1-4DA8-B6F6-E1228CA2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lamL!$AK$2:$AK$6</c:f>
              <c:numCache>
                <c:formatCode>General</c:formatCode>
                <c:ptCount val="5"/>
                <c:pt idx="0">
                  <c:v>0.24232899999999999</c:v>
                </c:pt>
                <c:pt idx="1">
                  <c:v>0.25368200000000002</c:v>
                </c:pt>
                <c:pt idx="2">
                  <c:v>0.262322</c:v>
                </c:pt>
                <c:pt idx="3">
                  <c:v>0.269237</c:v>
                </c:pt>
                <c:pt idx="4">
                  <c:v>0.27489200000000003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1-4F18-B1BD-8F40248D70E6}"/>
            </c:ext>
          </c:extLst>
        </c:ser>
        <c:ser>
          <c:idx val="1"/>
          <c:order val="1"/>
          <c:tx>
            <c:strRef>
              <c:f>lamL!$AK$8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lamL!$AK$9:$AK$13</c:f>
              <c:numCache>
                <c:formatCode>General</c:formatCode>
                <c:ptCount val="5"/>
                <c:pt idx="0">
                  <c:v>0.24251200000000001</c:v>
                </c:pt>
                <c:pt idx="1">
                  <c:v>0.25369199999999997</c:v>
                </c:pt>
                <c:pt idx="2">
                  <c:v>0.26238400000000001</c:v>
                </c:pt>
                <c:pt idx="3">
                  <c:v>0.26928200000000002</c:v>
                </c:pt>
                <c:pt idx="4">
                  <c:v>0.27487299999999998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1-4F18-B1BD-8F40248D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lamL!$AI$2:$AI$6</c:f>
              <c:numCache>
                <c:formatCode>General</c:formatCode>
                <c:ptCount val="5"/>
                <c:pt idx="0">
                  <c:v>0.69451799999999997</c:v>
                </c:pt>
                <c:pt idx="1">
                  <c:v>0.73510200000000003</c:v>
                </c:pt>
                <c:pt idx="2">
                  <c:v>0.76560899999999998</c:v>
                </c:pt>
                <c:pt idx="3">
                  <c:v>0.78969999999999996</c:v>
                </c:pt>
                <c:pt idx="4">
                  <c:v>0.80864599999999998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5-421D-8CE8-3331151B26FD}"/>
            </c:ext>
          </c:extLst>
        </c:ser>
        <c:ser>
          <c:idx val="1"/>
          <c:order val="1"/>
          <c:tx>
            <c:strRef>
              <c:f>lamL!$AI$8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lamL!$AI$9:$AI$13</c:f>
              <c:numCache>
                <c:formatCode>General</c:formatCode>
                <c:ptCount val="5"/>
                <c:pt idx="0">
                  <c:v>0.69436600000000004</c:v>
                </c:pt>
                <c:pt idx="1">
                  <c:v>0.73461399999999999</c:v>
                </c:pt>
                <c:pt idx="2">
                  <c:v>0.765656</c:v>
                </c:pt>
                <c:pt idx="3">
                  <c:v>0.789663</c:v>
                </c:pt>
                <c:pt idx="4">
                  <c:v>0.808396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5-421D-8CE8-3331151B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lamL!$U$2:$U$6</c:f>
              <c:numCache>
                <c:formatCode>General</c:formatCode>
                <c:ptCount val="5"/>
                <c:pt idx="0">
                  <c:v>1.2036199999999999</c:v>
                </c:pt>
                <c:pt idx="1">
                  <c:v>1.1688499999999999</c:v>
                </c:pt>
                <c:pt idx="2">
                  <c:v>1.1336299999999999</c:v>
                </c:pt>
                <c:pt idx="3">
                  <c:v>1.1004400000000001</c:v>
                </c:pt>
                <c:pt idx="4">
                  <c:v>1.0690500000000001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B-4C40-9985-6E8622DEC0A5}"/>
            </c:ext>
          </c:extLst>
        </c:ser>
        <c:ser>
          <c:idx val="1"/>
          <c:order val="1"/>
          <c:tx>
            <c:strRef>
              <c:f>lamL!$U$8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lamL!$U$9:$U$13</c:f>
              <c:numCache>
                <c:formatCode>General</c:formatCode>
                <c:ptCount val="5"/>
                <c:pt idx="0">
                  <c:v>1.2030000000000001</c:v>
                </c:pt>
                <c:pt idx="1">
                  <c:v>1.16848</c:v>
                </c:pt>
                <c:pt idx="2">
                  <c:v>1.1335299999999999</c:v>
                </c:pt>
                <c:pt idx="3">
                  <c:v>1.10026</c:v>
                </c:pt>
                <c:pt idx="4">
                  <c:v>1.0695699999999999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B-4C40-9985-6E8622DEC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lamL!$W$2:$W$6</c:f>
              <c:numCache>
                <c:formatCode>General</c:formatCode>
                <c:ptCount val="5"/>
                <c:pt idx="0">
                  <c:v>0.37886399999999998</c:v>
                </c:pt>
                <c:pt idx="1">
                  <c:v>0.368871</c:v>
                </c:pt>
                <c:pt idx="2">
                  <c:v>0.35918600000000001</c:v>
                </c:pt>
                <c:pt idx="3">
                  <c:v>0.35037099999999999</c:v>
                </c:pt>
                <c:pt idx="4">
                  <c:v>0.34199800000000002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CD5-88FE-5B33B2150085}"/>
            </c:ext>
          </c:extLst>
        </c:ser>
        <c:ser>
          <c:idx val="1"/>
          <c:order val="1"/>
          <c:tx>
            <c:strRef>
              <c:f>lamL!$W$8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lamL!$W$9:$W$13</c:f>
              <c:numCache>
                <c:formatCode>General</c:formatCode>
                <c:ptCount val="5"/>
                <c:pt idx="0">
                  <c:v>0.378494</c:v>
                </c:pt>
                <c:pt idx="1">
                  <c:v>0.36880200000000002</c:v>
                </c:pt>
                <c:pt idx="2">
                  <c:v>0.35926200000000003</c:v>
                </c:pt>
                <c:pt idx="3">
                  <c:v>0.35032000000000002</c:v>
                </c:pt>
                <c:pt idx="4">
                  <c:v>0.34214499999999998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D-4CD5-88FE-5B33B215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lamL!$X$2:$X$6</c:f>
              <c:numCache>
                <c:formatCode>General</c:formatCode>
                <c:ptCount val="5"/>
                <c:pt idx="0">
                  <c:v>0.25436399999999998</c:v>
                </c:pt>
                <c:pt idx="1">
                  <c:v>0.25357400000000002</c:v>
                </c:pt>
                <c:pt idx="2">
                  <c:v>0.25237900000000002</c:v>
                </c:pt>
                <c:pt idx="3">
                  <c:v>0.25121199999999999</c:v>
                </c:pt>
                <c:pt idx="4">
                  <c:v>0.24992500000000001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E-4BE7-9A49-1D98CF44104D}"/>
            </c:ext>
          </c:extLst>
        </c:ser>
        <c:ser>
          <c:idx val="1"/>
          <c:order val="1"/>
          <c:tx>
            <c:strRef>
              <c:f>lamL!$X$8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lamL!$X$9:$X$13</c:f>
              <c:numCache>
                <c:formatCode>General</c:formatCode>
                <c:ptCount val="5"/>
                <c:pt idx="0">
                  <c:v>0.25427100000000002</c:v>
                </c:pt>
                <c:pt idx="1">
                  <c:v>0.25346400000000002</c:v>
                </c:pt>
                <c:pt idx="2">
                  <c:v>0.252413</c:v>
                </c:pt>
                <c:pt idx="3">
                  <c:v>0.25125999999999998</c:v>
                </c:pt>
                <c:pt idx="4">
                  <c:v>0.25008599999999997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E-4BE7-9A49-1D98CF44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lamL!$V$2:$V$6</c:f>
              <c:numCache>
                <c:formatCode>General</c:formatCode>
                <c:ptCount val="5"/>
                <c:pt idx="0">
                  <c:v>0.82475399999999999</c:v>
                </c:pt>
                <c:pt idx="1">
                  <c:v>0.79997499999999999</c:v>
                </c:pt>
                <c:pt idx="2">
                  <c:v>0.77444400000000002</c:v>
                </c:pt>
                <c:pt idx="3">
                  <c:v>0.75006799999999996</c:v>
                </c:pt>
                <c:pt idx="4">
                  <c:v>0.72705299999999995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42D-AFE9-CA4B89209C42}"/>
            </c:ext>
          </c:extLst>
        </c:ser>
        <c:ser>
          <c:idx val="1"/>
          <c:order val="1"/>
          <c:tx>
            <c:strRef>
              <c:f>lamL!$V$8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lamL!$V$9:$V$13</c:f>
              <c:numCache>
                <c:formatCode>General</c:formatCode>
                <c:ptCount val="5"/>
                <c:pt idx="0">
                  <c:v>0.82450699999999999</c:v>
                </c:pt>
                <c:pt idx="1">
                  <c:v>0.79967500000000002</c:v>
                </c:pt>
                <c:pt idx="2">
                  <c:v>0.77426700000000004</c:v>
                </c:pt>
                <c:pt idx="3">
                  <c:v>0.74994499999999997</c:v>
                </c:pt>
                <c:pt idx="4">
                  <c:v>0.72742499999999999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A-442D-AFE9-CA4B8920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65-443F-A724-9A95189FD7CA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65-443F-A724-9A95189F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lamL!$Y$2:$Y$6</c:f>
              <c:numCache>
                <c:formatCode>General</c:formatCode>
                <c:ptCount val="5"/>
                <c:pt idx="0">
                  <c:v>0.17429700000000001</c:v>
                </c:pt>
                <c:pt idx="1">
                  <c:v>0.17354900000000001</c:v>
                </c:pt>
                <c:pt idx="2">
                  <c:v>0.17241400000000001</c:v>
                </c:pt>
                <c:pt idx="3">
                  <c:v>0.17122799999999999</c:v>
                </c:pt>
                <c:pt idx="4">
                  <c:v>0.16997200000000001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9-4EDC-AEE6-11B286F9A69B}"/>
            </c:ext>
          </c:extLst>
        </c:ser>
        <c:ser>
          <c:idx val="1"/>
          <c:order val="1"/>
          <c:tx>
            <c:strRef>
              <c:f>lamL!$Y$8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lamL!$Y$9:$Y$13</c:f>
              <c:numCache>
                <c:formatCode>General</c:formatCode>
                <c:ptCount val="5"/>
                <c:pt idx="0">
                  <c:v>0.17427100000000001</c:v>
                </c:pt>
                <c:pt idx="1">
                  <c:v>0.17346400000000001</c:v>
                </c:pt>
                <c:pt idx="2">
                  <c:v>0.17241300000000001</c:v>
                </c:pt>
                <c:pt idx="3">
                  <c:v>0.17126</c:v>
                </c:pt>
                <c:pt idx="4">
                  <c:v>0.17008599999999999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9-4EDC-AEE6-11B286F9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lamL!$AB$2:$AB$6</c:f>
              <c:numCache>
                <c:formatCode>General</c:formatCode>
                <c:ptCount val="5"/>
                <c:pt idx="0">
                  <c:v>4.7318800000000003</c:v>
                </c:pt>
                <c:pt idx="1">
                  <c:v>4.6094900000000001</c:v>
                </c:pt>
                <c:pt idx="2">
                  <c:v>4.4917699999999998</c:v>
                </c:pt>
                <c:pt idx="3">
                  <c:v>4.3805100000000001</c:v>
                </c:pt>
                <c:pt idx="4">
                  <c:v>4.2774900000000002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A-4836-BC2D-BD73547F502A}"/>
            </c:ext>
          </c:extLst>
        </c:ser>
        <c:ser>
          <c:idx val="1"/>
          <c:order val="1"/>
          <c:tx>
            <c:strRef>
              <c:f>lamL!$AB$8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lamL!$AB$9:$AB$13</c:f>
              <c:numCache>
                <c:formatCode>General</c:formatCode>
                <c:ptCount val="5"/>
                <c:pt idx="0">
                  <c:v>4.7311699999999997</c:v>
                </c:pt>
                <c:pt idx="1">
                  <c:v>4.6100300000000001</c:v>
                </c:pt>
                <c:pt idx="2">
                  <c:v>4.49078</c:v>
                </c:pt>
                <c:pt idx="3">
                  <c:v>4.3789899999999999</c:v>
                </c:pt>
                <c:pt idx="4">
                  <c:v>4.2768199999999998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A-4836-BC2D-BD73547F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lamL!$AA$2:$AA$6</c:f>
              <c:numCache>
                <c:formatCode>General</c:formatCode>
                <c:ptCount val="5"/>
                <c:pt idx="0">
                  <c:v>0.20871700000000001</c:v>
                </c:pt>
                <c:pt idx="1">
                  <c:v>0.20480400000000001</c:v>
                </c:pt>
                <c:pt idx="2">
                  <c:v>0.20130700000000001</c:v>
                </c:pt>
                <c:pt idx="3">
                  <c:v>0.19787299999999999</c:v>
                </c:pt>
                <c:pt idx="4">
                  <c:v>0.194823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0-43CE-A13E-3640483D8512}"/>
            </c:ext>
          </c:extLst>
        </c:ser>
        <c:ser>
          <c:idx val="1"/>
          <c:order val="1"/>
          <c:tx>
            <c:strRef>
              <c:f>lamL!$AA$8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lamL!$AA$9:$AA$13</c:f>
              <c:numCache>
                <c:formatCode>General</c:formatCode>
                <c:ptCount val="5"/>
                <c:pt idx="0">
                  <c:v>0.20855599999999999</c:v>
                </c:pt>
                <c:pt idx="1">
                  <c:v>0.20482700000000001</c:v>
                </c:pt>
                <c:pt idx="2">
                  <c:v>0.20122799999999999</c:v>
                </c:pt>
                <c:pt idx="3">
                  <c:v>0.197877</c:v>
                </c:pt>
                <c:pt idx="4">
                  <c:v>0.19481499999999999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0-43CE-A13E-3640483D8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lamL!$Z$2:$Z$6</c:f>
              <c:numCache>
                <c:formatCode>General</c:formatCode>
                <c:ptCount val="5"/>
                <c:pt idx="0">
                  <c:v>8.0066300000000007E-2</c:v>
                </c:pt>
                <c:pt idx="1">
                  <c:v>8.0024100000000001E-2</c:v>
                </c:pt>
                <c:pt idx="2">
                  <c:v>7.9965499999999995E-2</c:v>
                </c:pt>
                <c:pt idx="3">
                  <c:v>7.9983899999999997E-2</c:v>
                </c:pt>
                <c:pt idx="4">
                  <c:v>7.9952899999999993E-2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2-44BD-A646-CAF2F8A820ED}"/>
            </c:ext>
          </c:extLst>
        </c:ser>
        <c:ser>
          <c:idx val="1"/>
          <c:order val="1"/>
          <c:tx>
            <c:strRef>
              <c:f>lamL!$Z$8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2-44BD-A646-CAF2F8A8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5-4610-961A-69022E22DBD9}"/>
            </c:ext>
          </c:extLst>
        </c:ser>
        <c:ser>
          <c:idx val="1"/>
          <c:order val="1"/>
          <c:tx>
            <c:strRef>
              <c:f>lamL!$T$8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5-4610-961A-69022E22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lamL!$AL$2:$AL$6</c:f>
              <c:numCache>
                <c:formatCode>General</c:formatCode>
                <c:ptCount val="5"/>
                <c:pt idx="0">
                  <c:v>9.7411499999999993</c:v>
                </c:pt>
                <c:pt idx="1">
                  <c:v>10.784800000000001</c:v>
                </c:pt>
                <c:pt idx="2">
                  <c:v>11.6061</c:v>
                </c:pt>
                <c:pt idx="3">
                  <c:v>12.25</c:v>
                </c:pt>
                <c:pt idx="4">
                  <c:v>12.7608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5-4A24-84C9-357F2C4813E1}"/>
            </c:ext>
          </c:extLst>
        </c:ser>
        <c:ser>
          <c:idx val="1"/>
          <c:order val="1"/>
          <c:tx>
            <c:strRef>
              <c:f>lamL!$AL$8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lamL!$AL$9:$AL$13</c:f>
              <c:numCache>
                <c:formatCode>General</c:formatCode>
                <c:ptCount val="5"/>
                <c:pt idx="0">
                  <c:v>9.7405500000000007</c:v>
                </c:pt>
                <c:pt idx="1">
                  <c:v>10.7867</c:v>
                </c:pt>
                <c:pt idx="2">
                  <c:v>11.6067</c:v>
                </c:pt>
                <c:pt idx="3">
                  <c:v>12.250999999999999</c:v>
                </c:pt>
                <c:pt idx="4">
                  <c:v>12.7622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5-4A24-84C9-357F2C48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lamL!$AM$2:$AM$6</c:f>
              <c:numCache>
                <c:formatCode>General</c:formatCode>
                <c:ptCount val="5"/>
                <c:pt idx="0">
                  <c:v>0.114618</c:v>
                </c:pt>
                <c:pt idx="1">
                  <c:v>0.17041899999999999</c:v>
                </c:pt>
                <c:pt idx="2">
                  <c:v>0.226248</c:v>
                </c:pt>
                <c:pt idx="3">
                  <c:v>0.27942</c:v>
                </c:pt>
                <c:pt idx="4">
                  <c:v>0.32842900000000003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7-4C8C-B13B-CD57DB7A6CA6}"/>
            </c:ext>
          </c:extLst>
        </c:ser>
        <c:ser>
          <c:idx val="1"/>
          <c:order val="1"/>
          <c:tx>
            <c:strRef>
              <c:f>lamL!$AM$8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lamL!$AM$9:$AM$13</c:f>
              <c:numCache>
                <c:formatCode>General</c:formatCode>
                <c:ptCount val="5"/>
                <c:pt idx="0">
                  <c:v>0.114496</c:v>
                </c:pt>
                <c:pt idx="1">
                  <c:v>0.17025599999999999</c:v>
                </c:pt>
                <c:pt idx="2">
                  <c:v>0.226218</c:v>
                </c:pt>
                <c:pt idx="3">
                  <c:v>0.27935300000000002</c:v>
                </c:pt>
                <c:pt idx="4">
                  <c:v>0.32830300000000001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7-4C8C-B13B-CD57DB7A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1-43A8-8770-67500BC2D51B}"/>
            </c:ext>
          </c:extLst>
        </c:ser>
        <c:ser>
          <c:idx val="1"/>
          <c:order val="1"/>
          <c:tx>
            <c:strRef>
              <c:f>lamL!$AN$8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1-43A8-8770-67500BC2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muqH!$K$2:$K$6</c:f>
              <c:numCache>
                <c:formatCode>General</c:formatCode>
                <c:ptCount val="5"/>
                <c:pt idx="0">
                  <c:v>12.777200000000001</c:v>
                </c:pt>
                <c:pt idx="1">
                  <c:v>11.7927</c:v>
                </c:pt>
                <c:pt idx="2">
                  <c:v>11.180300000000001</c:v>
                </c:pt>
                <c:pt idx="3">
                  <c:v>10.760300000000001</c:v>
                </c:pt>
                <c:pt idx="4">
                  <c:v>10.4595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A-4F56-A9E3-0B7811CEE08D}"/>
            </c:ext>
          </c:extLst>
        </c:ser>
        <c:ser>
          <c:idx val="1"/>
          <c:order val="1"/>
          <c:tx>
            <c:strRef>
              <c:f>muqH!$K$8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muqH!$K$9:$K$13</c:f>
              <c:numCache>
                <c:formatCode>General</c:formatCode>
                <c:ptCount val="5"/>
                <c:pt idx="0">
                  <c:v>12.776199999999999</c:v>
                </c:pt>
                <c:pt idx="1">
                  <c:v>11.795199999999999</c:v>
                </c:pt>
                <c:pt idx="2">
                  <c:v>11.180999999999999</c:v>
                </c:pt>
                <c:pt idx="3">
                  <c:v>10.761100000000001</c:v>
                </c:pt>
                <c:pt idx="4">
                  <c:v>10.4567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A-4F56-A9E3-0B7811CEE08D}"/>
            </c:ext>
          </c:extLst>
        </c:ser>
        <c:ser>
          <c:idx val="2"/>
          <c:order val="2"/>
          <c:tx>
            <c:strRef>
              <c:f>muqH!$K$15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muqH!$K$16:$K$20</c:f>
              <c:numCache>
                <c:formatCode>0.0%</c:formatCode>
                <c:ptCount val="5"/>
                <c:pt idx="0">
                  <c:v>7.8264408477696378E-5</c:v>
                </c:pt>
                <c:pt idx="1">
                  <c:v>-2.1199555657309206E-4</c:v>
                </c:pt>
                <c:pt idx="2">
                  <c:v>-6.2610126740639209E-5</c:v>
                </c:pt>
                <c:pt idx="3">
                  <c:v>-7.434736949712479E-5</c:v>
                </c:pt>
                <c:pt idx="4">
                  <c:v>2.6769922080410914E-4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A-4F56-A9E3-0B7811CE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muqH!$L$2:$L$6</c:f>
              <c:numCache>
                <c:formatCode>General</c:formatCode>
                <c:ptCount val="5"/>
                <c:pt idx="0">
                  <c:v>11.440099999999999</c:v>
                </c:pt>
                <c:pt idx="1">
                  <c:v>10.337</c:v>
                </c:pt>
                <c:pt idx="2">
                  <c:v>9.6599000000000004</c:v>
                </c:pt>
                <c:pt idx="3">
                  <c:v>9.2002199999999998</c:v>
                </c:pt>
                <c:pt idx="4">
                  <c:v>8.8722799999999999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1-4028-9D52-FF216AAF2CEB}"/>
            </c:ext>
          </c:extLst>
        </c:ser>
        <c:ser>
          <c:idx val="1"/>
          <c:order val="1"/>
          <c:tx>
            <c:strRef>
              <c:f>muqH!$L$8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muqH!$L$9:$L$13</c:f>
              <c:numCache>
                <c:formatCode>General</c:formatCode>
                <c:ptCount val="5"/>
                <c:pt idx="0">
                  <c:v>11.438599999999999</c:v>
                </c:pt>
                <c:pt idx="1">
                  <c:v>10.339499999999999</c:v>
                </c:pt>
                <c:pt idx="2">
                  <c:v>9.6610399999999998</c:v>
                </c:pt>
                <c:pt idx="3">
                  <c:v>9.2013300000000005</c:v>
                </c:pt>
                <c:pt idx="4">
                  <c:v>8.8701600000000003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1-4028-9D52-FF216AAF2CEB}"/>
            </c:ext>
          </c:extLst>
        </c:ser>
        <c:ser>
          <c:idx val="2"/>
          <c:order val="2"/>
          <c:tx>
            <c:strRef>
              <c:f>muqH!$L$15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muqH!$L$16:$L$20</c:f>
              <c:numCache>
                <c:formatCode>0.0%</c:formatCode>
                <c:ptCount val="5"/>
                <c:pt idx="0">
                  <c:v>1.3111773498483903E-4</c:v>
                </c:pt>
                <c:pt idx="1">
                  <c:v>-2.4184966624741247E-4</c:v>
                </c:pt>
                <c:pt idx="2">
                  <c:v>-1.1801364403352776E-4</c:v>
                </c:pt>
                <c:pt idx="3">
                  <c:v>-1.2064928882142063E-4</c:v>
                </c:pt>
                <c:pt idx="4">
                  <c:v>2.3894647148192772E-4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1-4028-9D52-FF216AAF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0.192001</c:v>
                </c:pt>
                <c:pt idx="1">
                  <c:v>0.19803499999999999</c:v>
                </c:pt>
                <c:pt idx="2">
                  <c:v>0.20129</c:v>
                </c:pt>
                <c:pt idx="3">
                  <c:v>0.20294699999999999</c:v>
                </c:pt>
                <c:pt idx="4">
                  <c:v>0.203509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3-465C-9469-F60B2E5DA816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0.19192100000000001</c:v>
                </c:pt>
                <c:pt idx="1">
                  <c:v>0.19794</c:v>
                </c:pt>
                <c:pt idx="2">
                  <c:v>0.20122799999999999</c:v>
                </c:pt>
                <c:pt idx="3">
                  <c:v>0.20286399999999999</c:v>
                </c:pt>
                <c:pt idx="4">
                  <c:v>0.203676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3-465C-9469-F60B2E5D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muqH!$N$2:$N$6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8-4033-9C39-6022DED17C8C}"/>
            </c:ext>
          </c:extLst>
        </c:ser>
        <c:ser>
          <c:idx val="1"/>
          <c:order val="1"/>
          <c:tx>
            <c:strRef>
              <c:f>muqH!$N$8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muqH!$N$9:$N$13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8-4033-9C39-6022DED17C8C}"/>
            </c:ext>
          </c:extLst>
        </c:ser>
        <c:ser>
          <c:idx val="2"/>
          <c:order val="2"/>
          <c:tx>
            <c:strRef>
              <c:f>muqH!$N$15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muqH!$N$16:$N$20</c:f>
              <c:numCache>
                <c:formatCode>0.0%</c:formatCode>
                <c:ptCount val="5"/>
                <c:pt idx="0">
                  <c:v>4.0111286536092573E-4</c:v>
                </c:pt>
                <c:pt idx="1">
                  <c:v>-1.2571780281946397E-4</c:v>
                </c:pt>
                <c:pt idx="2">
                  <c:v>9.069432987676258E-5</c:v>
                </c:pt>
                <c:pt idx="3">
                  <c:v>-2.7603255343856034E-5</c:v>
                </c:pt>
                <c:pt idx="4">
                  <c:v>2.3896663769139902E-4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8-4033-9C39-6022DED1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muqH!$O$2:$O$6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E-45D4-8D4D-1E41A0562EFB}"/>
            </c:ext>
          </c:extLst>
        </c:ser>
        <c:ser>
          <c:idx val="1"/>
          <c:order val="1"/>
          <c:tx>
            <c:strRef>
              <c:f>muqH!$O$8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muqH!$O$9:$O$13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E-45D4-8D4D-1E41A0562EFB}"/>
            </c:ext>
          </c:extLst>
        </c:ser>
        <c:ser>
          <c:idx val="2"/>
          <c:order val="2"/>
          <c:tx>
            <c:strRef>
              <c:f>muqH!$O$15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muqH!$O$16:$O$20</c:f>
              <c:numCache>
                <c:formatCode>0.0%</c:formatCode>
                <c:ptCount val="5"/>
                <c:pt idx="0">
                  <c:v>4.6043838712163967E-4</c:v>
                </c:pt>
                <c:pt idx="1">
                  <c:v>-1.5686813515164181E-4</c:v>
                </c:pt>
                <c:pt idx="2">
                  <c:v>3.6655731040183826E-5</c:v>
                </c:pt>
                <c:pt idx="3">
                  <c:v>-7.8916264462829553E-5</c:v>
                </c:pt>
                <c:pt idx="4">
                  <c:v>2.1365056976621093E-4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E-45D4-8D4D-1E41A0562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muqH!$M$2:$M$6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B-4C75-91D1-7D8ADA59991F}"/>
            </c:ext>
          </c:extLst>
        </c:ser>
        <c:ser>
          <c:idx val="1"/>
          <c:order val="1"/>
          <c:tx>
            <c:strRef>
              <c:f>muqH!$M$8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muqH!$M$9:$M$13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C75-91D1-7D8ADA59991F}"/>
            </c:ext>
          </c:extLst>
        </c:ser>
        <c:ser>
          <c:idx val="2"/>
          <c:order val="2"/>
          <c:tx>
            <c:strRef>
              <c:f>muqH!$M$15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muqH!$M$16:$M$20</c:f>
              <c:numCache>
                <c:formatCode>0.0%</c:formatCode>
                <c:ptCount val="5"/>
                <c:pt idx="0">
                  <c:v>-4.3377783096128534E-4</c:v>
                </c:pt>
                <c:pt idx="1">
                  <c:v>1.3738717078689206E-5</c:v>
                </c:pt>
                <c:pt idx="2">
                  <c:v>2.8940133387705437E-4</c:v>
                </c:pt>
                <c:pt idx="3">
                  <c:v>2.2434890742086732E-4</c:v>
                </c:pt>
                <c:pt idx="4">
                  <c:v>4.095262096774442E-4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B-4C75-91D1-7D8ADA59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muqH!$P$2:$P$6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1-41ED-99BC-EF5868769F4C}"/>
            </c:ext>
          </c:extLst>
        </c:ser>
        <c:ser>
          <c:idx val="1"/>
          <c:order val="1"/>
          <c:tx>
            <c:strRef>
              <c:f>muqH!$P$8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muqH!$P$9:$P$13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1ED-99BC-EF5868769F4C}"/>
            </c:ext>
          </c:extLst>
        </c:ser>
        <c:ser>
          <c:idx val="2"/>
          <c:order val="2"/>
          <c:tx>
            <c:strRef>
              <c:f>muqH!$P$15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muqH!$P$16:$P$20</c:f>
              <c:numCache>
                <c:formatCode>0.0%</c:formatCode>
                <c:ptCount val="5"/>
                <c:pt idx="0">
                  <c:v>-1.0540773628893695E-4</c:v>
                </c:pt>
                <c:pt idx="1">
                  <c:v>1.0184196037300016E-4</c:v>
                </c:pt>
                <c:pt idx="2">
                  <c:v>4.4462041061753938E-4</c:v>
                </c:pt>
                <c:pt idx="3">
                  <c:v>2.6865883184172898E-4</c:v>
                </c:pt>
                <c:pt idx="4">
                  <c:v>3.8048050460164084E-4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1-41ED-99BC-EF586876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muqH!$AC$2:$AC$6</c:f>
              <c:numCache>
                <c:formatCode>General</c:formatCode>
                <c:ptCount val="5"/>
                <c:pt idx="0">
                  <c:v>0.135796</c:v>
                </c:pt>
                <c:pt idx="1">
                  <c:v>0.11268300000000001</c:v>
                </c:pt>
                <c:pt idx="2">
                  <c:v>0.10176300000000001</c:v>
                </c:pt>
                <c:pt idx="3">
                  <c:v>9.5421300000000001E-2</c:v>
                </c:pt>
                <c:pt idx="4">
                  <c:v>9.1090099999999993E-2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4-4075-A149-90AE754C4016}"/>
            </c:ext>
          </c:extLst>
        </c:ser>
        <c:ser>
          <c:idx val="1"/>
          <c:order val="1"/>
          <c:tx>
            <c:strRef>
              <c:f>muqH!$AC$8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muqH!$AC$9:$AC$13</c:f>
              <c:numCache>
                <c:formatCode>General</c:formatCode>
                <c:ptCount val="5"/>
                <c:pt idx="0">
                  <c:v>0.13569400000000001</c:v>
                </c:pt>
                <c:pt idx="1">
                  <c:v>0.112556</c:v>
                </c:pt>
                <c:pt idx="2">
                  <c:v>0.101844</c:v>
                </c:pt>
                <c:pt idx="3">
                  <c:v>9.54126E-2</c:v>
                </c:pt>
                <c:pt idx="4">
                  <c:v>9.1007699999999997E-2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4-4075-A149-90AE754C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muqH!$AF$2:$AF$6</c:f>
              <c:numCache>
                <c:formatCode>General</c:formatCode>
                <c:ptCount val="5"/>
                <c:pt idx="0">
                  <c:v>10.286899999999999</c:v>
                </c:pt>
                <c:pt idx="1">
                  <c:v>9.4359699999999993</c:v>
                </c:pt>
                <c:pt idx="2">
                  <c:v>8.8857599999999994</c:v>
                </c:pt>
                <c:pt idx="3">
                  <c:v>8.5017899999999997</c:v>
                </c:pt>
                <c:pt idx="4">
                  <c:v>8.2242300000000004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6-4D75-8883-CD0ACDB7AFC2}"/>
            </c:ext>
          </c:extLst>
        </c:ser>
        <c:ser>
          <c:idx val="1"/>
          <c:order val="1"/>
          <c:tx>
            <c:strRef>
              <c:f>muqH!$AF$8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muqH!$AF$9:$AF$13</c:f>
              <c:numCache>
                <c:formatCode>General</c:formatCode>
                <c:ptCount val="5"/>
                <c:pt idx="0">
                  <c:v>10.285600000000001</c:v>
                </c:pt>
                <c:pt idx="1">
                  <c:v>9.4380000000000006</c:v>
                </c:pt>
                <c:pt idx="2">
                  <c:v>8.8867700000000003</c:v>
                </c:pt>
                <c:pt idx="3">
                  <c:v>8.5029400000000006</c:v>
                </c:pt>
                <c:pt idx="4">
                  <c:v>8.2219099999999994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6-4D75-8883-CD0ACDB7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5-4753-9669-175D4E80316B}"/>
            </c:ext>
          </c:extLst>
        </c:ser>
        <c:ser>
          <c:idx val="1"/>
          <c:order val="1"/>
          <c:tx>
            <c:strRef>
              <c:f>muqH!$AD$8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5-4753-9669-175D4E80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muqH!$AE$2:$AE$6</c:f>
              <c:numCache>
                <c:formatCode>General</c:formatCode>
                <c:ptCount val="5"/>
                <c:pt idx="0">
                  <c:v>11.2783</c:v>
                </c:pt>
                <c:pt idx="1">
                  <c:v>10.537000000000001</c:v>
                </c:pt>
                <c:pt idx="2">
                  <c:v>10.0473</c:v>
                </c:pt>
                <c:pt idx="3">
                  <c:v>9.6998700000000007</c:v>
                </c:pt>
                <c:pt idx="4">
                  <c:v>9.44801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D-4238-9A11-FAB3F293C873}"/>
            </c:ext>
          </c:extLst>
        </c:ser>
        <c:ser>
          <c:idx val="1"/>
          <c:order val="1"/>
          <c:tx>
            <c:strRef>
              <c:f>muqH!$AE$8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muqH!$AE$9:$AE$13</c:f>
              <c:numCache>
                <c:formatCode>General</c:formatCode>
                <c:ptCount val="5"/>
                <c:pt idx="0">
                  <c:v>11.2776</c:v>
                </c:pt>
                <c:pt idx="1">
                  <c:v>10.5387</c:v>
                </c:pt>
                <c:pt idx="2">
                  <c:v>10.0474</c:v>
                </c:pt>
                <c:pt idx="3">
                  <c:v>9.7008200000000002</c:v>
                </c:pt>
                <c:pt idx="4">
                  <c:v>9.4448699999999999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D-4238-9A11-FAB3F293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muqH!$AG$2:$AG$6</c:f>
              <c:numCache>
                <c:formatCode>General</c:formatCode>
                <c:ptCount val="5"/>
                <c:pt idx="0">
                  <c:v>0.99140300000000003</c:v>
                </c:pt>
                <c:pt idx="1">
                  <c:v>1.1010500000000001</c:v>
                </c:pt>
                <c:pt idx="2">
                  <c:v>1.1615200000000001</c:v>
                </c:pt>
                <c:pt idx="3">
                  <c:v>1.19808</c:v>
                </c:pt>
                <c:pt idx="4">
                  <c:v>1.2237800000000001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C-4159-BA90-BBEA043C733F}"/>
            </c:ext>
          </c:extLst>
        </c:ser>
        <c:ser>
          <c:idx val="1"/>
          <c:order val="1"/>
          <c:tx>
            <c:strRef>
              <c:f>muqH!$AG$8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muqH!$AG$9:$AG$13</c:f>
              <c:numCache>
                <c:formatCode>General</c:formatCode>
                <c:ptCount val="5"/>
                <c:pt idx="0">
                  <c:v>0.99195</c:v>
                </c:pt>
                <c:pt idx="1">
                  <c:v>1.1007400000000001</c:v>
                </c:pt>
                <c:pt idx="2">
                  <c:v>1.1606700000000001</c:v>
                </c:pt>
                <c:pt idx="3">
                  <c:v>1.1978800000000001</c:v>
                </c:pt>
                <c:pt idx="4">
                  <c:v>1.22296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C-4159-BA90-BBEA043C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muqH!$AH$2:$AH$6</c:f>
              <c:numCache>
                <c:formatCode>General</c:formatCode>
                <c:ptCount val="5"/>
                <c:pt idx="0">
                  <c:v>1.1373800000000001</c:v>
                </c:pt>
                <c:pt idx="1">
                  <c:v>0.95726999999999995</c:v>
                </c:pt>
                <c:pt idx="2">
                  <c:v>0.86577700000000002</c:v>
                </c:pt>
                <c:pt idx="3">
                  <c:v>0.80984500000000004</c:v>
                </c:pt>
                <c:pt idx="4">
                  <c:v>0.77243099999999998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5-47A5-8551-7279549A9CC5}"/>
            </c:ext>
          </c:extLst>
        </c:ser>
        <c:ser>
          <c:idx val="1"/>
          <c:order val="1"/>
          <c:tx>
            <c:strRef>
              <c:f>muqH!$AH$8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muqH!$AH$9:$AH$13</c:f>
              <c:numCache>
                <c:formatCode>General</c:formatCode>
                <c:ptCount val="5"/>
                <c:pt idx="0">
                  <c:v>1.1369100000000001</c:v>
                </c:pt>
                <c:pt idx="1">
                  <c:v>0.957422</c:v>
                </c:pt>
                <c:pt idx="2">
                  <c:v>0.86565599999999998</c:v>
                </c:pt>
                <c:pt idx="3">
                  <c:v>0.80983000000000005</c:v>
                </c:pt>
                <c:pt idx="4">
                  <c:v>0.77229800000000004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5-47A5-8551-7279549A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8-43FF-B6A9-B7039E237BBD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8-43FF-B6A9-B7039E23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muqH!$S$2:$S$6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1-4D5B-B857-C9806F6F99AF}"/>
            </c:ext>
          </c:extLst>
        </c:ser>
        <c:ser>
          <c:idx val="1"/>
          <c:order val="1"/>
          <c:tx>
            <c:strRef>
              <c:f>muqH!$S$8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muqH!$S$9:$S$13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1-4D5B-B857-C9806F6F99AF}"/>
            </c:ext>
          </c:extLst>
        </c:ser>
        <c:ser>
          <c:idx val="2"/>
          <c:order val="2"/>
          <c:tx>
            <c:strRef>
              <c:f>muqH!$S$15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muqH!$S$16:$S$20</c:f>
              <c:numCache>
                <c:formatCode>0.0%</c:formatCode>
                <c:ptCount val="5"/>
                <c:pt idx="0">
                  <c:v>8.0851684005240861E-4</c:v>
                </c:pt>
                <c:pt idx="1">
                  <c:v>2.3263878220180535E-4</c:v>
                </c:pt>
                <c:pt idx="2">
                  <c:v>-1.0249997437510891E-5</c:v>
                </c:pt>
                <c:pt idx="3">
                  <c:v>4.9714853884030668E-4</c:v>
                </c:pt>
                <c:pt idx="4">
                  <c:v>-3.1633203699221258E-4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1-4D5B-B857-C9806F6F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muqH!$R$2:$R$6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F24-A9F4-8C68E70906AA}"/>
            </c:ext>
          </c:extLst>
        </c:ser>
        <c:ser>
          <c:idx val="1"/>
          <c:order val="1"/>
          <c:tx>
            <c:strRef>
              <c:f>muqH!$R$8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muqH!$R$9:$R$13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F24-A9F4-8C68E70906AA}"/>
            </c:ext>
          </c:extLst>
        </c:ser>
        <c:ser>
          <c:idx val="2"/>
          <c:order val="2"/>
          <c:tx>
            <c:strRef>
              <c:f>muqH!$R$15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muqH!$R$16:$R$20</c:f>
              <c:numCache>
                <c:formatCode>0.0%</c:formatCode>
                <c:ptCount val="5"/>
                <c:pt idx="0">
                  <c:v>-3.2311539434126164E-4</c:v>
                </c:pt>
                <c:pt idx="1">
                  <c:v>-9.0654786572749821E-5</c:v>
                </c:pt>
                <c:pt idx="2">
                  <c:v>-1.5532774153471755E-4</c:v>
                </c:pt>
                <c:pt idx="3">
                  <c:v>-4.2421414329854889E-5</c:v>
                </c:pt>
                <c:pt idx="4">
                  <c:v>2.3845149598451722E-5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4-4F24-A9F4-8C68E709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muqH!$Q$2:$Q$6</c:f>
              <c:numCache>
                <c:formatCode>General</c:formatCode>
                <c:ptCount val="5"/>
                <c:pt idx="0">
                  <c:v>0.374637</c:v>
                </c:pt>
                <c:pt idx="1">
                  <c:v>0.429338</c:v>
                </c:pt>
                <c:pt idx="2">
                  <c:v>0.46361999999999998</c:v>
                </c:pt>
                <c:pt idx="3">
                  <c:v>0.48727399999999998</c:v>
                </c:pt>
                <c:pt idx="4">
                  <c:v>0.50445600000000002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4-4E51-8D5B-6195F28CA1B8}"/>
            </c:ext>
          </c:extLst>
        </c:ser>
        <c:ser>
          <c:idx val="1"/>
          <c:order val="1"/>
          <c:tx>
            <c:strRef>
              <c:f>muqH!$Q$8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muqH!$Q$9:$Q$13</c:f>
              <c:numCache>
                <c:formatCode>General</c:formatCode>
                <c:ptCount val="5"/>
                <c:pt idx="0">
                  <c:v>0.37469000000000002</c:v>
                </c:pt>
                <c:pt idx="1">
                  <c:v>0.42933900000000003</c:v>
                </c:pt>
                <c:pt idx="2">
                  <c:v>0.46361200000000002</c:v>
                </c:pt>
                <c:pt idx="3">
                  <c:v>0.48718099999999998</c:v>
                </c:pt>
                <c:pt idx="4">
                  <c:v>0.50440300000000005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4-4E51-8D5B-6195F28CA1B8}"/>
            </c:ext>
          </c:extLst>
        </c:ser>
        <c:ser>
          <c:idx val="2"/>
          <c:order val="2"/>
          <c:tx>
            <c:strRef>
              <c:f>muqH!$Q$15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muqH!$Q$16:$Q$20</c:f>
              <c:numCache>
                <c:formatCode>0.0%</c:formatCode>
                <c:ptCount val="5"/>
                <c:pt idx="0">
                  <c:v>-1.4147027656111183E-4</c:v>
                </c:pt>
                <c:pt idx="1">
                  <c:v>-2.329167229615724E-6</c:v>
                </c:pt>
                <c:pt idx="2">
                  <c:v>1.7255510978716384E-5</c:v>
                </c:pt>
                <c:pt idx="3">
                  <c:v>1.9085771044629869E-4</c:v>
                </c:pt>
                <c:pt idx="4">
                  <c:v>1.0506367255017234E-4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4-4E51-8D5B-6195F28C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muqH!$AJ$2:$AJ$6</c:f>
              <c:numCache>
                <c:formatCode>General</c:formatCode>
                <c:ptCount val="5"/>
                <c:pt idx="0">
                  <c:v>9.9979700000000005E-2</c:v>
                </c:pt>
                <c:pt idx="1">
                  <c:v>0.10002900000000001</c:v>
                </c:pt>
                <c:pt idx="2">
                  <c:v>0.100089</c:v>
                </c:pt>
                <c:pt idx="3">
                  <c:v>0.10002800000000001</c:v>
                </c:pt>
                <c:pt idx="4">
                  <c:v>0.100051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468F-AD8F-B4DE466830A7}"/>
            </c:ext>
          </c:extLst>
        </c:ser>
        <c:ser>
          <c:idx val="1"/>
          <c:order val="1"/>
          <c:tx>
            <c:strRef>
              <c:f>muqH!$AJ$8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2-468F-AD8F-B4DE4668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muqH!$AK$2:$AK$6</c:f>
              <c:numCache>
                <c:formatCode>General</c:formatCode>
                <c:ptCount val="5"/>
                <c:pt idx="0">
                  <c:v>0.21650900000000001</c:v>
                </c:pt>
                <c:pt idx="1">
                  <c:v>0.24518499999999999</c:v>
                </c:pt>
                <c:pt idx="2">
                  <c:v>0.26255299999999998</c:v>
                </c:pt>
                <c:pt idx="3">
                  <c:v>0.27404899999999999</c:v>
                </c:pt>
                <c:pt idx="4">
                  <c:v>0.28250199999999998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2-4E0B-B977-BE853972AD03}"/>
            </c:ext>
          </c:extLst>
        </c:ser>
        <c:ser>
          <c:idx val="1"/>
          <c:order val="1"/>
          <c:tx>
            <c:strRef>
              <c:f>muqH!$AK$8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muqH!$AK$9:$AK$13</c:f>
              <c:numCache>
                <c:formatCode>General</c:formatCode>
                <c:ptCount val="5"/>
                <c:pt idx="0">
                  <c:v>0.21659</c:v>
                </c:pt>
                <c:pt idx="1">
                  <c:v>0.24509600000000001</c:v>
                </c:pt>
                <c:pt idx="2">
                  <c:v>0.26238400000000001</c:v>
                </c:pt>
                <c:pt idx="3">
                  <c:v>0.27401500000000001</c:v>
                </c:pt>
                <c:pt idx="4">
                  <c:v>0.282389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E0B-B977-BE853972A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muqH!$AI$2:$AI$6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0.85724100000000003</c:v>
                </c:pt>
                <c:pt idx="2">
                  <c:v>0.76568800000000004</c:v>
                </c:pt>
                <c:pt idx="3">
                  <c:v>0.70981700000000003</c:v>
                </c:pt>
                <c:pt idx="4">
                  <c:v>0.67237899999999995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D-4BE5-A2B1-B0F8A712CE05}"/>
            </c:ext>
          </c:extLst>
        </c:ser>
        <c:ser>
          <c:idx val="1"/>
          <c:order val="1"/>
          <c:tx>
            <c:strRef>
              <c:f>muqH!$AI$8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muqH!$AI$9:$AI$13</c:f>
              <c:numCache>
                <c:formatCode>General</c:formatCode>
                <c:ptCount val="5"/>
                <c:pt idx="0">
                  <c:v>1.03691</c:v>
                </c:pt>
                <c:pt idx="1">
                  <c:v>0.85742200000000002</c:v>
                </c:pt>
                <c:pt idx="2">
                  <c:v>0.765656</c:v>
                </c:pt>
                <c:pt idx="3">
                  <c:v>0.70982999999999996</c:v>
                </c:pt>
                <c:pt idx="4">
                  <c:v>0.67229799999999995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D-4BE5-A2B1-B0F8A712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muqH!$U$2:$U$6</c:f>
              <c:numCache>
                <c:formatCode>General</c:formatCode>
                <c:ptCount val="5"/>
                <c:pt idx="0">
                  <c:v>1.4988999999999999</c:v>
                </c:pt>
                <c:pt idx="1">
                  <c:v>1.2556700000000001</c:v>
                </c:pt>
                <c:pt idx="2">
                  <c:v>1.1329899999999999</c:v>
                </c:pt>
                <c:pt idx="3">
                  <c:v>1.06043</c:v>
                </c:pt>
                <c:pt idx="4">
                  <c:v>1.0114700000000001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9-4BB1-9F32-C50264C6C984}"/>
            </c:ext>
          </c:extLst>
        </c:ser>
        <c:ser>
          <c:idx val="1"/>
          <c:order val="1"/>
          <c:tx>
            <c:strRef>
              <c:f>muqH!$U$8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muqH!$U$9:$U$13</c:f>
              <c:numCache>
                <c:formatCode>General</c:formatCode>
                <c:ptCount val="5"/>
                <c:pt idx="0">
                  <c:v>1.4986699999999999</c:v>
                </c:pt>
                <c:pt idx="1">
                  <c:v>1.2564900000000001</c:v>
                </c:pt>
                <c:pt idx="2">
                  <c:v>1.1335299999999999</c:v>
                </c:pt>
                <c:pt idx="3">
                  <c:v>1.06023</c:v>
                </c:pt>
                <c:pt idx="4">
                  <c:v>1.0118499999999999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9-4BB1-9F32-C50264C6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muqH!$W$2:$W$6</c:f>
              <c:numCache>
                <c:formatCode>General</c:formatCode>
                <c:ptCount val="5"/>
                <c:pt idx="0">
                  <c:v>0.34569100000000003</c:v>
                </c:pt>
                <c:pt idx="1">
                  <c:v>0.35468300000000003</c:v>
                </c:pt>
                <c:pt idx="2">
                  <c:v>0.35885600000000001</c:v>
                </c:pt>
                <c:pt idx="3">
                  <c:v>0.36198999999999998</c:v>
                </c:pt>
                <c:pt idx="4">
                  <c:v>0.36341899999999999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A-4CC9-8D78-376A78B80762}"/>
            </c:ext>
          </c:extLst>
        </c:ser>
        <c:ser>
          <c:idx val="1"/>
          <c:order val="1"/>
          <c:tx>
            <c:strRef>
              <c:f>muqH!$W$8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muqH!$W$9:$W$13</c:f>
              <c:numCache>
                <c:formatCode>General</c:formatCode>
                <c:ptCount val="5"/>
                <c:pt idx="0">
                  <c:v>0.345723</c:v>
                </c:pt>
                <c:pt idx="1">
                  <c:v>0.35497800000000002</c:v>
                </c:pt>
                <c:pt idx="2">
                  <c:v>0.35926200000000003</c:v>
                </c:pt>
                <c:pt idx="3">
                  <c:v>0.36183500000000002</c:v>
                </c:pt>
                <c:pt idx="4">
                  <c:v>0.363597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A-4CC9-8D78-376A78B8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muqH!$X$2:$X$6</c:f>
              <c:numCache>
                <c:formatCode>General</c:formatCode>
                <c:ptCount val="5"/>
                <c:pt idx="0">
                  <c:v>0.346941</c:v>
                </c:pt>
                <c:pt idx="1">
                  <c:v>0.28307199999999999</c:v>
                </c:pt>
                <c:pt idx="2">
                  <c:v>0.25233</c:v>
                </c:pt>
                <c:pt idx="3">
                  <c:v>0.23441899999999999</c:v>
                </c:pt>
                <c:pt idx="4">
                  <c:v>0.22262299999999999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A-4C61-8950-1DBAD753EBAC}"/>
            </c:ext>
          </c:extLst>
        </c:ser>
        <c:ser>
          <c:idx val="1"/>
          <c:order val="1"/>
          <c:tx>
            <c:strRef>
              <c:f>muqH!$X$8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muqH!$X$9:$X$13</c:f>
              <c:numCache>
                <c:formatCode>General</c:formatCode>
                <c:ptCount val="5"/>
                <c:pt idx="0">
                  <c:v>0.34679199999999999</c:v>
                </c:pt>
                <c:pt idx="1">
                  <c:v>0.28317100000000001</c:v>
                </c:pt>
                <c:pt idx="2">
                  <c:v>0.252413</c:v>
                </c:pt>
                <c:pt idx="3">
                  <c:v>0.23441200000000001</c:v>
                </c:pt>
                <c:pt idx="4">
                  <c:v>0.222632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A-4C61-8950-1DBAD753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muqH!$V$2:$V$6</c:f>
              <c:numCache>
                <c:formatCode>General</c:formatCode>
                <c:ptCount val="5"/>
                <c:pt idx="0">
                  <c:v>1.1532100000000001</c:v>
                </c:pt>
                <c:pt idx="1">
                  <c:v>0.90098500000000004</c:v>
                </c:pt>
                <c:pt idx="2">
                  <c:v>0.77413299999999996</c:v>
                </c:pt>
                <c:pt idx="3">
                  <c:v>0.69843599999999995</c:v>
                </c:pt>
                <c:pt idx="4">
                  <c:v>0.64805199999999996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6-4321-AFBF-9AE5D722DD2D}"/>
            </c:ext>
          </c:extLst>
        </c:ser>
        <c:ser>
          <c:idx val="1"/>
          <c:order val="1"/>
          <c:tx>
            <c:strRef>
              <c:f>muqH!$V$8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muqH!$V$9:$V$13</c:f>
              <c:numCache>
                <c:formatCode>General</c:formatCode>
                <c:ptCount val="5"/>
                <c:pt idx="0">
                  <c:v>1.1529499999999999</c:v>
                </c:pt>
                <c:pt idx="1">
                  <c:v>0.90151400000000004</c:v>
                </c:pt>
                <c:pt idx="2">
                  <c:v>0.77426700000000004</c:v>
                </c:pt>
                <c:pt idx="3">
                  <c:v>0.69839600000000002</c:v>
                </c:pt>
                <c:pt idx="4">
                  <c:v>0.64825500000000003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6-4321-AFBF-9AE5D722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E9A9-4B46-876C-97F72EB3D52B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E9A9-4B46-876C-97F72EB3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muqH!$Y$2:$Y$6</c:f>
              <c:numCache>
                <c:formatCode>General</c:formatCode>
                <c:ptCount val="5"/>
                <c:pt idx="0">
                  <c:v>0.266926</c:v>
                </c:pt>
                <c:pt idx="1">
                  <c:v>0.20311399999999999</c:v>
                </c:pt>
                <c:pt idx="2">
                  <c:v>0.17240900000000001</c:v>
                </c:pt>
                <c:pt idx="3">
                  <c:v>0.15439700000000001</c:v>
                </c:pt>
                <c:pt idx="4">
                  <c:v>0.14263500000000001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F-4D5E-B1E2-EAFFFD2EA243}"/>
            </c:ext>
          </c:extLst>
        </c:ser>
        <c:ser>
          <c:idx val="1"/>
          <c:order val="1"/>
          <c:tx>
            <c:strRef>
              <c:f>muqH!$Y$8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muqH!$Y$9:$Y$13</c:f>
              <c:numCache>
                <c:formatCode>General</c:formatCode>
                <c:ptCount val="5"/>
                <c:pt idx="0">
                  <c:v>0.26679199999999997</c:v>
                </c:pt>
                <c:pt idx="1">
                  <c:v>0.20317099999999999</c:v>
                </c:pt>
                <c:pt idx="2">
                  <c:v>0.17241300000000001</c:v>
                </c:pt>
                <c:pt idx="3">
                  <c:v>0.15441199999999999</c:v>
                </c:pt>
                <c:pt idx="4">
                  <c:v>0.14263200000000001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F-4D5E-B1E2-EAFFFD2E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muqH!$AB$2:$AB$6</c:f>
              <c:numCache>
                <c:formatCode>General</c:formatCode>
                <c:ptCount val="5"/>
                <c:pt idx="0">
                  <c:v>4.3203300000000002</c:v>
                </c:pt>
                <c:pt idx="1">
                  <c:v>4.4358599999999999</c:v>
                </c:pt>
                <c:pt idx="2">
                  <c:v>4.4901</c:v>
                </c:pt>
                <c:pt idx="3">
                  <c:v>4.5236299999999998</c:v>
                </c:pt>
                <c:pt idx="4">
                  <c:v>4.5434200000000002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487B-93E6-FFE201909F06}"/>
            </c:ext>
          </c:extLst>
        </c:ser>
        <c:ser>
          <c:idx val="1"/>
          <c:order val="1"/>
          <c:tx>
            <c:strRef>
              <c:f>muqH!$AB$8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muqH!$AB$9:$AB$13</c:f>
              <c:numCache>
                <c:formatCode>General</c:formatCode>
                <c:ptCount val="5"/>
                <c:pt idx="0">
                  <c:v>4.3215300000000001</c:v>
                </c:pt>
                <c:pt idx="1">
                  <c:v>4.4372199999999999</c:v>
                </c:pt>
                <c:pt idx="2">
                  <c:v>4.49078</c:v>
                </c:pt>
                <c:pt idx="3">
                  <c:v>4.5229400000000002</c:v>
                </c:pt>
                <c:pt idx="4">
                  <c:v>4.5449599999999997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0-487B-93E6-FFE20190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muqH!$AA$2:$AA$6</c:f>
              <c:numCache>
                <c:formatCode>General</c:formatCode>
                <c:ptCount val="5"/>
                <c:pt idx="0">
                  <c:v>0.15812799999999999</c:v>
                </c:pt>
                <c:pt idx="1">
                  <c:v>0.18415200000000001</c:v>
                </c:pt>
                <c:pt idx="2">
                  <c:v>0.201067</c:v>
                </c:pt>
                <c:pt idx="3">
                  <c:v>0.213225</c:v>
                </c:pt>
                <c:pt idx="4">
                  <c:v>0.22195500000000001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E-47AB-8441-45D50A63DB1A}"/>
            </c:ext>
          </c:extLst>
        </c:ser>
        <c:ser>
          <c:idx val="1"/>
          <c:order val="1"/>
          <c:tx>
            <c:strRef>
              <c:f>muqH!$AA$8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muqH!$AA$9:$AA$13</c:f>
              <c:numCache>
                <c:formatCode>General</c:formatCode>
                <c:ptCount val="5"/>
                <c:pt idx="0">
                  <c:v>0.15809999999999999</c:v>
                </c:pt>
                <c:pt idx="1">
                  <c:v>0.18424299999999999</c:v>
                </c:pt>
                <c:pt idx="2">
                  <c:v>0.20122799999999999</c:v>
                </c:pt>
                <c:pt idx="3">
                  <c:v>0.21316599999999999</c:v>
                </c:pt>
                <c:pt idx="4">
                  <c:v>0.22201499999999999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E-47AB-8441-45D50A63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muqH!$Z$2:$Z$6</c:f>
              <c:numCache>
                <c:formatCode>General</c:formatCode>
                <c:ptCount val="5"/>
                <c:pt idx="0">
                  <c:v>8.0015000000000003E-2</c:v>
                </c:pt>
                <c:pt idx="1">
                  <c:v>7.9958100000000004E-2</c:v>
                </c:pt>
                <c:pt idx="2">
                  <c:v>7.9921599999999995E-2</c:v>
                </c:pt>
                <c:pt idx="3">
                  <c:v>8.0021900000000007E-2</c:v>
                </c:pt>
                <c:pt idx="4">
                  <c:v>7.9988000000000004E-2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4DE5-AA66-7C06B281A2F9}"/>
            </c:ext>
          </c:extLst>
        </c:ser>
        <c:ser>
          <c:idx val="1"/>
          <c:order val="1"/>
          <c:tx>
            <c:strRef>
              <c:f>muqH!$Z$8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A-4DE5-AA66-7C06B281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4-4E21-8016-484656E8D4DA}"/>
            </c:ext>
          </c:extLst>
        </c:ser>
        <c:ser>
          <c:idx val="1"/>
          <c:order val="1"/>
          <c:tx>
            <c:strRef>
              <c:f>muqH!$T$8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4-4E21-8016-484656E8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muqH!$AL$2:$AL$6</c:f>
              <c:numCache>
                <c:formatCode>General</c:formatCode>
                <c:ptCount val="5"/>
                <c:pt idx="0">
                  <c:v>9.9160400000000006</c:v>
                </c:pt>
                <c:pt idx="1">
                  <c:v>11.007400000000001</c:v>
                </c:pt>
                <c:pt idx="2">
                  <c:v>11.604900000000001</c:v>
                </c:pt>
                <c:pt idx="3">
                  <c:v>11.977399999999999</c:v>
                </c:pt>
                <c:pt idx="4">
                  <c:v>12.2315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4-4AAE-AAE0-08E4FC262895}"/>
            </c:ext>
          </c:extLst>
        </c:ser>
        <c:ser>
          <c:idx val="1"/>
          <c:order val="1"/>
          <c:tx>
            <c:strRef>
              <c:f>muqH!$AL$8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muqH!$AL$9:$AL$13</c:f>
              <c:numCache>
                <c:formatCode>General</c:formatCode>
                <c:ptCount val="5"/>
                <c:pt idx="0">
                  <c:v>9.9194999999999993</c:v>
                </c:pt>
                <c:pt idx="1">
                  <c:v>11.007400000000001</c:v>
                </c:pt>
                <c:pt idx="2">
                  <c:v>11.6067</c:v>
                </c:pt>
                <c:pt idx="3">
                  <c:v>11.9788</c:v>
                </c:pt>
                <c:pt idx="4">
                  <c:v>12.2296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4-4AAE-AAE0-08E4FC26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muqH!$AM$2:$AM$6</c:f>
              <c:numCache>
                <c:formatCode>General</c:formatCode>
                <c:ptCount val="5"/>
                <c:pt idx="0">
                  <c:v>0.33896599999999999</c:v>
                </c:pt>
                <c:pt idx="1">
                  <c:v>0.26619300000000001</c:v>
                </c:pt>
                <c:pt idx="2">
                  <c:v>0.22623799999999999</c:v>
                </c:pt>
                <c:pt idx="3">
                  <c:v>0.20152700000000001</c:v>
                </c:pt>
                <c:pt idx="4">
                  <c:v>0.18459500000000001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0-4096-95F2-975CCC7F9798}"/>
            </c:ext>
          </c:extLst>
        </c:ser>
        <c:ser>
          <c:idx val="1"/>
          <c:order val="1"/>
          <c:tx>
            <c:strRef>
              <c:f>muqH!$AM$8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muqH!$AM$9:$AM$13</c:f>
              <c:numCache>
                <c:formatCode>General</c:formatCode>
                <c:ptCount val="5"/>
                <c:pt idx="0">
                  <c:v>0.3387</c:v>
                </c:pt>
                <c:pt idx="1">
                  <c:v>0.26617200000000002</c:v>
                </c:pt>
                <c:pt idx="2">
                  <c:v>0.226218</c:v>
                </c:pt>
                <c:pt idx="3">
                  <c:v>0.20141100000000001</c:v>
                </c:pt>
                <c:pt idx="4">
                  <c:v>0.184696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0-4096-95F2-975CCC7F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D-4AB8-ABAC-64B470F1A78D}"/>
            </c:ext>
          </c:extLst>
        </c:ser>
        <c:ser>
          <c:idx val="1"/>
          <c:order val="1"/>
          <c:tx>
            <c:strRef>
              <c:f>muqH!$AN$8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D-4AB8-ABAC-64B470F1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0-4F68-974C-EADE054CFBC4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0-4F68-974C-EADE054CFBC4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0-4F68-974C-EADE054CFBC4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0-4F68-974C-EADE054CFBC4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0-4F68-974C-EADE054CFBC4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0-4F68-974C-EADE054C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A-4238-889D-B327527DD07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A-4238-889D-B327527DD07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A-4238-889D-B327527DD07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A-4238-889D-B327527DD07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A-4238-889D-B327527DD07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A-4238-889D-B327527D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8-4CBE-AE31-DE41896A2F2B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08-4CBE-AE31-DE41896A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1-4131-9A6A-16B53AEFE94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1-4131-9A6A-16B53AEFE94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1-4131-9A6A-16B53AEFE94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1-4131-9A6A-16B53AEFE94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01-4131-9A6A-16B53AEFE94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01-4131-9A6A-16B53AEFE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B-45C4-B0F1-3F566891998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B-45C4-B0F1-3F566891998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B-45C4-B0F1-3F566891998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B-45C4-B0F1-3F566891998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7B-45C4-B0F1-3F566891998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7B-45C4-B0F1-3F566891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F-4768-A3A1-547FBF54EC7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F-4768-A3A1-547FBF54EC7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F-4768-A3A1-547FBF54EC7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F-4768-A3A1-547FBF54EC7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F-4768-A3A1-547FBF54EC7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F-4768-A3A1-547FBF54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7D0-BCB4-16C0A489829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D-47D0-BCB4-16C0A489829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D-47D0-BCB4-16C0A489829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D-47D0-BCB4-16C0A489829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D-47D0-BCB4-16C0A489829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D-47D0-BCB4-16C0A489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6-435A-909E-7A02596D73D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6-435A-909E-7A02596D73D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6-435A-909E-7A02596D73D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6-435A-909E-7A02596D73D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E6-435A-909E-7A02596D73D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E6-435A-909E-7A02596D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muqL!$K$2:$K$6</c:f>
              <c:numCache>
                <c:formatCode>General</c:formatCode>
                <c:ptCount val="5"/>
                <c:pt idx="0">
                  <c:v>13.375299999999999</c:v>
                </c:pt>
                <c:pt idx="1">
                  <c:v>12.117599999999999</c:v>
                </c:pt>
                <c:pt idx="2">
                  <c:v>11.184100000000001</c:v>
                </c:pt>
                <c:pt idx="3">
                  <c:v>10.505000000000001</c:v>
                </c:pt>
                <c:pt idx="4">
                  <c:v>10.0121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5-4A3E-8BC0-29C67B6C2A0C}"/>
            </c:ext>
          </c:extLst>
        </c:ser>
        <c:ser>
          <c:idx val="1"/>
          <c:order val="1"/>
          <c:tx>
            <c:strRef>
              <c:f>muqL!$K$8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muqL!$K$9:$K$13</c:f>
              <c:numCache>
                <c:formatCode>General</c:formatCode>
                <c:ptCount val="5"/>
                <c:pt idx="0">
                  <c:v>13.3771</c:v>
                </c:pt>
                <c:pt idx="1">
                  <c:v>12.118499999999999</c:v>
                </c:pt>
                <c:pt idx="2">
                  <c:v>11.180999999999999</c:v>
                </c:pt>
                <c:pt idx="3">
                  <c:v>10.5059</c:v>
                </c:pt>
                <c:pt idx="4">
                  <c:v>10.0138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5-4A3E-8BC0-29C67B6C2A0C}"/>
            </c:ext>
          </c:extLst>
        </c:ser>
        <c:ser>
          <c:idx val="2"/>
          <c:order val="2"/>
          <c:tx>
            <c:strRef>
              <c:f>muqL!$K$15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muqL!$K$16:$K$20</c:f>
              <c:numCache>
                <c:formatCode>0.0%</c:formatCode>
                <c:ptCount val="5"/>
                <c:pt idx="0">
                  <c:v>-1.3457642071588183E-4</c:v>
                </c:pt>
                <c:pt idx="1">
                  <c:v>-7.4272133095636003E-5</c:v>
                </c:pt>
                <c:pt idx="2">
                  <c:v>2.7717920977116237E-4</c:v>
                </c:pt>
                <c:pt idx="3">
                  <c:v>-8.5673488814819491E-5</c:v>
                </c:pt>
                <c:pt idx="4">
                  <c:v>-1.6979454859615773E-4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5-4A3E-8BC0-29C67B6C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muqL!$L$2:$L$6</c:f>
              <c:numCache>
                <c:formatCode>General</c:formatCode>
                <c:ptCount val="5"/>
                <c:pt idx="0">
                  <c:v>12.1564</c:v>
                </c:pt>
                <c:pt idx="1">
                  <c:v>10.7075</c:v>
                </c:pt>
                <c:pt idx="2">
                  <c:v>9.6640499999999996</c:v>
                </c:pt>
                <c:pt idx="3">
                  <c:v>8.9182400000000008</c:v>
                </c:pt>
                <c:pt idx="4">
                  <c:v>8.3832500000000003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C-4EFB-A992-C3FCED4F3248}"/>
            </c:ext>
          </c:extLst>
        </c:ser>
        <c:ser>
          <c:idx val="1"/>
          <c:order val="1"/>
          <c:tx>
            <c:strRef>
              <c:f>muqL!$L$8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muqL!$L$9:$L$13</c:f>
              <c:numCache>
                <c:formatCode>General</c:formatCode>
                <c:ptCount val="5"/>
                <c:pt idx="0">
                  <c:v>12.158300000000001</c:v>
                </c:pt>
                <c:pt idx="1">
                  <c:v>10.7082</c:v>
                </c:pt>
                <c:pt idx="2">
                  <c:v>9.6610399999999998</c:v>
                </c:pt>
                <c:pt idx="3">
                  <c:v>8.9194700000000005</c:v>
                </c:pt>
                <c:pt idx="4">
                  <c:v>8.3844899999999996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C-4EFB-A992-C3FCED4F3248}"/>
            </c:ext>
          </c:extLst>
        </c:ser>
        <c:ser>
          <c:idx val="2"/>
          <c:order val="2"/>
          <c:tx>
            <c:strRef>
              <c:f>muqL!$L$15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muqL!$L$16:$L$20</c:f>
              <c:numCache>
                <c:formatCode>0.0%</c:formatCode>
                <c:ptCount val="5"/>
                <c:pt idx="0">
                  <c:v>-1.562962719226828E-4</c:v>
                </c:pt>
                <c:pt idx="1">
                  <c:v>-6.5374737333658188E-5</c:v>
                </c:pt>
                <c:pt idx="2">
                  <c:v>3.1146362032478464E-4</c:v>
                </c:pt>
                <c:pt idx="3">
                  <c:v>-1.379195895153775E-4</c:v>
                </c:pt>
                <c:pt idx="4">
                  <c:v>-1.4791399516884762E-4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C-4EFB-A992-C3FCED4F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muqL!$N$2:$N$6</c:f>
              <c:numCache>
                <c:formatCode>General</c:formatCode>
                <c:ptCount val="5"/>
                <c:pt idx="0">
                  <c:v>1.02515</c:v>
                </c:pt>
                <c:pt idx="1">
                  <c:v>0.80879500000000004</c:v>
                </c:pt>
                <c:pt idx="2">
                  <c:v>0.69488700000000003</c:v>
                </c:pt>
                <c:pt idx="3">
                  <c:v>0.626247</c:v>
                </c:pt>
                <c:pt idx="4">
                  <c:v>0.58178399999999997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6-4BCC-8FCE-B94DCE54A3C4}"/>
            </c:ext>
          </c:extLst>
        </c:ser>
        <c:ser>
          <c:idx val="1"/>
          <c:order val="1"/>
          <c:tx>
            <c:strRef>
              <c:f>muqL!$N$8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muqL!$N$9:$N$13</c:f>
              <c:numCache>
                <c:formatCode>General</c:formatCode>
                <c:ptCount val="5"/>
                <c:pt idx="0">
                  <c:v>1.02549</c:v>
                </c:pt>
                <c:pt idx="1">
                  <c:v>0.80879000000000001</c:v>
                </c:pt>
                <c:pt idx="2">
                  <c:v>0.69457800000000003</c:v>
                </c:pt>
                <c:pt idx="3">
                  <c:v>0.62632699999999997</c:v>
                </c:pt>
                <c:pt idx="4">
                  <c:v>0.58183499999999999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6-4BCC-8FCE-B94DCE54A3C4}"/>
            </c:ext>
          </c:extLst>
        </c:ser>
        <c:ser>
          <c:idx val="2"/>
          <c:order val="2"/>
          <c:tx>
            <c:strRef>
              <c:f>muqL!$N$15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muqL!$N$16:$N$20</c:f>
              <c:numCache>
                <c:formatCode>0.0%</c:formatCode>
                <c:ptCount val="5"/>
                <c:pt idx="0">
                  <c:v>-3.3165878164171774E-4</c:v>
                </c:pt>
                <c:pt idx="1">
                  <c:v>6.1820362391369332E-6</c:v>
                </c:pt>
                <c:pt idx="2">
                  <c:v>4.4467661648585121E-4</c:v>
                </c:pt>
                <c:pt idx="3">
                  <c:v>-1.2774512293067908E-4</c:v>
                </c:pt>
                <c:pt idx="4">
                  <c:v>-8.7661400107296266E-5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6-4BCC-8FCE-B94DCE54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muqL!$O$2:$O$6</c:f>
              <c:numCache>
                <c:formatCode>General</c:formatCode>
                <c:ptCount val="5"/>
                <c:pt idx="0">
                  <c:v>0.93172600000000005</c:v>
                </c:pt>
                <c:pt idx="1">
                  <c:v>0.71467599999999998</c:v>
                </c:pt>
                <c:pt idx="2">
                  <c:v>0.60044399999999998</c:v>
                </c:pt>
                <c:pt idx="3">
                  <c:v>0.53165300000000004</c:v>
                </c:pt>
                <c:pt idx="4">
                  <c:v>0.48713699999999999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8-469E-8E10-845DEAD769EF}"/>
            </c:ext>
          </c:extLst>
        </c:ser>
        <c:ser>
          <c:idx val="1"/>
          <c:order val="1"/>
          <c:tx>
            <c:strRef>
              <c:f>muqL!$O$8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muqL!$O$9:$O$13</c:f>
              <c:numCache>
                <c:formatCode>General</c:formatCode>
                <c:ptCount val="5"/>
                <c:pt idx="0">
                  <c:v>0.93205700000000002</c:v>
                </c:pt>
                <c:pt idx="1">
                  <c:v>0.71467099999999995</c:v>
                </c:pt>
                <c:pt idx="2">
                  <c:v>0.60015700000000005</c:v>
                </c:pt>
                <c:pt idx="3">
                  <c:v>0.53175099999999997</c:v>
                </c:pt>
                <c:pt idx="4">
                  <c:v>0.48716700000000002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8-469E-8E10-845DEAD769EF}"/>
            </c:ext>
          </c:extLst>
        </c:ser>
        <c:ser>
          <c:idx val="2"/>
          <c:order val="2"/>
          <c:tx>
            <c:strRef>
              <c:f>muqL!$O$15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muqL!$O$16:$O$20</c:f>
              <c:numCache>
                <c:formatCode>0.0%</c:formatCode>
                <c:ptCount val="5"/>
                <c:pt idx="0">
                  <c:v>-3.5525465641183157E-4</c:v>
                </c:pt>
                <c:pt idx="1">
                  <c:v>6.9961772887752721E-6</c:v>
                </c:pt>
                <c:pt idx="2">
                  <c:v>4.7797962840818829E-4</c:v>
                </c:pt>
                <c:pt idx="3">
                  <c:v>-1.843307570914327E-4</c:v>
                </c:pt>
                <c:pt idx="4">
                  <c:v>-6.1584318169282979E-5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8-469E-8E10-845DEAD7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muqL!$M$2:$M$6</c:f>
              <c:numCache>
                <c:formatCode>General</c:formatCode>
                <c:ptCount val="5"/>
                <c:pt idx="0">
                  <c:v>1.21895</c:v>
                </c:pt>
                <c:pt idx="1">
                  <c:v>1.41011</c:v>
                </c:pt>
                <c:pt idx="2">
                  <c:v>1.5200400000000001</c:v>
                </c:pt>
                <c:pt idx="3">
                  <c:v>1.58677</c:v>
                </c:pt>
                <c:pt idx="4">
                  <c:v>1.6288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2-4910-BDB7-5A24A713DF40}"/>
            </c:ext>
          </c:extLst>
        </c:ser>
        <c:ser>
          <c:idx val="1"/>
          <c:order val="1"/>
          <c:tx>
            <c:strRef>
              <c:f>muqL!$M$8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muqL!$M$9:$M$13</c:f>
              <c:numCache>
                <c:formatCode>General</c:formatCode>
                <c:ptCount val="5"/>
                <c:pt idx="0">
                  <c:v>1.21885</c:v>
                </c:pt>
                <c:pt idx="1">
                  <c:v>1.4102300000000001</c:v>
                </c:pt>
                <c:pt idx="2">
                  <c:v>1.5199400000000001</c:v>
                </c:pt>
                <c:pt idx="3">
                  <c:v>1.5864100000000001</c:v>
                </c:pt>
                <c:pt idx="4">
                  <c:v>1.62931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2-4910-BDB7-5A24A713DF40}"/>
            </c:ext>
          </c:extLst>
        </c:ser>
        <c:ser>
          <c:idx val="2"/>
          <c:order val="2"/>
          <c:tx>
            <c:strRef>
              <c:f>muqL!$M$15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muqL!$M$16:$M$20</c:f>
              <c:numCache>
                <c:formatCode>0.0%</c:formatCode>
                <c:ptCount val="5"/>
                <c:pt idx="0">
                  <c:v>8.2037819434750388E-5</c:v>
                </c:pt>
                <c:pt idx="1">
                  <c:v>-8.5099743991688602E-5</c:v>
                </c:pt>
                <c:pt idx="2">
                  <c:v>6.5787742427823604E-5</c:v>
                </c:pt>
                <c:pt idx="3">
                  <c:v>2.2687598076590555E-4</c:v>
                </c:pt>
                <c:pt idx="4">
                  <c:v>-3.1311394891945631E-4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4910-BDB7-5A24A713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77-4231-A05C-48690FF59A17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77-4231-A05C-48690FF5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muqL!$P$2:$P$6</c:f>
              <c:numCache>
                <c:formatCode>General</c:formatCode>
                <c:ptCount val="5"/>
                <c:pt idx="0">
                  <c:v>9.3426899999999993E-2</c:v>
                </c:pt>
                <c:pt idx="1">
                  <c:v>9.41187E-2</c:v>
                </c:pt>
                <c:pt idx="2">
                  <c:v>9.4442799999999993E-2</c:v>
                </c:pt>
                <c:pt idx="3">
                  <c:v>9.4593899999999995E-2</c:v>
                </c:pt>
                <c:pt idx="4">
                  <c:v>9.4646999999999995E-2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E-4160-9464-472896DC2E29}"/>
            </c:ext>
          </c:extLst>
        </c:ser>
        <c:ser>
          <c:idx val="1"/>
          <c:order val="1"/>
          <c:tx>
            <c:strRef>
              <c:f>muqL!$P$8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muqL!$P$9:$P$13</c:f>
              <c:numCache>
                <c:formatCode>General</c:formatCode>
                <c:ptCount val="5"/>
                <c:pt idx="0">
                  <c:v>9.3437500000000007E-2</c:v>
                </c:pt>
                <c:pt idx="1">
                  <c:v>9.4119400000000006E-2</c:v>
                </c:pt>
                <c:pt idx="2">
                  <c:v>9.4420599999999993E-2</c:v>
                </c:pt>
                <c:pt idx="3">
                  <c:v>9.4576900000000005E-2</c:v>
                </c:pt>
                <c:pt idx="4">
                  <c:v>9.4668199999999994E-2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E-4160-9464-472896DC2E29}"/>
            </c:ext>
          </c:extLst>
        </c:ser>
        <c:ser>
          <c:idx val="2"/>
          <c:order val="2"/>
          <c:tx>
            <c:strRef>
              <c:f>muqL!$P$15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muqL!$P$16:$P$20</c:f>
              <c:numCache>
                <c:formatCode>0.0%</c:formatCode>
                <c:ptCount val="5"/>
                <c:pt idx="0">
                  <c:v>-1.1345768724011369E-4</c:v>
                </c:pt>
                <c:pt idx="1">
                  <c:v>-7.4374167939660364E-6</c:v>
                </c:pt>
                <c:pt idx="2">
                  <c:v>2.35062916389603E-4</c:v>
                </c:pt>
                <c:pt idx="3">
                  <c:v>1.797156053401884E-4</c:v>
                </c:pt>
                <c:pt idx="4">
                  <c:v>-2.2399019514616415E-4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E-4160-9464-472896DC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muqL!$AC$2:$AC$6</c:f>
              <c:numCache>
                <c:formatCode>General</c:formatCode>
                <c:ptCount val="5"/>
                <c:pt idx="0">
                  <c:v>0.14385200000000001</c:v>
                </c:pt>
                <c:pt idx="1">
                  <c:v>0.118807</c:v>
                </c:pt>
                <c:pt idx="2">
                  <c:v>0.10185900000000001</c:v>
                </c:pt>
                <c:pt idx="3">
                  <c:v>9.0262800000000004E-2</c:v>
                </c:pt>
                <c:pt idx="4">
                  <c:v>8.23985E-2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1-4EC5-A09F-90324AD49E3C}"/>
            </c:ext>
          </c:extLst>
        </c:ser>
        <c:ser>
          <c:idx val="1"/>
          <c:order val="1"/>
          <c:tx>
            <c:strRef>
              <c:f>muqL!$AC$8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muqL!$AC$9:$AC$13</c:f>
              <c:numCache>
                <c:formatCode>General</c:formatCode>
                <c:ptCount val="5"/>
                <c:pt idx="0">
                  <c:v>0.143953</c:v>
                </c:pt>
                <c:pt idx="1">
                  <c:v>0.118897</c:v>
                </c:pt>
                <c:pt idx="2">
                  <c:v>0.101844</c:v>
                </c:pt>
                <c:pt idx="3">
                  <c:v>9.0332999999999997E-2</c:v>
                </c:pt>
                <c:pt idx="4">
                  <c:v>8.2340700000000003E-2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1-4EC5-A09F-90324AD4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muqL!$AF$2:$AF$6</c:f>
              <c:numCache>
                <c:formatCode>General</c:formatCode>
                <c:ptCount val="5"/>
                <c:pt idx="0">
                  <c:v>11.471299999999999</c:v>
                </c:pt>
                <c:pt idx="1">
                  <c:v>9.9702800000000007</c:v>
                </c:pt>
                <c:pt idx="2">
                  <c:v>8.88964</c:v>
                </c:pt>
                <c:pt idx="3">
                  <c:v>8.1183399999999999</c:v>
                </c:pt>
                <c:pt idx="4">
                  <c:v>7.5640599999999996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1-4163-B4F8-FB1AE98965FF}"/>
            </c:ext>
          </c:extLst>
        </c:ser>
        <c:ser>
          <c:idx val="1"/>
          <c:order val="1"/>
          <c:tx>
            <c:strRef>
              <c:f>muqL!$AF$8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muqL!$AF$9:$AF$13</c:f>
              <c:numCache>
                <c:formatCode>General</c:formatCode>
                <c:ptCount val="5"/>
                <c:pt idx="0">
                  <c:v>11.473000000000001</c:v>
                </c:pt>
                <c:pt idx="1">
                  <c:v>9.9705300000000001</c:v>
                </c:pt>
                <c:pt idx="2">
                  <c:v>8.8867700000000003</c:v>
                </c:pt>
                <c:pt idx="3">
                  <c:v>8.1193100000000005</c:v>
                </c:pt>
                <c:pt idx="4">
                  <c:v>7.56534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1-4163-B4F8-FB1AE989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7-402A-917D-BB71868E6E18}"/>
            </c:ext>
          </c:extLst>
        </c:ser>
        <c:ser>
          <c:idx val="1"/>
          <c:order val="1"/>
          <c:tx>
            <c:strRef>
              <c:f>muqL!$AD$8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7-402A-917D-BB71868E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muqL!$AE$2:$AE$6</c:f>
              <c:numCache>
                <c:formatCode>General</c:formatCode>
                <c:ptCount val="5"/>
                <c:pt idx="0">
                  <c:v>12.348000000000001</c:v>
                </c:pt>
                <c:pt idx="1">
                  <c:v>11.027799999999999</c:v>
                </c:pt>
                <c:pt idx="2">
                  <c:v>10.0504</c:v>
                </c:pt>
                <c:pt idx="3">
                  <c:v>9.3411200000000001</c:v>
                </c:pt>
                <c:pt idx="4">
                  <c:v>8.8257499999999993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2-49AE-94D2-EBFB76C9789C}"/>
            </c:ext>
          </c:extLst>
        </c:ser>
        <c:ser>
          <c:idx val="1"/>
          <c:order val="1"/>
          <c:tx>
            <c:strRef>
              <c:f>muqL!$AE$8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muqL!$AE$9:$AE$13</c:f>
              <c:numCache>
                <c:formatCode>General</c:formatCode>
                <c:ptCount val="5"/>
                <c:pt idx="0">
                  <c:v>12.349500000000001</c:v>
                </c:pt>
                <c:pt idx="1">
                  <c:v>11.0283</c:v>
                </c:pt>
                <c:pt idx="2">
                  <c:v>10.0474</c:v>
                </c:pt>
                <c:pt idx="3">
                  <c:v>9.3418600000000005</c:v>
                </c:pt>
                <c:pt idx="4">
                  <c:v>8.8275799999999993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2-49AE-94D2-EBFB76C9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muqL!$AG$2:$AG$6</c:f>
              <c:numCache>
                <c:formatCode>General</c:formatCode>
                <c:ptCount val="5"/>
                <c:pt idx="0">
                  <c:v>0.87669799999999998</c:v>
                </c:pt>
                <c:pt idx="1">
                  <c:v>1.0574699999999999</c:v>
                </c:pt>
                <c:pt idx="2">
                  <c:v>1.1608000000000001</c:v>
                </c:pt>
                <c:pt idx="3">
                  <c:v>1.22278</c:v>
                </c:pt>
                <c:pt idx="4">
                  <c:v>1.26169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DB3-B881-DE105810F444}"/>
            </c:ext>
          </c:extLst>
        </c:ser>
        <c:ser>
          <c:idx val="1"/>
          <c:order val="1"/>
          <c:tx>
            <c:strRef>
              <c:f>muqL!$AG$8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muqL!$AG$9:$AG$13</c:f>
              <c:numCache>
                <c:formatCode>General</c:formatCode>
                <c:ptCount val="5"/>
                <c:pt idx="0">
                  <c:v>0.87643000000000004</c:v>
                </c:pt>
                <c:pt idx="1">
                  <c:v>1.05779</c:v>
                </c:pt>
                <c:pt idx="2">
                  <c:v>1.1606700000000001</c:v>
                </c:pt>
                <c:pt idx="3">
                  <c:v>1.22255</c:v>
                </c:pt>
                <c:pt idx="4">
                  <c:v>1.26224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4-4DB3-B881-DE105810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muqL!$AH$2:$AH$6</c:f>
              <c:numCache>
                <c:formatCode>General</c:formatCode>
                <c:ptCount val="5"/>
                <c:pt idx="0">
                  <c:v>1.4084099999999999</c:v>
                </c:pt>
                <c:pt idx="1">
                  <c:v>1.0425500000000001</c:v>
                </c:pt>
                <c:pt idx="2">
                  <c:v>0.86610900000000002</c:v>
                </c:pt>
                <c:pt idx="3">
                  <c:v>0.76404799999999995</c:v>
                </c:pt>
                <c:pt idx="4">
                  <c:v>0.69933000000000001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C-4BBB-A0D5-51E10BC9A246}"/>
            </c:ext>
          </c:extLst>
        </c:ser>
        <c:ser>
          <c:idx val="1"/>
          <c:order val="1"/>
          <c:tx>
            <c:strRef>
              <c:f>muqL!$AH$8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muqL!$AH$9:$AH$13</c:f>
              <c:numCache>
                <c:formatCode>General</c:formatCode>
                <c:ptCount val="5"/>
                <c:pt idx="0">
                  <c:v>1.40906</c:v>
                </c:pt>
                <c:pt idx="1">
                  <c:v>1.0425800000000001</c:v>
                </c:pt>
                <c:pt idx="2">
                  <c:v>0.86565599999999998</c:v>
                </c:pt>
                <c:pt idx="3">
                  <c:v>0.76413200000000003</c:v>
                </c:pt>
                <c:pt idx="4">
                  <c:v>0.69935800000000004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C-4BBB-A0D5-51E10BC9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muqL!$S$2:$S$6</c:f>
              <c:numCache>
                <c:formatCode>General</c:formatCode>
                <c:ptCount val="5"/>
                <c:pt idx="0">
                  <c:v>0.34753200000000001</c:v>
                </c:pt>
                <c:pt idx="1">
                  <c:v>0.25080200000000002</c:v>
                </c:pt>
                <c:pt idx="2">
                  <c:v>0.19526199999999999</c:v>
                </c:pt>
                <c:pt idx="3">
                  <c:v>0.161245</c:v>
                </c:pt>
                <c:pt idx="4">
                  <c:v>0.13953199999999999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7-47C4-8B2F-77A360CA2661}"/>
            </c:ext>
          </c:extLst>
        </c:ser>
        <c:ser>
          <c:idx val="1"/>
          <c:order val="1"/>
          <c:tx>
            <c:strRef>
              <c:f>muqL!$S$8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muqL!$S$9:$S$13</c:f>
              <c:numCache>
                <c:formatCode>General</c:formatCode>
                <c:ptCount val="5"/>
                <c:pt idx="0">
                  <c:v>0.347773</c:v>
                </c:pt>
                <c:pt idx="1">
                  <c:v>0.250828</c:v>
                </c:pt>
                <c:pt idx="2">
                  <c:v>0.19512399999999999</c:v>
                </c:pt>
                <c:pt idx="3">
                  <c:v>0.16131000000000001</c:v>
                </c:pt>
                <c:pt idx="4">
                  <c:v>0.139464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7-47C4-8B2F-77A360CA2661}"/>
            </c:ext>
          </c:extLst>
        </c:ser>
        <c:ser>
          <c:idx val="2"/>
          <c:order val="2"/>
          <c:tx>
            <c:strRef>
              <c:f>muqL!$S$15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muqL!$S$16:$S$20</c:f>
              <c:numCache>
                <c:formatCode>0.0%</c:formatCode>
                <c:ptCount val="5"/>
                <c:pt idx="0">
                  <c:v>-6.9346132154734304E-4</c:v>
                </c:pt>
                <c:pt idx="1">
                  <c:v>-1.0366743486882278E-4</c:v>
                </c:pt>
                <c:pt idx="2">
                  <c:v>7.0674273540166155E-4</c:v>
                </c:pt>
                <c:pt idx="3">
                  <c:v>-4.0311327483028616E-4</c:v>
                </c:pt>
                <c:pt idx="4">
                  <c:v>4.8734340509692936E-4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7-47C4-8B2F-77A360CA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muqL!$R$2:$R$6</c:f>
              <c:numCache>
                <c:formatCode>General</c:formatCode>
                <c:ptCount val="5"/>
                <c:pt idx="0">
                  <c:v>13.0471</c:v>
                </c:pt>
                <c:pt idx="1">
                  <c:v>14.9823</c:v>
                </c:pt>
                <c:pt idx="2">
                  <c:v>16.094799999999999</c:v>
                </c:pt>
                <c:pt idx="3">
                  <c:v>16.7745</c:v>
                </c:pt>
                <c:pt idx="4">
                  <c:v>17.209199999999999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F-4A03-9D6C-B0CB819006E2}"/>
            </c:ext>
          </c:extLst>
        </c:ser>
        <c:ser>
          <c:idx val="1"/>
          <c:order val="1"/>
          <c:tx>
            <c:strRef>
              <c:f>muqL!$R$8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muqL!$R$9:$R$13</c:f>
              <c:numCache>
                <c:formatCode>General</c:formatCode>
                <c:ptCount val="5"/>
                <c:pt idx="0">
                  <c:v>13.044499999999999</c:v>
                </c:pt>
                <c:pt idx="1">
                  <c:v>14.9834</c:v>
                </c:pt>
                <c:pt idx="2">
                  <c:v>16.0975</c:v>
                </c:pt>
                <c:pt idx="3">
                  <c:v>16.773800000000001</c:v>
                </c:pt>
                <c:pt idx="4">
                  <c:v>17.210699999999999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F-4A03-9D6C-B0CB819006E2}"/>
            </c:ext>
          </c:extLst>
        </c:ser>
        <c:ser>
          <c:idx val="2"/>
          <c:order val="2"/>
          <c:tx>
            <c:strRef>
              <c:f>muqL!$R$15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muqL!$R$16:$R$20</c:f>
              <c:numCache>
                <c:formatCode>0.0%</c:formatCode>
                <c:ptCount val="5"/>
                <c:pt idx="0">
                  <c:v>1.9927800047528154E-4</c:v>
                </c:pt>
                <c:pt idx="1">
                  <c:v>-7.3419968896578809E-5</c:v>
                </c:pt>
                <c:pt idx="2">
                  <c:v>-1.677560454308729E-4</c:v>
                </c:pt>
                <c:pt idx="3">
                  <c:v>4.1730006855546731E-5</c:v>
                </c:pt>
                <c:pt idx="4">
                  <c:v>-8.7162680426751797E-5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6F-4A03-9D6C-B0CB8190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muqL!$Q$2:$Q$6</c:f>
              <c:numCache>
                <c:formatCode>General</c:formatCode>
                <c:ptCount val="5"/>
                <c:pt idx="0">
                  <c:v>0.38126300000000002</c:v>
                </c:pt>
                <c:pt idx="1">
                  <c:v>0.429817</c:v>
                </c:pt>
                <c:pt idx="2">
                  <c:v>0.46367599999999998</c:v>
                </c:pt>
                <c:pt idx="3">
                  <c:v>0.48847200000000002</c:v>
                </c:pt>
                <c:pt idx="4">
                  <c:v>0.50753300000000001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E-404D-8BEB-72BA63D523E8}"/>
            </c:ext>
          </c:extLst>
        </c:ser>
        <c:ser>
          <c:idx val="1"/>
          <c:order val="1"/>
          <c:tx>
            <c:strRef>
              <c:f>muqL!$Q$8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muqL!$Q$9:$Q$13</c:f>
              <c:numCache>
                <c:formatCode>General</c:formatCode>
                <c:ptCount val="5"/>
                <c:pt idx="0">
                  <c:v>0.38124999999999998</c:v>
                </c:pt>
                <c:pt idx="1">
                  <c:v>0.42976599999999998</c:v>
                </c:pt>
                <c:pt idx="2">
                  <c:v>0.46361200000000002</c:v>
                </c:pt>
                <c:pt idx="3">
                  <c:v>0.48845899999999998</c:v>
                </c:pt>
                <c:pt idx="4">
                  <c:v>0.50749900000000003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E-404D-8BEB-72BA63D523E8}"/>
            </c:ext>
          </c:extLst>
        </c:ser>
        <c:ser>
          <c:idx val="2"/>
          <c:order val="2"/>
          <c:tx>
            <c:strRef>
              <c:f>muqL!$Q$15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muqL!$Q$16:$Q$20</c:f>
              <c:numCache>
                <c:formatCode>0.0%</c:formatCode>
                <c:ptCount val="5"/>
                <c:pt idx="0">
                  <c:v>3.4097197997289946E-5</c:v>
                </c:pt>
                <c:pt idx="1">
                  <c:v>1.1865514858654556E-4</c:v>
                </c:pt>
                <c:pt idx="2">
                  <c:v>1.3802741569534112E-4</c:v>
                </c:pt>
                <c:pt idx="3">
                  <c:v>2.6613603236297591E-5</c:v>
                </c:pt>
                <c:pt idx="4">
                  <c:v>6.6990717844905636E-5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E-404D-8BEB-72BA63D5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1C-4124-9516-A6588A4DD1EC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1C-4124-9516-A6588A4DD1EC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-3.448989446092766E-4</c:v>
                </c:pt>
                <c:pt idx="1">
                  <c:v>-7.575039198346868E-4</c:v>
                </c:pt>
                <c:pt idx="2">
                  <c:v>2.4181499425681612E-4</c:v>
                </c:pt>
                <c:pt idx="3">
                  <c:v>2.0674826331479492E-5</c:v>
                </c:pt>
                <c:pt idx="4">
                  <c:v>-1.7551934223158119E-4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1C-4124-9516-A6588A4D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F9D8-4B48-81ED-C49D309E0AC4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F9D8-4B48-81ED-C49D309E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muqL!$AJ$2:$AJ$6</c:f>
              <c:numCache>
                <c:formatCode>General</c:formatCode>
                <c:ptCount val="5"/>
                <c:pt idx="0">
                  <c:v>9.9995500000000001E-2</c:v>
                </c:pt>
                <c:pt idx="1">
                  <c:v>9.9972699999999998E-2</c:v>
                </c:pt>
                <c:pt idx="2">
                  <c:v>0.100033</c:v>
                </c:pt>
                <c:pt idx="3">
                  <c:v>0.10001599999999999</c:v>
                </c:pt>
                <c:pt idx="4">
                  <c:v>9.9973099999999995E-2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E-4981-B979-0C3285B1288F}"/>
            </c:ext>
          </c:extLst>
        </c:ser>
        <c:ser>
          <c:idx val="1"/>
          <c:order val="1"/>
          <c:tx>
            <c:strRef>
              <c:f>muqL!$AJ$8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muqL!$AJ$9:$AJ$13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E-4981-B979-0C3285B1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muqL!$AK$2:$AK$6</c:f>
              <c:numCache>
                <c:formatCode>General</c:formatCode>
                <c:ptCount val="5"/>
                <c:pt idx="0">
                  <c:v>0.18190600000000001</c:v>
                </c:pt>
                <c:pt idx="1">
                  <c:v>0.22899700000000001</c:v>
                </c:pt>
                <c:pt idx="2">
                  <c:v>0.26240200000000002</c:v>
                </c:pt>
                <c:pt idx="3">
                  <c:v>0.28714499999999998</c:v>
                </c:pt>
                <c:pt idx="4">
                  <c:v>0.306251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7B2-8A4B-26963FDB8D43}"/>
            </c:ext>
          </c:extLst>
        </c:ser>
        <c:ser>
          <c:idx val="1"/>
          <c:order val="1"/>
          <c:tx>
            <c:strRef>
              <c:f>muqL!$AK$8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muqL!$AK$9:$AK$13</c:f>
              <c:numCache>
                <c:formatCode>General</c:formatCode>
                <c:ptCount val="5"/>
                <c:pt idx="0">
                  <c:v>0.18182699999999999</c:v>
                </c:pt>
                <c:pt idx="1">
                  <c:v>0.22906799999999999</c:v>
                </c:pt>
                <c:pt idx="2">
                  <c:v>0.26238400000000001</c:v>
                </c:pt>
                <c:pt idx="3">
                  <c:v>0.28712300000000002</c:v>
                </c:pt>
                <c:pt idx="4">
                  <c:v>0.30626399999999998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7B2-8A4B-26963FDB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muqL!$AI$2:$AI$6</c:f>
              <c:numCache>
                <c:formatCode>General</c:formatCode>
                <c:ptCount val="5"/>
                <c:pt idx="0">
                  <c:v>1.3084100000000001</c:v>
                </c:pt>
                <c:pt idx="1">
                  <c:v>0.942581</c:v>
                </c:pt>
                <c:pt idx="2">
                  <c:v>0.76607599999999998</c:v>
                </c:pt>
                <c:pt idx="3">
                  <c:v>0.66403199999999996</c:v>
                </c:pt>
                <c:pt idx="4">
                  <c:v>0.59935700000000003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A-4369-B5F7-97331DFA40C6}"/>
            </c:ext>
          </c:extLst>
        </c:ser>
        <c:ser>
          <c:idx val="1"/>
          <c:order val="1"/>
          <c:tx>
            <c:strRef>
              <c:f>muqL!$AI$8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muqL!$AI$9:$AI$13</c:f>
              <c:numCache>
                <c:formatCode>General</c:formatCode>
                <c:ptCount val="5"/>
                <c:pt idx="0">
                  <c:v>1.3090599999999999</c:v>
                </c:pt>
                <c:pt idx="1">
                  <c:v>0.94257899999999994</c:v>
                </c:pt>
                <c:pt idx="2">
                  <c:v>0.765656</c:v>
                </c:pt>
                <c:pt idx="3">
                  <c:v>0.66413199999999994</c:v>
                </c:pt>
                <c:pt idx="4">
                  <c:v>0.59935799999999995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A-4369-B5F7-97331DFA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muqL!$U$2:$U$6</c:f>
              <c:numCache>
                <c:formatCode>General</c:formatCode>
                <c:ptCount val="5"/>
                <c:pt idx="0">
                  <c:v>1.0272600000000001</c:v>
                </c:pt>
                <c:pt idx="1">
                  <c:v>1.0898399999999999</c:v>
                </c:pt>
                <c:pt idx="2">
                  <c:v>1.1336599999999999</c:v>
                </c:pt>
                <c:pt idx="3">
                  <c:v>1.1638900000000001</c:v>
                </c:pt>
                <c:pt idx="4">
                  <c:v>1.18631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1-43FD-A351-584AC43AF82F}"/>
            </c:ext>
          </c:extLst>
        </c:ser>
        <c:ser>
          <c:idx val="1"/>
          <c:order val="1"/>
          <c:tx>
            <c:strRef>
              <c:f>muqL!$U$8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muqL!$U$9:$U$13</c:f>
              <c:numCache>
                <c:formatCode>General</c:formatCode>
                <c:ptCount val="5"/>
                <c:pt idx="0">
                  <c:v>1.0276400000000001</c:v>
                </c:pt>
                <c:pt idx="1">
                  <c:v>1.0901400000000001</c:v>
                </c:pt>
                <c:pt idx="2">
                  <c:v>1.1335299999999999</c:v>
                </c:pt>
                <c:pt idx="3">
                  <c:v>1.1640299999999999</c:v>
                </c:pt>
                <c:pt idx="4">
                  <c:v>1.18621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1-43FD-A351-584AC43A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muqL!$W$2:$W$6</c:f>
              <c:numCache>
                <c:formatCode>General</c:formatCode>
                <c:ptCount val="5"/>
                <c:pt idx="0">
                  <c:v>0.34225499999999998</c:v>
                </c:pt>
                <c:pt idx="1">
                  <c:v>0.35263800000000001</c:v>
                </c:pt>
                <c:pt idx="2">
                  <c:v>0.35924200000000001</c:v>
                </c:pt>
                <c:pt idx="3">
                  <c:v>0.36399300000000001</c:v>
                </c:pt>
                <c:pt idx="4">
                  <c:v>0.36711199999999999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FF6-B147-54E20DC51758}"/>
            </c:ext>
          </c:extLst>
        </c:ser>
        <c:ser>
          <c:idx val="1"/>
          <c:order val="1"/>
          <c:tx>
            <c:strRef>
              <c:f>muqL!$W$8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muqL!$W$9:$W$13</c:f>
              <c:numCache>
                <c:formatCode>General</c:formatCode>
                <c:ptCount val="5"/>
                <c:pt idx="0">
                  <c:v>0.34241899999999997</c:v>
                </c:pt>
                <c:pt idx="1">
                  <c:v>0.352441</c:v>
                </c:pt>
                <c:pt idx="2">
                  <c:v>0.35926200000000003</c:v>
                </c:pt>
                <c:pt idx="3">
                  <c:v>0.363867</c:v>
                </c:pt>
                <c:pt idx="4">
                  <c:v>0.367064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B-4FF6-B147-54E20DC5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muqL!$X$2:$X$6</c:f>
              <c:numCache>
                <c:formatCode>General</c:formatCode>
                <c:ptCount val="5"/>
                <c:pt idx="0">
                  <c:v>0.24002699999999999</c:v>
                </c:pt>
                <c:pt idx="1">
                  <c:v>0.24742900000000001</c:v>
                </c:pt>
                <c:pt idx="2">
                  <c:v>0.25244499999999997</c:v>
                </c:pt>
                <c:pt idx="3">
                  <c:v>0.25587300000000002</c:v>
                </c:pt>
                <c:pt idx="4">
                  <c:v>0.25851499999999999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2-47F1-815A-620A126F33A4}"/>
            </c:ext>
          </c:extLst>
        </c:ser>
        <c:ser>
          <c:idx val="1"/>
          <c:order val="1"/>
          <c:tx>
            <c:strRef>
              <c:f>muqL!$X$8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muqL!$X$9:$X$13</c:f>
              <c:numCache>
                <c:formatCode>General</c:formatCode>
                <c:ptCount val="5"/>
                <c:pt idx="0">
                  <c:v>0.240089</c:v>
                </c:pt>
                <c:pt idx="1">
                  <c:v>0.24745</c:v>
                </c:pt>
                <c:pt idx="2">
                  <c:v>0.252413</c:v>
                </c:pt>
                <c:pt idx="3">
                  <c:v>0.25592399999999998</c:v>
                </c:pt>
                <c:pt idx="4">
                  <c:v>0.25852999999999998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2-47F1-815A-620A126F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muqL!$V$2:$V$6</c:f>
              <c:numCache>
                <c:formatCode>General</c:formatCode>
                <c:ptCount val="5"/>
                <c:pt idx="0">
                  <c:v>0.68500300000000003</c:v>
                </c:pt>
                <c:pt idx="1">
                  <c:v>0.737201</c:v>
                </c:pt>
                <c:pt idx="2">
                  <c:v>0.77441400000000005</c:v>
                </c:pt>
                <c:pt idx="3">
                  <c:v>0.799898</c:v>
                </c:pt>
                <c:pt idx="4">
                  <c:v>0.81919600000000004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3-434C-84D1-5F11EB22CB6F}"/>
            </c:ext>
          </c:extLst>
        </c:ser>
        <c:ser>
          <c:idx val="1"/>
          <c:order val="1"/>
          <c:tx>
            <c:strRef>
              <c:f>muqL!$V$8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muqL!$V$9:$V$13</c:f>
              <c:numCache>
                <c:formatCode>General</c:formatCode>
                <c:ptCount val="5"/>
                <c:pt idx="0">
                  <c:v>0.68521799999999999</c:v>
                </c:pt>
                <c:pt idx="1">
                  <c:v>0.73770199999999997</c:v>
                </c:pt>
                <c:pt idx="2">
                  <c:v>0.77426700000000004</c:v>
                </c:pt>
                <c:pt idx="3">
                  <c:v>0.80015999999999998</c:v>
                </c:pt>
                <c:pt idx="4">
                  <c:v>0.81914799999999999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3-434C-84D1-5F11EB22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muqL!$Y$2:$Y$6</c:f>
              <c:numCache>
                <c:formatCode>General</c:formatCode>
                <c:ptCount val="5"/>
                <c:pt idx="0">
                  <c:v>0.160057</c:v>
                </c:pt>
                <c:pt idx="1">
                  <c:v>0.16736899999999999</c:v>
                </c:pt>
                <c:pt idx="2">
                  <c:v>0.17244799999999999</c:v>
                </c:pt>
                <c:pt idx="3">
                  <c:v>0.17585200000000001</c:v>
                </c:pt>
                <c:pt idx="4">
                  <c:v>0.17851500000000001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1-4995-98AA-D26889663D58}"/>
            </c:ext>
          </c:extLst>
        </c:ser>
        <c:ser>
          <c:idx val="1"/>
          <c:order val="1"/>
          <c:tx>
            <c:strRef>
              <c:f>muqL!$Y$8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muqL!$Y$9:$Y$13</c:f>
              <c:numCache>
                <c:formatCode>General</c:formatCode>
                <c:ptCount val="5"/>
                <c:pt idx="0">
                  <c:v>0.16008900000000001</c:v>
                </c:pt>
                <c:pt idx="1">
                  <c:v>0.16744999999999999</c:v>
                </c:pt>
                <c:pt idx="2">
                  <c:v>0.17241300000000001</c:v>
                </c:pt>
                <c:pt idx="3">
                  <c:v>0.175924</c:v>
                </c:pt>
                <c:pt idx="4">
                  <c:v>0.17852999999999999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1-4995-98AA-D2688966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muqL!$AB$2:$AB$6</c:f>
              <c:numCache>
                <c:formatCode>General</c:formatCode>
                <c:ptCount val="5"/>
                <c:pt idx="0">
                  <c:v>4.2797499999999999</c:v>
                </c:pt>
                <c:pt idx="1">
                  <c:v>4.4046500000000002</c:v>
                </c:pt>
                <c:pt idx="2">
                  <c:v>4.49071</c:v>
                </c:pt>
                <c:pt idx="3">
                  <c:v>4.5487099999999998</c:v>
                </c:pt>
                <c:pt idx="4">
                  <c:v>4.58894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B-43E4-A7A7-119BF292325E}"/>
            </c:ext>
          </c:extLst>
        </c:ser>
        <c:ser>
          <c:idx val="1"/>
          <c:order val="1"/>
          <c:tx>
            <c:strRef>
              <c:f>muqL!$AB$8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muqL!$AB$9:$AB$13</c:f>
              <c:numCache>
                <c:formatCode>General</c:formatCode>
                <c:ptCount val="5"/>
                <c:pt idx="0">
                  <c:v>4.28024</c:v>
                </c:pt>
                <c:pt idx="1">
                  <c:v>4.4055200000000001</c:v>
                </c:pt>
                <c:pt idx="2">
                  <c:v>4.49078</c:v>
                </c:pt>
                <c:pt idx="3">
                  <c:v>4.5483399999999996</c:v>
                </c:pt>
                <c:pt idx="4">
                  <c:v>4.5883000000000003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B-43E4-A7A7-119BF292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muqL!$AA$2:$AA$6</c:f>
              <c:numCache>
                <c:formatCode>General</c:formatCode>
                <c:ptCount val="5"/>
                <c:pt idx="0">
                  <c:v>0.19935700000000001</c:v>
                </c:pt>
                <c:pt idx="1">
                  <c:v>0.20082</c:v>
                </c:pt>
                <c:pt idx="2">
                  <c:v>0.20127400000000001</c:v>
                </c:pt>
                <c:pt idx="3">
                  <c:v>0.20132700000000001</c:v>
                </c:pt>
                <c:pt idx="4">
                  <c:v>0.20128199999999999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B-4BDD-8106-E181F077BEFC}"/>
            </c:ext>
          </c:extLst>
        </c:ser>
        <c:ser>
          <c:idx val="1"/>
          <c:order val="1"/>
          <c:tx>
            <c:strRef>
              <c:f>muqL!$AA$8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muqL!$AA$9:$AA$13</c:f>
              <c:numCache>
                <c:formatCode>General</c:formatCode>
                <c:ptCount val="5"/>
                <c:pt idx="0">
                  <c:v>0.19942299999999999</c:v>
                </c:pt>
                <c:pt idx="1">
                  <c:v>0.20069799999999999</c:v>
                </c:pt>
                <c:pt idx="2">
                  <c:v>0.20122799999999999</c:v>
                </c:pt>
                <c:pt idx="3">
                  <c:v>0.20133599999999999</c:v>
                </c:pt>
                <c:pt idx="4">
                  <c:v>0.201235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B-4BDD-8106-E181F077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2-46BC-93A0-05509F55AB5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2-46BC-93A0-05509F55AB5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2-46BC-93A0-05509F55AB5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F2-46BC-93A0-05509F55AB5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F2-46BC-93A0-05509F55AB5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F2-46BC-93A0-05509F55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muqL!$Z$2:$Z$6</c:f>
              <c:numCache>
                <c:formatCode>General</c:formatCode>
                <c:ptCount val="5"/>
                <c:pt idx="0">
                  <c:v>7.9970700000000006E-2</c:v>
                </c:pt>
                <c:pt idx="1">
                  <c:v>8.0060500000000007E-2</c:v>
                </c:pt>
                <c:pt idx="2">
                  <c:v>7.9996700000000004E-2</c:v>
                </c:pt>
                <c:pt idx="3">
                  <c:v>8.0021200000000001E-2</c:v>
                </c:pt>
                <c:pt idx="4">
                  <c:v>7.9999399999999998E-2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9-400D-9D36-1C83DB0563C5}"/>
            </c:ext>
          </c:extLst>
        </c:ser>
        <c:ser>
          <c:idx val="1"/>
          <c:order val="1"/>
          <c:tx>
            <c:strRef>
              <c:f>muqL!$Z$8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9-400D-9D36-1C83DB05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9-47CD-8742-977B98D08DCA}"/>
            </c:ext>
          </c:extLst>
        </c:ser>
        <c:ser>
          <c:idx val="1"/>
          <c:order val="1"/>
          <c:tx>
            <c:strRef>
              <c:f>muqL!$T$8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9-47CD-8742-977B98D0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muqL!$AL$2:$AL$6</c:f>
              <c:numCache>
                <c:formatCode>General</c:formatCode>
                <c:ptCount val="5"/>
                <c:pt idx="0">
                  <c:v>8.7673799999999993</c:v>
                </c:pt>
                <c:pt idx="1">
                  <c:v>10.5776</c:v>
                </c:pt>
                <c:pt idx="2">
                  <c:v>11.604100000000001</c:v>
                </c:pt>
                <c:pt idx="3">
                  <c:v>12.2258</c:v>
                </c:pt>
                <c:pt idx="4">
                  <c:v>12.6203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D-4DD7-AE56-57B356482AAD}"/>
            </c:ext>
          </c:extLst>
        </c:ser>
        <c:ser>
          <c:idx val="1"/>
          <c:order val="1"/>
          <c:tx>
            <c:strRef>
              <c:f>muqL!$AL$8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muqL!$AL$9:$AL$13</c:f>
              <c:numCache>
                <c:formatCode>General</c:formatCode>
                <c:ptCount val="5"/>
                <c:pt idx="0">
                  <c:v>8.76431</c:v>
                </c:pt>
                <c:pt idx="1">
                  <c:v>10.5779</c:v>
                </c:pt>
                <c:pt idx="2">
                  <c:v>11.6067</c:v>
                </c:pt>
                <c:pt idx="3">
                  <c:v>12.2255</c:v>
                </c:pt>
                <c:pt idx="4">
                  <c:v>12.622400000000001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D-4DD7-AE56-57B35648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muqL!$AM$2:$AM$6</c:f>
              <c:numCache>
                <c:formatCode>General</c:formatCode>
                <c:ptCount val="5"/>
                <c:pt idx="0">
                  <c:v>0.41542000000000001</c:v>
                </c:pt>
                <c:pt idx="1">
                  <c:v>0.29479</c:v>
                </c:pt>
                <c:pt idx="2">
                  <c:v>0.22639599999999999</c:v>
                </c:pt>
                <c:pt idx="3">
                  <c:v>0.18490599999999999</c:v>
                </c:pt>
                <c:pt idx="4">
                  <c:v>0.158582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7-42CF-9FA6-D69EA4CDC243}"/>
            </c:ext>
          </c:extLst>
        </c:ser>
        <c:ser>
          <c:idx val="1"/>
          <c:order val="1"/>
          <c:tx>
            <c:strRef>
              <c:f>muqL!$AM$8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muqL!$AM$9:$AM$13</c:f>
              <c:numCache>
                <c:formatCode>General</c:formatCode>
                <c:ptCount val="5"/>
                <c:pt idx="0">
                  <c:v>0.415713</c:v>
                </c:pt>
                <c:pt idx="1">
                  <c:v>0.29480499999999998</c:v>
                </c:pt>
                <c:pt idx="2">
                  <c:v>0.226218</c:v>
                </c:pt>
                <c:pt idx="3">
                  <c:v>0.18497</c:v>
                </c:pt>
                <c:pt idx="4">
                  <c:v>0.15850500000000001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7-42CF-9FA6-D69EA4CDC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C-4E09-8E3E-6E8CC6929853}"/>
            </c:ext>
          </c:extLst>
        </c:ser>
        <c:ser>
          <c:idx val="1"/>
          <c:order val="1"/>
          <c:tx>
            <c:strRef>
              <c:f>muqL!$AN$8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C-4E09-8E3E-6E8CC692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mubH!$K$2:$K$6</c:f>
              <c:numCache>
                <c:formatCode>General</c:formatCode>
                <c:ptCount val="5"/>
                <c:pt idx="0">
                  <c:v>12.317399999999999</c:v>
                </c:pt>
                <c:pt idx="1">
                  <c:v>11.6579</c:v>
                </c:pt>
                <c:pt idx="2">
                  <c:v>11.185</c:v>
                </c:pt>
                <c:pt idx="3">
                  <c:v>10.814</c:v>
                </c:pt>
                <c:pt idx="4">
                  <c:v>10.541499999999999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065-968D-C8DE39569396}"/>
            </c:ext>
          </c:extLst>
        </c:ser>
        <c:ser>
          <c:idx val="1"/>
          <c:order val="1"/>
          <c:tx>
            <c:strRef>
              <c:f>mubH!$K$8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mubH!$K$9:$K$13</c:f>
              <c:numCache>
                <c:formatCode>General</c:formatCode>
                <c:ptCount val="5"/>
                <c:pt idx="0">
                  <c:v>12.313700000000001</c:v>
                </c:pt>
                <c:pt idx="1">
                  <c:v>11.6601</c:v>
                </c:pt>
                <c:pt idx="2">
                  <c:v>11.180999999999999</c:v>
                </c:pt>
                <c:pt idx="3">
                  <c:v>10.819900000000001</c:v>
                </c:pt>
                <c:pt idx="4">
                  <c:v>10.540800000000001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8-4065-968D-C8DE39569396}"/>
            </c:ext>
          </c:extLst>
        </c:ser>
        <c:ser>
          <c:idx val="2"/>
          <c:order val="2"/>
          <c:tx>
            <c:strRef>
              <c:f>mubH!$K$15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mubH!$K$16:$K$20</c:f>
              <c:numCache>
                <c:formatCode>0.0%</c:formatCode>
                <c:ptCount val="5"/>
                <c:pt idx="0">
                  <c:v>3.0038806891052351E-4</c:v>
                </c:pt>
                <c:pt idx="1">
                  <c:v>-1.887132330865938E-4</c:v>
                </c:pt>
                <c:pt idx="2">
                  <c:v>3.576218149308302E-4</c:v>
                </c:pt>
                <c:pt idx="3">
                  <c:v>-5.4558905122992977E-4</c:v>
                </c:pt>
                <c:pt idx="4">
                  <c:v>6.6404211924144449E-5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8-4065-968D-C8DE3956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mubH!$L$2:$L$6</c:f>
              <c:numCache>
                <c:formatCode>General</c:formatCode>
                <c:ptCount val="5"/>
                <c:pt idx="0">
                  <c:v>10.737500000000001</c:v>
                </c:pt>
                <c:pt idx="1">
                  <c:v>10.1122</c:v>
                </c:pt>
                <c:pt idx="2">
                  <c:v>9.6648999999999994</c:v>
                </c:pt>
                <c:pt idx="3">
                  <c:v>9.3142099999999992</c:v>
                </c:pt>
                <c:pt idx="4">
                  <c:v>9.0564999999999998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0-4C05-B67C-362464CF5C19}"/>
            </c:ext>
          </c:extLst>
        </c:ser>
        <c:ser>
          <c:idx val="1"/>
          <c:order val="1"/>
          <c:tx>
            <c:strRef>
              <c:f>mubH!$L$8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mubH!$L$9:$L$13</c:f>
              <c:numCache>
                <c:formatCode>General</c:formatCode>
                <c:ptCount val="5"/>
                <c:pt idx="0">
                  <c:v>10.733700000000001</c:v>
                </c:pt>
                <c:pt idx="1">
                  <c:v>10.114599999999999</c:v>
                </c:pt>
                <c:pt idx="2">
                  <c:v>9.6610399999999998</c:v>
                </c:pt>
                <c:pt idx="3">
                  <c:v>9.3196399999999997</c:v>
                </c:pt>
                <c:pt idx="4">
                  <c:v>9.0561199999999999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0-4C05-B67C-362464CF5C19}"/>
            </c:ext>
          </c:extLst>
        </c:ser>
        <c:ser>
          <c:idx val="2"/>
          <c:order val="2"/>
          <c:tx>
            <c:strRef>
              <c:f>mubH!$L$15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mubH!$L$16:$L$20</c:f>
              <c:numCache>
                <c:formatCode>0.0%</c:formatCode>
                <c:ptCount val="5"/>
                <c:pt idx="0">
                  <c:v>3.5389988358556698E-4</c:v>
                </c:pt>
                <c:pt idx="1">
                  <c:v>-2.3733707798498209E-4</c:v>
                </c:pt>
                <c:pt idx="2">
                  <c:v>3.9938333557507381E-4</c:v>
                </c:pt>
                <c:pt idx="3">
                  <c:v>-5.8298019907222299E-4</c:v>
                </c:pt>
                <c:pt idx="4">
                  <c:v>4.1958814111392361E-5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0-4C05-B67C-362464CF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mubH!$N$2:$N$6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A-4B71-8DCF-8D8A3B360F2D}"/>
            </c:ext>
          </c:extLst>
        </c:ser>
        <c:ser>
          <c:idx val="1"/>
          <c:order val="1"/>
          <c:tx>
            <c:strRef>
              <c:f>mubH!$N$8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mubH!$N$9:$N$13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A-4B71-8DCF-8D8A3B360F2D}"/>
            </c:ext>
          </c:extLst>
        </c:ser>
        <c:ser>
          <c:idx val="2"/>
          <c:order val="2"/>
          <c:tx>
            <c:strRef>
              <c:f>mubH!$N$15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mubH!$N$16:$N$20</c:f>
              <c:numCache>
                <c:formatCode>0.0%</c:formatCode>
                <c:ptCount val="5"/>
                <c:pt idx="0">
                  <c:v>5.0123376113867186E-4</c:v>
                </c:pt>
                <c:pt idx="1">
                  <c:v>-2.3597944062268277E-4</c:v>
                </c:pt>
                <c:pt idx="2">
                  <c:v>4.5330719981343057E-4</c:v>
                </c:pt>
                <c:pt idx="3">
                  <c:v>-6.0836548397157108E-4</c:v>
                </c:pt>
                <c:pt idx="4">
                  <c:v>2.2832107371578058E-4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A-4B71-8DCF-8D8A3B36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mubH!$O$2:$O$6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FCA-B787-736EC9F5343B}"/>
            </c:ext>
          </c:extLst>
        </c:ser>
        <c:ser>
          <c:idx val="1"/>
          <c:order val="1"/>
          <c:tx>
            <c:strRef>
              <c:f>mubH!$O$8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mubH!$O$9:$O$13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8-4FCA-B787-736EC9F5343B}"/>
            </c:ext>
          </c:extLst>
        </c:ser>
        <c:ser>
          <c:idx val="2"/>
          <c:order val="2"/>
          <c:tx>
            <c:strRef>
              <c:f>mubH!$O$15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mubH!$O$16:$O$20</c:f>
              <c:numCache>
                <c:formatCode>0.0%</c:formatCode>
                <c:ptCount val="5"/>
                <c:pt idx="0">
                  <c:v>5.5483383868440797E-4</c:v>
                </c:pt>
                <c:pt idx="1">
                  <c:v>-2.9803480435153007E-4</c:v>
                </c:pt>
                <c:pt idx="2">
                  <c:v>4.962903131790217E-4</c:v>
                </c:pt>
                <c:pt idx="3">
                  <c:v>-6.4776264556903494E-4</c:v>
                </c:pt>
                <c:pt idx="4">
                  <c:v>2.0071290249440977E-4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8-4FCA-B787-736EC9F5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mubH!$M$2:$M$6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5-43D4-B4B7-BB8D74A6338C}"/>
            </c:ext>
          </c:extLst>
        </c:ser>
        <c:ser>
          <c:idx val="1"/>
          <c:order val="1"/>
          <c:tx>
            <c:strRef>
              <c:f>mubH!$M$8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mubH!$M$9:$M$13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5-43D4-B4B7-BB8D74A6338C}"/>
            </c:ext>
          </c:extLst>
        </c:ser>
        <c:ser>
          <c:idx val="2"/>
          <c:order val="2"/>
          <c:tx>
            <c:strRef>
              <c:f>mubH!$M$15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mubH!$M$16:$M$20</c:f>
              <c:numCache>
                <c:formatCode>0.0%</c:formatCode>
                <c:ptCount val="5"/>
                <c:pt idx="0">
                  <c:v>-6.9624219101122536E-5</c:v>
                </c:pt>
                <c:pt idx="1">
                  <c:v>2.2642144146363508E-4</c:v>
                </c:pt>
                <c:pt idx="2">
                  <c:v>9.2100415767610243E-5</c:v>
                </c:pt>
                <c:pt idx="3">
                  <c:v>-2.9336658154590581E-4</c:v>
                </c:pt>
                <c:pt idx="4">
                  <c:v>2.2895931258333914E-4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5-43D4-B4B7-BB8D74A6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8-4F05-86F2-41B8FF89FA6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8-4F05-86F2-41B8FF89FA6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A8-4F05-86F2-41B8FF89FA6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A8-4F05-86F2-41B8FF89FA6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A8-4F05-86F2-41B8FF89FA6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A8-4F05-86F2-41B8FF89F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mubH!$P$2:$P$6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8-4DBA-B450-74844FF22A80}"/>
            </c:ext>
          </c:extLst>
        </c:ser>
        <c:ser>
          <c:idx val="1"/>
          <c:order val="1"/>
          <c:tx>
            <c:strRef>
              <c:f>mubH!$P$8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mubH!$P$9:$P$13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8-4DBA-B450-74844FF22A80}"/>
            </c:ext>
          </c:extLst>
        </c:ser>
        <c:ser>
          <c:idx val="2"/>
          <c:order val="2"/>
          <c:tx>
            <c:strRef>
              <c:f>mubH!$P$15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mubH!$P$16:$P$20</c:f>
              <c:numCache>
                <c:formatCode>0.0%</c:formatCode>
                <c:ptCount val="5"/>
                <c:pt idx="0">
                  <c:v>1.2782353048591314E-4</c:v>
                </c:pt>
                <c:pt idx="1">
                  <c:v>1.6997110491205741E-4</c:v>
                </c:pt>
                <c:pt idx="2">
                  <c:v>1.8742395828820908E-4</c:v>
                </c:pt>
                <c:pt idx="3">
                  <c:v>-3.5818750509733607E-4</c:v>
                </c:pt>
                <c:pt idx="4">
                  <c:v>3.9442947702944303E-4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8-4DBA-B450-74844FF2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mubH!$AC$2:$AC$6</c:f>
              <c:numCache>
                <c:formatCode>General</c:formatCode>
                <c:ptCount val="5"/>
                <c:pt idx="0">
                  <c:v>0.17669899999999999</c:v>
                </c:pt>
                <c:pt idx="1">
                  <c:v>0.129527</c:v>
                </c:pt>
                <c:pt idx="2">
                  <c:v>0.101922</c:v>
                </c:pt>
                <c:pt idx="3">
                  <c:v>8.4168999999999994E-2</c:v>
                </c:pt>
                <c:pt idx="4">
                  <c:v>7.2515700000000002E-2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8-4752-9634-1606919E874A}"/>
            </c:ext>
          </c:extLst>
        </c:ser>
        <c:ser>
          <c:idx val="1"/>
          <c:order val="1"/>
          <c:tx>
            <c:strRef>
              <c:f>mubH!$AC$8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mubH!$AC$9:$AC$13</c:f>
              <c:numCache>
                <c:formatCode>General</c:formatCode>
                <c:ptCount val="5"/>
                <c:pt idx="0">
                  <c:v>0.17661199999999999</c:v>
                </c:pt>
                <c:pt idx="1">
                  <c:v>0.12945499999999999</c:v>
                </c:pt>
                <c:pt idx="2">
                  <c:v>0.101844</c:v>
                </c:pt>
                <c:pt idx="3">
                  <c:v>8.4344500000000003E-2</c:v>
                </c:pt>
                <c:pt idx="4">
                  <c:v>7.2538800000000001E-2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8-4752-9634-1606919E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mubH!$AF$2:$AF$6</c:f>
              <c:numCache>
                <c:formatCode>General</c:formatCode>
                <c:ptCount val="5"/>
                <c:pt idx="0">
                  <c:v>9.9784000000000006</c:v>
                </c:pt>
                <c:pt idx="1">
                  <c:v>9.3441399999999994</c:v>
                </c:pt>
                <c:pt idx="2">
                  <c:v>8.8900600000000001</c:v>
                </c:pt>
                <c:pt idx="3">
                  <c:v>8.5353700000000003</c:v>
                </c:pt>
                <c:pt idx="4">
                  <c:v>8.2746999999999993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8-4EDE-8731-B4D2B76CC4D7}"/>
            </c:ext>
          </c:extLst>
        </c:ser>
        <c:ser>
          <c:idx val="1"/>
          <c:order val="1"/>
          <c:tx>
            <c:strRef>
              <c:f>mubH!$AF$8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mubH!$AF$9:$AF$13</c:f>
              <c:numCache>
                <c:formatCode>General</c:formatCode>
                <c:ptCount val="5"/>
                <c:pt idx="0">
                  <c:v>9.9746299999999994</c:v>
                </c:pt>
                <c:pt idx="1">
                  <c:v>9.3464799999999997</c:v>
                </c:pt>
                <c:pt idx="2">
                  <c:v>8.8867700000000003</c:v>
                </c:pt>
                <c:pt idx="3">
                  <c:v>8.5408200000000001</c:v>
                </c:pt>
                <c:pt idx="4">
                  <c:v>8.2737099999999995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8-4EDE-8731-B4D2B76C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8-41EC-A3E8-ACE87F07B02C}"/>
            </c:ext>
          </c:extLst>
        </c:ser>
        <c:ser>
          <c:idx val="1"/>
          <c:order val="1"/>
          <c:tx>
            <c:strRef>
              <c:f>mubH!$AD$8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8-41EC-A3E8-ACE87F07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mubH!$AE$2:$AE$6</c:f>
              <c:numCache>
                <c:formatCode>General</c:formatCode>
                <c:ptCount val="5"/>
                <c:pt idx="0">
                  <c:v>11.0093</c:v>
                </c:pt>
                <c:pt idx="1">
                  <c:v>10.454599999999999</c:v>
                </c:pt>
                <c:pt idx="2">
                  <c:v>10.050800000000001</c:v>
                </c:pt>
                <c:pt idx="3">
                  <c:v>9.7299799999999994</c:v>
                </c:pt>
                <c:pt idx="4">
                  <c:v>9.4948399999999999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0-4B09-AAFC-ADB886D4C36E}"/>
            </c:ext>
          </c:extLst>
        </c:ser>
        <c:ser>
          <c:idx val="1"/>
          <c:order val="1"/>
          <c:tx>
            <c:strRef>
              <c:f>mubH!$AE$8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mubH!$AE$9:$AE$13</c:f>
              <c:numCache>
                <c:formatCode>General</c:formatCode>
                <c:ptCount val="5"/>
                <c:pt idx="0">
                  <c:v>11.005699999999999</c:v>
                </c:pt>
                <c:pt idx="1">
                  <c:v>10.4566</c:v>
                </c:pt>
                <c:pt idx="2">
                  <c:v>10.0474</c:v>
                </c:pt>
                <c:pt idx="3">
                  <c:v>9.7358700000000002</c:v>
                </c:pt>
                <c:pt idx="4">
                  <c:v>9.4933599999999991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0-4B09-AAFC-ADB886D4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mubH!$AG$2:$AG$6</c:f>
              <c:numCache>
                <c:formatCode>General</c:formatCode>
                <c:ptCount val="5"/>
                <c:pt idx="0">
                  <c:v>1.0309299999999999</c:v>
                </c:pt>
                <c:pt idx="1">
                  <c:v>1.1104700000000001</c:v>
                </c:pt>
                <c:pt idx="2">
                  <c:v>1.16076</c:v>
                </c:pt>
                <c:pt idx="3">
                  <c:v>1.1946099999999999</c:v>
                </c:pt>
                <c:pt idx="4">
                  <c:v>1.22014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4-4C3D-ACC2-5E14BC7ADDC2}"/>
            </c:ext>
          </c:extLst>
        </c:ser>
        <c:ser>
          <c:idx val="1"/>
          <c:order val="1"/>
          <c:tx>
            <c:strRef>
              <c:f>mubH!$AG$8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mubH!$AG$9:$AG$13</c:f>
              <c:numCache>
                <c:formatCode>General</c:formatCode>
                <c:ptCount val="5"/>
                <c:pt idx="0">
                  <c:v>1.0310900000000001</c:v>
                </c:pt>
                <c:pt idx="1">
                  <c:v>1.1101700000000001</c:v>
                </c:pt>
                <c:pt idx="2">
                  <c:v>1.1606700000000001</c:v>
                </c:pt>
                <c:pt idx="3">
                  <c:v>1.1950499999999999</c:v>
                </c:pt>
                <c:pt idx="4">
                  <c:v>1.2196499999999999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4-4C3D-ACC2-5E14BC7AD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mubH!$AH$2:$AH$6</c:f>
              <c:numCache>
                <c:formatCode>General</c:formatCode>
                <c:ptCount val="5"/>
                <c:pt idx="0">
                  <c:v>1.06806</c:v>
                </c:pt>
                <c:pt idx="1">
                  <c:v>0.94163300000000005</c:v>
                </c:pt>
                <c:pt idx="2">
                  <c:v>0.866151</c:v>
                </c:pt>
                <c:pt idx="3">
                  <c:v>0.81411100000000003</c:v>
                </c:pt>
                <c:pt idx="4">
                  <c:v>0.77857500000000002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B-4B46-BC22-A5EF40231E4B}"/>
            </c:ext>
          </c:extLst>
        </c:ser>
        <c:ser>
          <c:idx val="1"/>
          <c:order val="1"/>
          <c:tx>
            <c:strRef>
              <c:f>mubH!$AH$8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mubH!$AH$9:$AH$13</c:f>
              <c:numCache>
                <c:formatCode>General</c:formatCode>
                <c:ptCount val="5"/>
                <c:pt idx="0">
                  <c:v>1.06738</c:v>
                </c:pt>
                <c:pt idx="1">
                  <c:v>0.94189800000000001</c:v>
                </c:pt>
                <c:pt idx="2">
                  <c:v>0.86565599999999998</c:v>
                </c:pt>
                <c:pt idx="3">
                  <c:v>0.81468300000000005</c:v>
                </c:pt>
                <c:pt idx="4">
                  <c:v>0.77837000000000001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B-4B46-BC22-A5EF4023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mubH!$S$2:$S$6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F-447B-A9DF-B9A1522A2E35}"/>
            </c:ext>
          </c:extLst>
        </c:ser>
        <c:ser>
          <c:idx val="1"/>
          <c:order val="1"/>
          <c:tx>
            <c:strRef>
              <c:f>mubH!$S$8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mubH!$S$9:$S$13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F-447B-A9DF-B9A1522A2E35}"/>
            </c:ext>
          </c:extLst>
        </c:ser>
        <c:ser>
          <c:idx val="2"/>
          <c:order val="2"/>
          <c:tx>
            <c:strRef>
              <c:f>mubH!$S$15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mubH!$S$16:$S$20</c:f>
              <c:numCache>
                <c:formatCode>0.0%</c:formatCode>
                <c:ptCount val="5"/>
                <c:pt idx="0">
                  <c:v>6.8150188668405565E-4</c:v>
                </c:pt>
                <c:pt idx="1">
                  <c:v>-1.7602534765011552E-4</c:v>
                </c:pt>
                <c:pt idx="2">
                  <c:v>6.5556306721578769E-4</c:v>
                </c:pt>
                <c:pt idx="3">
                  <c:v>-7.2649695851464372E-4</c:v>
                </c:pt>
                <c:pt idx="4">
                  <c:v>1.2633121518008515E-5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F-447B-A9DF-B9A1522A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mubH!$R$2:$R$6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4-456E-86D7-602416955F3E}"/>
            </c:ext>
          </c:extLst>
        </c:ser>
        <c:ser>
          <c:idx val="1"/>
          <c:order val="1"/>
          <c:tx>
            <c:strRef>
              <c:f>mubH!$R$8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mubH!$R$9:$R$13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4-456E-86D7-602416955F3E}"/>
            </c:ext>
          </c:extLst>
        </c:ser>
        <c:ser>
          <c:idx val="2"/>
          <c:order val="2"/>
          <c:tx>
            <c:strRef>
              <c:f>mubH!$R$15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mubH!$R$16:$R$20</c:f>
              <c:numCache>
                <c:formatCode>0.0%</c:formatCode>
                <c:ptCount val="5"/>
                <c:pt idx="0">
                  <c:v>-2.0103986135172063E-4</c:v>
                </c:pt>
                <c:pt idx="1">
                  <c:v>5.8232451003841973E-5</c:v>
                </c:pt>
                <c:pt idx="2">
                  <c:v>-9.3190854870778882E-5</c:v>
                </c:pt>
                <c:pt idx="3">
                  <c:v>6.6546077108814271E-5</c:v>
                </c:pt>
                <c:pt idx="4">
                  <c:v>-1.6041732269434636E-4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4-456E-86D7-602416955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mubH!$Q$2:$Q$6</c:f>
              <c:numCache>
                <c:formatCode>General</c:formatCode>
                <c:ptCount val="5"/>
                <c:pt idx="0">
                  <c:v>0.530447</c:v>
                </c:pt>
                <c:pt idx="1">
                  <c:v>0.49057699999999999</c:v>
                </c:pt>
                <c:pt idx="2">
                  <c:v>0.46346700000000002</c:v>
                </c:pt>
                <c:pt idx="3">
                  <c:v>0.44442700000000002</c:v>
                </c:pt>
                <c:pt idx="4">
                  <c:v>0.43030000000000002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D-439E-89C8-1F65A46E7F0C}"/>
            </c:ext>
          </c:extLst>
        </c:ser>
        <c:ser>
          <c:idx val="1"/>
          <c:order val="1"/>
          <c:tx>
            <c:strRef>
              <c:f>mubH!$Q$8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mubH!$Q$9:$Q$13</c:f>
              <c:numCache>
                <c:formatCode>General</c:formatCode>
                <c:ptCount val="5"/>
                <c:pt idx="0">
                  <c:v>0.53048200000000001</c:v>
                </c:pt>
                <c:pt idx="1">
                  <c:v>0.49046499999999998</c:v>
                </c:pt>
                <c:pt idx="2">
                  <c:v>0.46361200000000002</c:v>
                </c:pt>
                <c:pt idx="3">
                  <c:v>0.44448199999999999</c:v>
                </c:pt>
                <c:pt idx="4">
                  <c:v>0.43022899999999997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D-439E-89C8-1F65A46E7F0C}"/>
            </c:ext>
          </c:extLst>
        </c:ser>
        <c:ser>
          <c:idx val="2"/>
          <c:order val="2"/>
          <c:tx>
            <c:strRef>
              <c:f>mubH!$Q$15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mubH!$Q$16:$Q$20</c:f>
              <c:numCache>
                <c:formatCode>0.0%</c:formatCode>
                <c:ptCount val="5"/>
                <c:pt idx="0">
                  <c:v>-6.5982086806047071E-5</c:v>
                </c:pt>
                <c:pt idx="1">
                  <c:v>2.2830259062288079E-4</c:v>
                </c:pt>
                <c:pt idx="2">
                  <c:v>-3.12859383731757E-4</c:v>
                </c:pt>
                <c:pt idx="3">
                  <c:v>-1.2375485737808848E-4</c:v>
                </c:pt>
                <c:pt idx="4">
                  <c:v>1.6500116198011445E-4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D-439E-89C8-1F65A46E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69C-43CE-A210-52A30C51F99B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69C-43CE-A210-52A30C51F99B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69C-43CE-A210-52A30C51F99B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69C-43CE-A210-52A30C51F99B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69C-43CE-A210-52A30C51F99B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69C-43CE-A210-52A30C51F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mubH!$AJ$2:$AJ$6</c:f>
              <c:numCache>
                <c:formatCode>General</c:formatCode>
                <c:ptCount val="5"/>
                <c:pt idx="0">
                  <c:v>0.10001400000000001</c:v>
                </c:pt>
                <c:pt idx="1">
                  <c:v>0.100018</c:v>
                </c:pt>
                <c:pt idx="2">
                  <c:v>0.10003099999999999</c:v>
                </c:pt>
                <c:pt idx="3">
                  <c:v>9.9953600000000004E-2</c:v>
                </c:pt>
                <c:pt idx="4">
                  <c:v>0.100051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3FA-A779-AFBA0D2233AF}"/>
            </c:ext>
          </c:extLst>
        </c:ser>
        <c:ser>
          <c:idx val="1"/>
          <c:order val="1"/>
          <c:tx>
            <c:strRef>
              <c:f>mubH!$AJ$8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4-43FA-A779-AFBA0D22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mubH!$AK$2:$AK$6</c:f>
              <c:numCache>
                <c:formatCode>General</c:formatCode>
                <c:ptCount val="5"/>
                <c:pt idx="0">
                  <c:v>0.226442</c:v>
                </c:pt>
                <c:pt idx="1">
                  <c:v>0.24782899999999999</c:v>
                </c:pt>
                <c:pt idx="2">
                  <c:v>0.26228200000000002</c:v>
                </c:pt>
                <c:pt idx="3">
                  <c:v>0.272984</c:v>
                </c:pt>
                <c:pt idx="4">
                  <c:v>0.28120499999999998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F-40AB-BFBA-1D0434CD41BE}"/>
            </c:ext>
          </c:extLst>
        </c:ser>
        <c:ser>
          <c:idx val="1"/>
          <c:order val="1"/>
          <c:tx>
            <c:strRef>
              <c:f>mubH!$AK$8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mubH!$AK$9:$AK$13</c:f>
              <c:numCache>
                <c:formatCode>General</c:formatCode>
                <c:ptCount val="5"/>
                <c:pt idx="0">
                  <c:v>0.22650700000000001</c:v>
                </c:pt>
                <c:pt idx="1">
                  <c:v>0.24774199999999999</c:v>
                </c:pt>
                <c:pt idx="2">
                  <c:v>0.26238400000000001</c:v>
                </c:pt>
                <c:pt idx="3">
                  <c:v>0.273034</c:v>
                </c:pt>
                <c:pt idx="4">
                  <c:v>0.28109899999999999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F-40AB-BFBA-1D0434C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mubH!$AI$2:$AI$6</c:f>
              <c:numCache>
                <c:formatCode>General</c:formatCode>
                <c:ptCount val="5"/>
                <c:pt idx="0">
                  <c:v>0.96804400000000002</c:v>
                </c:pt>
                <c:pt idx="1">
                  <c:v>0.84161399999999997</c:v>
                </c:pt>
                <c:pt idx="2">
                  <c:v>0.76612000000000002</c:v>
                </c:pt>
                <c:pt idx="3">
                  <c:v>0.71415700000000004</c:v>
                </c:pt>
                <c:pt idx="4">
                  <c:v>0.67852400000000002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4-41BE-AEB1-194C5E75EFBB}"/>
            </c:ext>
          </c:extLst>
        </c:ser>
        <c:ser>
          <c:idx val="1"/>
          <c:order val="1"/>
          <c:tx>
            <c:strRef>
              <c:f>mubH!$AI$8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mubH!$AI$9:$AI$13</c:f>
              <c:numCache>
                <c:formatCode>General</c:formatCode>
                <c:ptCount val="5"/>
                <c:pt idx="0">
                  <c:v>0.96738400000000002</c:v>
                </c:pt>
                <c:pt idx="1">
                  <c:v>0.84189800000000004</c:v>
                </c:pt>
                <c:pt idx="2">
                  <c:v>0.765656</c:v>
                </c:pt>
                <c:pt idx="3">
                  <c:v>0.71468299999999996</c:v>
                </c:pt>
                <c:pt idx="4">
                  <c:v>0.67837000000000003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4-41BE-AEB1-194C5E75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mubH!$U$2:$U$6</c:f>
              <c:numCache>
                <c:formatCode>General</c:formatCode>
                <c:ptCount val="5"/>
                <c:pt idx="0">
                  <c:v>1.30806</c:v>
                </c:pt>
                <c:pt idx="1">
                  <c:v>1.2033400000000001</c:v>
                </c:pt>
                <c:pt idx="2">
                  <c:v>1.1341699999999999</c:v>
                </c:pt>
                <c:pt idx="3">
                  <c:v>1.08405</c:v>
                </c:pt>
                <c:pt idx="4">
                  <c:v>1.04664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7-44EA-9342-61640FCE0102}"/>
            </c:ext>
          </c:extLst>
        </c:ser>
        <c:ser>
          <c:idx val="1"/>
          <c:order val="1"/>
          <c:tx>
            <c:strRef>
              <c:f>mubH!$U$8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mubH!$U$9:$U$13</c:f>
              <c:numCache>
                <c:formatCode>General</c:formatCode>
                <c:ptCount val="5"/>
                <c:pt idx="0">
                  <c:v>1.30796</c:v>
                </c:pt>
                <c:pt idx="1">
                  <c:v>1.2034100000000001</c:v>
                </c:pt>
                <c:pt idx="2">
                  <c:v>1.1335299999999999</c:v>
                </c:pt>
                <c:pt idx="3">
                  <c:v>1.0840399999999999</c:v>
                </c:pt>
                <c:pt idx="4">
                  <c:v>1.0474000000000001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7-44EA-9342-61640FCE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mubH!$W$2:$W$6</c:f>
              <c:numCache>
                <c:formatCode>General</c:formatCode>
                <c:ptCount val="5"/>
                <c:pt idx="0">
                  <c:v>0.54898199999999997</c:v>
                </c:pt>
                <c:pt idx="1">
                  <c:v>0.43531999999999998</c:v>
                </c:pt>
                <c:pt idx="2">
                  <c:v>0.35931800000000003</c:v>
                </c:pt>
                <c:pt idx="3">
                  <c:v>0.30521700000000002</c:v>
                </c:pt>
                <c:pt idx="4">
                  <c:v>0.26484400000000002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9-4E7C-BA66-CDDC6606F483}"/>
            </c:ext>
          </c:extLst>
        </c:ser>
        <c:ser>
          <c:idx val="1"/>
          <c:order val="1"/>
          <c:tx>
            <c:strRef>
              <c:f>mubH!$W$8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mubH!$W$9:$W$13</c:f>
              <c:numCache>
                <c:formatCode>General</c:formatCode>
                <c:ptCount val="5"/>
                <c:pt idx="0">
                  <c:v>0.548925</c:v>
                </c:pt>
                <c:pt idx="1">
                  <c:v>0.43527199999999999</c:v>
                </c:pt>
                <c:pt idx="2">
                  <c:v>0.35926200000000003</c:v>
                </c:pt>
                <c:pt idx="3">
                  <c:v>0.30521799999999999</c:v>
                </c:pt>
                <c:pt idx="4">
                  <c:v>0.26498899999999997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9-4E7C-BA66-CDDC6606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mubH!$X$2:$X$6</c:f>
              <c:numCache>
                <c:formatCode>General</c:formatCode>
                <c:ptCount val="5"/>
                <c:pt idx="0">
                  <c:v>0.31770700000000002</c:v>
                </c:pt>
                <c:pt idx="1">
                  <c:v>0.27646300000000001</c:v>
                </c:pt>
                <c:pt idx="2">
                  <c:v>0.25248799999999999</c:v>
                </c:pt>
                <c:pt idx="3">
                  <c:v>0.236787</c:v>
                </c:pt>
                <c:pt idx="4">
                  <c:v>0.225767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B-4E2C-824F-AFABCB9922AB}"/>
            </c:ext>
          </c:extLst>
        </c:ser>
        <c:ser>
          <c:idx val="1"/>
          <c:order val="1"/>
          <c:tx>
            <c:strRef>
              <c:f>mubH!$X$8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mubH!$X$9:$X$13</c:f>
              <c:numCache>
                <c:formatCode>General</c:formatCode>
                <c:ptCount val="5"/>
                <c:pt idx="0">
                  <c:v>0.31770199999999998</c:v>
                </c:pt>
                <c:pt idx="1">
                  <c:v>0.27647300000000002</c:v>
                </c:pt>
                <c:pt idx="2">
                  <c:v>0.252413</c:v>
                </c:pt>
                <c:pt idx="3">
                  <c:v>0.23677899999999999</c:v>
                </c:pt>
                <c:pt idx="4">
                  <c:v>0.22586300000000001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B-4E2C-824F-AFABCB99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mubH!$V$2:$V$6</c:f>
              <c:numCache>
                <c:formatCode>General</c:formatCode>
                <c:ptCount val="5"/>
                <c:pt idx="0">
                  <c:v>0.75907599999999997</c:v>
                </c:pt>
                <c:pt idx="1">
                  <c:v>0.76802199999999998</c:v>
                </c:pt>
                <c:pt idx="2">
                  <c:v>0.77484900000000001</c:v>
                </c:pt>
                <c:pt idx="3">
                  <c:v>0.778837</c:v>
                </c:pt>
                <c:pt idx="4">
                  <c:v>0.78179600000000005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E-4AB1-9CA5-1222274A760B}"/>
            </c:ext>
          </c:extLst>
        </c:ser>
        <c:ser>
          <c:idx val="1"/>
          <c:order val="1"/>
          <c:tx>
            <c:strRef>
              <c:f>mubH!$V$8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mubH!$V$9:$V$13</c:f>
              <c:numCache>
                <c:formatCode>General</c:formatCode>
                <c:ptCount val="5"/>
                <c:pt idx="0">
                  <c:v>0.75903699999999996</c:v>
                </c:pt>
                <c:pt idx="1">
                  <c:v>0.76813699999999996</c:v>
                </c:pt>
                <c:pt idx="2">
                  <c:v>0.77426700000000004</c:v>
                </c:pt>
                <c:pt idx="3">
                  <c:v>0.77881999999999996</c:v>
                </c:pt>
                <c:pt idx="4">
                  <c:v>0.78240699999999996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E-4AB1-9CA5-1222274A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mubH!$Y$2:$Y$6</c:f>
              <c:numCache>
                <c:formatCode>General</c:formatCode>
                <c:ptCount val="5"/>
                <c:pt idx="0">
                  <c:v>0.184368</c:v>
                </c:pt>
                <c:pt idx="1">
                  <c:v>0.17645</c:v>
                </c:pt>
                <c:pt idx="2">
                  <c:v>0.17249700000000001</c:v>
                </c:pt>
                <c:pt idx="3">
                  <c:v>0.17011899999999999</c:v>
                </c:pt>
                <c:pt idx="4">
                  <c:v>0.16863900000000001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2FE-ACB3-3004DB6D9320}"/>
            </c:ext>
          </c:extLst>
        </c:ser>
        <c:ser>
          <c:idx val="1"/>
          <c:order val="1"/>
          <c:tx>
            <c:strRef>
              <c:f>mubH!$Y$8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mubH!$Y$9:$Y$13</c:f>
              <c:numCache>
                <c:formatCode>General</c:formatCode>
                <c:ptCount val="5"/>
                <c:pt idx="0">
                  <c:v>0.18436900000000001</c:v>
                </c:pt>
                <c:pt idx="1">
                  <c:v>0.17647299999999999</c:v>
                </c:pt>
                <c:pt idx="2">
                  <c:v>0.17241300000000001</c:v>
                </c:pt>
                <c:pt idx="3">
                  <c:v>0.17011200000000001</c:v>
                </c:pt>
                <c:pt idx="4">
                  <c:v>0.16872000000000001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2FE-ACB3-3004DB6D9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mubH!$AB$2:$AB$6</c:f>
              <c:numCache>
                <c:formatCode>General</c:formatCode>
                <c:ptCount val="5"/>
                <c:pt idx="0">
                  <c:v>4.1171800000000003</c:v>
                </c:pt>
                <c:pt idx="1">
                  <c:v>4.3526300000000004</c:v>
                </c:pt>
                <c:pt idx="2">
                  <c:v>4.4919599999999997</c:v>
                </c:pt>
                <c:pt idx="3">
                  <c:v>4.5781900000000002</c:v>
                </c:pt>
                <c:pt idx="4">
                  <c:v>4.6359300000000001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7-4D15-AE34-31A210A8F8CA}"/>
            </c:ext>
          </c:extLst>
        </c:ser>
        <c:ser>
          <c:idx val="1"/>
          <c:order val="1"/>
          <c:tx>
            <c:strRef>
              <c:f>mubH!$AB$8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mubH!$AB$9:$AB$13</c:f>
              <c:numCache>
                <c:formatCode>General</c:formatCode>
                <c:ptCount val="5"/>
                <c:pt idx="0">
                  <c:v>4.1169399999999996</c:v>
                </c:pt>
                <c:pt idx="1">
                  <c:v>4.3527199999999997</c:v>
                </c:pt>
                <c:pt idx="2">
                  <c:v>4.49078</c:v>
                </c:pt>
                <c:pt idx="3">
                  <c:v>4.5782800000000003</c:v>
                </c:pt>
                <c:pt idx="4">
                  <c:v>4.6373100000000003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7-4D15-AE34-31A210A8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mubH!$AA$2:$AA$6</c:f>
              <c:numCache>
                <c:formatCode>General</c:formatCode>
                <c:ptCount val="5"/>
                <c:pt idx="0">
                  <c:v>0.30400500000000003</c:v>
                </c:pt>
                <c:pt idx="1">
                  <c:v>0.24274799999999999</c:v>
                </c:pt>
                <c:pt idx="2">
                  <c:v>0.201185</c:v>
                </c:pt>
                <c:pt idx="3">
                  <c:v>0.17144400000000001</c:v>
                </c:pt>
                <c:pt idx="4">
                  <c:v>0.149094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D-47BB-9AA1-6C10238ABE97}"/>
            </c:ext>
          </c:extLst>
        </c:ser>
        <c:ser>
          <c:idx val="1"/>
          <c:order val="1"/>
          <c:tx>
            <c:strRef>
              <c:f>mubH!$AA$8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mubH!$AA$9:$AA$13</c:f>
              <c:numCache>
                <c:formatCode>General</c:formatCode>
                <c:ptCount val="5"/>
                <c:pt idx="0">
                  <c:v>0.303975</c:v>
                </c:pt>
                <c:pt idx="1">
                  <c:v>0.24272299999999999</c:v>
                </c:pt>
                <c:pt idx="2">
                  <c:v>0.20122799999999999</c:v>
                </c:pt>
                <c:pt idx="3">
                  <c:v>0.17144799999999999</c:v>
                </c:pt>
                <c:pt idx="4">
                  <c:v>0.14913000000000001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D-47BB-9AA1-6C10238A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2-407F-BB65-0BA871937F5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2-407F-BB65-0BA871937F5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D2-407F-BB65-0BA871937F5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D2-407F-BB65-0BA871937F5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D2-407F-BB65-0BA871937F5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D2-407F-BB65-0BA871937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mubH!$Z$2:$Z$6</c:f>
              <c:numCache>
                <c:formatCode>General</c:formatCode>
                <c:ptCount val="5"/>
                <c:pt idx="0">
                  <c:v>0.13333900000000001</c:v>
                </c:pt>
                <c:pt idx="1">
                  <c:v>0.100013</c:v>
                </c:pt>
                <c:pt idx="2">
                  <c:v>7.9991400000000004E-2</c:v>
                </c:pt>
                <c:pt idx="3">
                  <c:v>6.6667599999999994E-2</c:v>
                </c:pt>
                <c:pt idx="4">
                  <c:v>5.7128600000000002E-2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A-47D9-B43C-E8B697BAB6F4}"/>
            </c:ext>
          </c:extLst>
        </c:ser>
        <c:ser>
          <c:idx val="1"/>
          <c:order val="1"/>
          <c:tx>
            <c:strRef>
              <c:f>mubH!$Z$8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A-47D9-B43C-E8B697BA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5-4402-A7DF-B81D4769B7E4}"/>
            </c:ext>
          </c:extLst>
        </c:ser>
        <c:ser>
          <c:idx val="1"/>
          <c:order val="1"/>
          <c:tx>
            <c:strRef>
              <c:f>mubH!$T$8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5-4402-A7DF-B81D4769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mubH!$AL$2:$AL$6</c:f>
              <c:numCache>
                <c:formatCode>General</c:formatCode>
                <c:ptCount val="5"/>
                <c:pt idx="0">
                  <c:v>10.3078</c:v>
                </c:pt>
                <c:pt idx="1">
                  <c:v>11.102600000000001</c:v>
                </c:pt>
                <c:pt idx="2">
                  <c:v>11.603999999999999</c:v>
                </c:pt>
                <c:pt idx="3">
                  <c:v>11.951700000000001</c:v>
                </c:pt>
                <c:pt idx="4">
                  <c:v>12.1952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D-43EE-A793-AC42ACFF5B94}"/>
            </c:ext>
          </c:extLst>
        </c:ser>
        <c:ser>
          <c:idx val="1"/>
          <c:order val="1"/>
          <c:tx>
            <c:strRef>
              <c:f>mubH!$AL$8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mubH!$AL$9:$AL$13</c:f>
              <c:numCache>
                <c:formatCode>General</c:formatCode>
                <c:ptCount val="5"/>
                <c:pt idx="0">
                  <c:v>10.3109</c:v>
                </c:pt>
                <c:pt idx="1">
                  <c:v>11.101699999999999</c:v>
                </c:pt>
                <c:pt idx="2">
                  <c:v>11.6067</c:v>
                </c:pt>
                <c:pt idx="3">
                  <c:v>11.9505</c:v>
                </c:pt>
                <c:pt idx="4">
                  <c:v>12.1965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D-43EE-A793-AC42ACFF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mubH!$AM$2:$AM$6</c:f>
              <c:numCache>
                <c:formatCode>General</c:formatCode>
                <c:ptCount val="5"/>
                <c:pt idx="0">
                  <c:v>0.312832</c:v>
                </c:pt>
                <c:pt idx="1">
                  <c:v>0.25981399999999999</c:v>
                </c:pt>
                <c:pt idx="2">
                  <c:v>0.22637399999999999</c:v>
                </c:pt>
                <c:pt idx="3">
                  <c:v>0.20318600000000001</c:v>
                </c:pt>
                <c:pt idx="4">
                  <c:v>0.18690699999999999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1-4663-BE97-E888FC33716E}"/>
            </c:ext>
          </c:extLst>
        </c:ser>
        <c:ser>
          <c:idx val="1"/>
          <c:order val="1"/>
          <c:tx>
            <c:strRef>
              <c:f>mubH!$AM$8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mubH!$AM$9:$AM$13</c:f>
              <c:numCache>
                <c:formatCode>General</c:formatCode>
                <c:ptCount val="5"/>
                <c:pt idx="0">
                  <c:v>0.31260500000000002</c:v>
                </c:pt>
                <c:pt idx="1">
                  <c:v>0.25988800000000001</c:v>
                </c:pt>
                <c:pt idx="2">
                  <c:v>0.226218</c:v>
                </c:pt>
                <c:pt idx="3">
                  <c:v>0.20329900000000001</c:v>
                </c:pt>
                <c:pt idx="4">
                  <c:v>0.18690300000000001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1-4663-BE97-E888FC33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0-4AB5-9E6A-37D8DF5E874D}"/>
            </c:ext>
          </c:extLst>
        </c:ser>
        <c:ser>
          <c:idx val="1"/>
          <c:order val="1"/>
          <c:tx>
            <c:strRef>
              <c:f>mubH!$AN$8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F0-4AB5-9E6A-37D8DF5E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B-48AA-80B4-86632E9491B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B-48AA-80B4-86632E9491B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B-48AA-80B4-86632E9491B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B-48AA-80B4-86632E9491B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B-48AA-80B4-86632E9491B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B-48AA-80B4-86632E94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403B-83AA-FD432301FDA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3-403B-83AA-FD432301FDA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3-403B-83AA-FD432301FDA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53-403B-83AA-FD432301FDA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53-403B-83AA-FD432301FDA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53-403B-83AA-FD432301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A-41FB-8E6F-18DAAF21C8A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A-41FB-8E6F-18DAAF21C8A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A-41FB-8E6F-18DAAF21C8A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A-41FB-8E6F-18DAAF21C8A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A-41FB-8E6F-18DAAF21C8A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A-41FB-8E6F-18DAAF21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4-446B-A0F6-5AF1BF07665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4-446B-A0F6-5AF1BF07665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4-446B-A0F6-5AF1BF07665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4-446B-A0F6-5AF1BF07665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4-446B-A0F6-5AF1BF07665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4-446B-A0F6-5AF1BF07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0-4256-8D55-136D4773353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0-4256-8D55-136D4773353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0-4256-8D55-136D4773353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0-4256-8D55-136D4773353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0-4256-8D55-136D4773353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0-4256-8D55-136D47733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5-472F-B048-5BC3BCA8146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5-472F-B048-5BC3BCA8146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5-472F-B048-5BC3BCA8146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C5-472F-B048-5BC3BCA8146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C5-472F-B048-5BC3BCA8146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C5-472F-B048-5BC3BCA81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4-41FA-9EBC-FFD88AF7B94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4-41FA-9EBC-FFD88AF7B94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4-41FA-9EBC-FFD88AF7B94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4-41FA-9EBC-FFD88AF7B94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4-41FA-9EBC-FFD88AF7B94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44-41FA-9EBC-FFD88AF7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4822-B736-CF155560708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8-4822-B736-CF155560708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8-4822-B736-CF155560708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8-4822-B736-CF155560708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8-4822-B736-CF155560708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8-4822-B736-CF155560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mubL!$K$2:$K$6</c:f>
              <c:numCache>
                <c:formatCode>General</c:formatCode>
                <c:ptCount val="5"/>
                <c:pt idx="0">
                  <c:v>13.958500000000001</c:v>
                </c:pt>
                <c:pt idx="1">
                  <c:v>12.2782</c:v>
                </c:pt>
                <c:pt idx="2">
                  <c:v>11.1814</c:v>
                </c:pt>
                <c:pt idx="3">
                  <c:v>10.446</c:v>
                </c:pt>
                <c:pt idx="4">
                  <c:v>9.9369800000000001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0-4083-92AB-5AE94FF12B52}"/>
            </c:ext>
          </c:extLst>
        </c:ser>
        <c:ser>
          <c:idx val="1"/>
          <c:order val="1"/>
          <c:tx>
            <c:strRef>
              <c:f>mubL!$K$8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mubL!$K$9:$K$13</c:f>
              <c:numCache>
                <c:formatCode>General</c:formatCode>
                <c:ptCount val="5"/>
                <c:pt idx="0">
                  <c:v>13.9552</c:v>
                </c:pt>
                <c:pt idx="1">
                  <c:v>12.2781</c:v>
                </c:pt>
                <c:pt idx="2">
                  <c:v>11.180999999999999</c:v>
                </c:pt>
                <c:pt idx="3">
                  <c:v>10.4481</c:v>
                </c:pt>
                <c:pt idx="4">
                  <c:v>9.9379399999999993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0-4083-92AB-5AE94FF12B52}"/>
            </c:ext>
          </c:extLst>
        </c:ser>
        <c:ser>
          <c:idx val="2"/>
          <c:order val="2"/>
          <c:tx>
            <c:strRef>
              <c:f>mubL!$K$15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mubL!$K$16:$K$20</c:f>
              <c:numCache>
                <c:formatCode>0.0%</c:formatCode>
                <c:ptCount val="5"/>
                <c:pt idx="0">
                  <c:v>2.3641508758112911E-4</c:v>
                </c:pt>
                <c:pt idx="1">
                  <c:v>8.1445162971581299E-6</c:v>
                </c:pt>
                <c:pt idx="2">
                  <c:v>3.5773695601699618E-5</c:v>
                </c:pt>
                <c:pt idx="3">
                  <c:v>-2.0103388856982911E-4</c:v>
                </c:pt>
                <c:pt idx="4">
                  <c:v>-9.6608828839263411E-5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0-4083-92AB-5AE94FF1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mubL!$L$2:$L$6</c:f>
              <c:numCache>
                <c:formatCode>General</c:formatCode>
                <c:ptCount val="5"/>
                <c:pt idx="0">
                  <c:v>11.693199999999999</c:v>
                </c:pt>
                <c:pt idx="1">
                  <c:v>10.4687</c:v>
                </c:pt>
                <c:pt idx="2">
                  <c:v>9.6615900000000003</c:v>
                </c:pt>
                <c:pt idx="3">
                  <c:v>9.1234500000000001</c:v>
                </c:pt>
                <c:pt idx="4">
                  <c:v>8.7552699999999994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8-4154-B5EA-7AC786F66B67}"/>
            </c:ext>
          </c:extLst>
        </c:ser>
        <c:ser>
          <c:idx val="1"/>
          <c:order val="1"/>
          <c:tx>
            <c:strRef>
              <c:f>mubL!$L$8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mubL!$L$9:$L$13</c:f>
              <c:numCache>
                <c:formatCode>General</c:formatCode>
                <c:ptCount val="5"/>
                <c:pt idx="0">
                  <c:v>11.690899999999999</c:v>
                </c:pt>
                <c:pt idx="1">
                  <c:v>10.468299999999999</c:v>
                </c:pt>
                <c:pt idx="2">
                  <c:v>9.6610399999999998</c:v>
                </c:pt>
                <c:pt idx="3">
                  <c:v>9.1252399999999998</c:v>
                </c:pt>
                <c:pt idx="4">
                  <c:v>8.7560800000000008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8-4154-B5EA-7AC786F66B67}"/>
            </c:ext>
          </c:extLst>
        </c:ser>
        <c:ser>
          <c:idx val="2"/>
          <c:order val="2"/>
          <c:tx>
            <c:strRef>
              <c:f>mubL!$L$15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mubL!$L$16:$L$20</c:f>
              <c:numCache>
                <c:formatCode>0.0%</c:formatCode>
                <c:ptCount val="5"/>
                <c:pt idx="0">
                  <c:v>1.9669551534224754E-4</c:v>
                </c:pt>
                <c:pt idx="1">
                  <c:v>3.8209137715365241E-5</c:v>
                </c:pt>
                <c:pt idx="2">
                  <c:v>5.6926447924254135E-5</c:v>
                </c:pt>
                <c:pt idx="3">
                  <c:v>-1.9619771029596658E-4</c:v>
                </c:pt>
                <c:pt idx="4">
                  <c:v>-9.2515707682494058E-5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8-4154-B5EA-7AC786F6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mubL!$N$2:$N$6</c:f>
              <c:numCache>
                <c:formatCode>General</c:formatCode>
                <c:ptCount val="5"/>
                <c:pt idx="0">
                  <c:v>1.0160400000000001</c:v>
                </c:pt>
                <c:pt idx="1">
                  <c:v>0.80171400000000004</c:v>
                </c:pt>
                <c:pt idx="2">
                  <c:v>0.69457800000000003</c:v>
                </c:pt>
                <c:pt idx="3">
                  <c:v>0.63161199999999995</c:v>
                </c:pt>
                <c:pt idx="4">
                  <c:v>0.59130700000000003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A-4CD9-9448-F8012B6E80B8}"/>
            </c:ext>
          </c:extLst>
        </c:ser>
        <c:ser>
          <c:idx val="1"/>
          <c:order val="1"/>
          <c:tx>
            <c:strRef>
              <c:f>mubL!$N$8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mubL!$N$9:$N$13</c:f>
              <c:numCache>
                <c:formatCode>General</c:formatCode>
                <c:ptCount val="5"/>
                <c:pt idx="0">
                  <c:v>1.0157400000000001</c:v>
                </c:pt>
                <c:pt idx="1">
                  <c:v>0.80174299999999998</c:v>
                </c:pt>
                <c:pt idx="2">
                  <c:v>0.69457800000000003</c:v>
                </c:pt>
                <c:pt idx="3">
                  <c:v>0.63183100000000003</c:v>
                </c:pt>
                <c:pt idx="4">
                  <c:v>0.59128400000000003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A-4CD9-9448-F8012B6E80B8}"/>
            </c:ext>
          </c:extLst>
        </c:ser>
        <c:ser>
          <c:idx val="2"/>
          <c:order val="2"/>
          <c:tx>
            <c:strRef>
              <c:f>mubL!$N$15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mubL!$N$16:$N$20</c:f>
              <c:numCache>
                <c:formatCode>0.0%</c:formatCode>
                <c:ptCount val="5"/>
                <c:pt idx="0">
                  <c:v>2.9526396598555856E-4</c:v>
                </c:pt>
                <c:pt idx="1">
                  <c:v>-3.6172500417787061E-5</c:v>
                </c:pt>
                <c:pt idx="2">
                  <c:v>0</c:v>
                </c:pt>
                <c:pt idx="3">
                  <c:v>-3.4673185436641526E-4</c:v>
                </c:pt>
                <c:pt idx="4">
                  <c:v>3.8896884359554759E-5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7A-4CD9-9448-F8012B6E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mubL!$O$2:$O$6</c:f>
              <c:numCache>
                <c:formatCode>General</c:formatCode>
                <c:ptCount val="5"/>
                <c:pt idx="0">
                  <c:v>0.85114800000000002</c:v>
                </c:pt>
                <c:pt idx="1">
                  <c:v>0.68355999999999995</c:v>
                </c:pt>
                <c:pt idx="2">
                  <c:v>0.60017100000000001</c:v>
                </c:pt>
                <c:pt idx="3">
                  <c:v>0.55164400000000002</c:v>
                </c:pt>
                <c:pt idx="4">
                  <c:v>0.52098900000000004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3-47D7-86B2-1D05B204F8B4}"/>
            </c:ext>
          </c:extLst>
        </c:ser>
        <c:ser>
          <c:idx val="1"/>
          <c:order val="1"/>
          <c:tx>
            <c:strRef>
              <c:f>mubL!$O$8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mubL!$O$9:$O$13</c:f>
              <c:numCache>
                <c:formatCode>General</c:formatCode>
                <c:ptCount val="5"/>
                <c:pt idx="0">
                  <c:v>0.85093099999999999</c:v>
                </c:pt>
                <c:pt idx="1">
                  <c:v>0.68356300000000003</c:v>
                </c:pt>
                <c:pt idx="2">
                  <c:v>0.60015700000000005</c:v>
                </c:pt>
                <c:pt idx="3">
                  <c:v>0.55183099999999996</c:v>
                </c:pt>
                <c:pt idx="4">
                  <c:v>0.52096699999999996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3-47D7-86B2-1D05B204F8B4}"/>
            </c:ext>
          </c:extLst>
        </c:ser>
        <c:ser>
          <c:idx val="2"/>
          <c:order val="2"/>
          <c:tx>
            <c:strRef>
              <c:f>mubL!$O$15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mubL!$O$16:$O$20</c:f>
              <c:numCache>
                <c:formatCode>0.0%</c:formatCode>
                <c:ptCount val="5"/>
                <c:pt idx="0">
                  <c:v>2.549497854662441E-4</c:v>
                </c:pt>
                <c:pt idx="1">
                  <c:v>-4.3887881094362857E-6</c:v>
                </c:pt>
                <c:pt idx="2">
                  <c:v>2.3326685227974178E-5</c:v>
                </c:pt>
                <c:pt idx="3">
                  <c:v>-3.3898673782355507E-4</c:v>
                </c:pt>
                <c:pt idx="4">
                  <c:v>4.2227379081089064E-5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3-47D7-86B2-1D05B204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mubL!$M$2:$M$6</c:f>
              <c:numCache>
                <c:formatCode>General</c:formatCode>
                <c:ptCount val="5"/>
                <c:pt idx="0">
                  <c:v>2.26532</c:v>
                </c:pt>
                <c:pt idx="1">
                  <c:v>1.80951</c:v>
                </c:pt>
                <c:pt idx="2">
                  <c:v>1.5197700000000001</c:v>
                </c:pt>
                <c:pt idx="3">
                  <c:v>1.3225499999999999</c:v>
                </c:pt>
                <c:pt idx="4">
                  <c:v>1.1817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1-410B-8B47-EE9B83406D13}"/>
            </c:ext>
          </c:extLst>
        </c:ser>
        <c:ser>
          <c:idx val="1"/>
          <c:order val="1"/>
          <c:tx>
            <c:strRef>
              <c:f>mubL!$M$8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mubL!$M$9:$M$13</c:f>
              <c:numCache>
                <c:formatCode>General</c:formatCode>
                <c:ptCount val="5"/>
                <c:pt idx="0">
                  <c:v>2.2643399999999998</c:v>
                </c:pt>
                <c:pt idx="1">
                  <c:v>1.8098399999999999</c:v>
                </c:pt>
                <c:pt idx="2">
                  <c:v>1.5199400000000001</c:v>
                </c:pt>
                <c:pt idx="3">
                  <c:v>1.3229</c:v>
                </c:pt>
                <c:pt idx="4">
                  <c:v>1.1818599999999999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1-410B-8B47-EE9B83406D13}"/>
            </c:ext>
          </c:extLst>
        </c:ser>
        <c:ser>
          <c:idx val="2"/>
          <c:order val="2"/>
          <c:tx>
            <c:strRef>
              <c:f>mubL!$M$15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mubL!$M$16:$M$20</c:f>
              <c:numCache>
                <c:formatCode>0.0%</c:formatCode>
                <c:ptCount val="5"/>
                <c:pt idx="0">
                  <c:v>4.3260996238950915E-4</c:v>
                </c:pt>
                <c:pt idx="1">
                  <c:v>-1.8236981282222339E-4</c:v>
                </c:pt>
                <c:pt idx="2">
                  <c:v>-1.1185903130079122E-4</c:v>
                </c:pt>
                <c:pt idx="3">
                  <c:v>-2.646402782504045E-4</c:v>
                </c:pt>
                <c:pt idx="4">
                  <c:v>-1.3539815520008291E-4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1-410B-8B47-EE9B8340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mubL!$P$2:$P$6</c:f>
              <c:numCache>
                <c:formatCode>General</c:formatCode>
                <c:ptCount val="5"/>
                <c:pt idx="0">
                  <c:v>0.16489300000000001</c:v>
                </c:pt>
                <c:pt idx="1">
                  <c:v>0.118154</c:v>
                </c:pt>
                <c:pt idx="2">
                  <c:v>9.4407000000000005E-2</c:v>
                </c:pt>
                <c:pt idx="3">
                  <c:v>7.9967399999999994E-2</c:v>
                </c:pt>
                <c:pt idx="4">
                  <c:v>7.0318199999999997E-2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E-4E5D-8229-5B8CE9F69C2E}"/>
            </c:ext>
          </c:extLst>
        </c:ser>
        <c:ser>
          <c:idx val="1"/>
          <c:order val="1"/>
          <c:tx>
            <c:strRef>
              <c:f>mubL!$P$8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mubL!$P$9:$P$13</c:f>
              <c:numCache>
                <c:formatCode>General</c:formatCode>
                <c:ptCount val="5"/>
                <c:pt idx="0">
                  <c:v>0.16481199999999999</c:v>
                </c:pt>
                <c:pt idx="1">
                  <c:v>0.11817999999999999</c:v>
                </c:pt>
                <c:pt idx="2">
                  <c:v>9.4420599999999993E-2</c:v>
                </c:pt>
                <c:pt idx="3">
                  <c:v>0.08</c:v>
                </c:pt>
                <c:pt idx="4">
                  <c:v>7.03178E-2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E-4E5D-8229-5B8CE9F69C2E}"/>
            </c:ext>
          </c:extLst>
        </c:ser>
        <c:ser>
          <c:idx val="2"/>
          <c:order val="2"/>
          <c:tx>
            <c:strRef>
              <c:f>mubL!$P$15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mubL!$P$16:$P$20</c:f>
              <c:numCache>
                <c:formatCode>0.0%</c:formatCode>
                <c:ptCount val="5"/>
                <c:pt idx="0">
                  <c:v>4.9122764459392143E-4</c:v>
                </c:pt>
                <c:pt idx="1">
                  <c:v>-2.2005179680754141E-4</c:v>
                </c:pt>
                <c:pt idx="2">
                  <c:v>-1.4405711440876863E-4</c:v>
                </c:pt>
                <c:pt idx="3">
                  <c:v>-4.0766612394560313E-4</c:v>
                </c:pt>
                <c:pt idx="4">
                  <c:v>5.6884277469790821E-6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E-4E5D-8229-5B8CE9F6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mubL!$AC$2:$AC$6</c:f>
              <c:numCache>
                <c:formatCode>General</c:formatCode>
                <c:ptCount val="5"/>
                <c:pt idx="0">
                  <c:v>0.19430700000000001</c:v>
                </c:pt>
                <c:pt idx="1">
                  <c:v>0.129775</c:v>
                </c:pt>
                <c:pt idx="2">
                  <c:v>0.10191699999999999</c:v>
                </c:pt>
                <c:pt idx="3">
                  <c:v>8.7605699999999995E-2</c:v>
                </c:pt>
                <c:pt idx="4">
                  <c:v>7.9513600000000004E-2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3-42C8-9E77-DEC455EFCABE}"/>
            </c:ext>
          </c:extLst>
        </c:ser>
        <c:ser>
          <c:idx val="1"/>
          <c:order val="1"/>
          <c:tx>
            <c:strRef>
              <c:f>mubL!$AC$8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mubL!$AC$9:$AC$13</c:f>
              <c:numCache>
                <c:formatCode>General</c:formatCode>
                <c:ptCount val="5"/>
                <c:pt idx="0">
                  <c:v>0.19426499999999999</c:v>
                </c:pt>
                <c:pt idx="1">
                  <c:v>0.12975500000000001</c:v>
                </c:pt>
                <c:pt idx="2">
                  <c:v>0.101844</c:v>
                </c:pt>
                <c:pt idx="3">
                  <c:v>8.7681200000000001E-2</c:v>
                </c:pt>
                <c:pt idx="4">
                  <c:v>7.9527700000000007E-2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3-42C8-9E77-DEC455EF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mubL!$AF$2:$AF$6</c:f>
              <c:numCache>
                <c:formatCode>General</c:formatCode>
                <c:ptCount val="5"/>
                <c:pt idx="0">
                  <c:v>10.811999999999999</c:v>
                </c:pt>
                <c:pt idx="1">
                  <c:v>9.6566500000000008</c:v>
                </c:pt>
                <c:pt idx="2">
                  <c:v>8.8874399999999998</c:v>
                </c:pt>
                <c:pt idx="3">
                  <c:v>8.3714700000000004</c:v>
                </c:pt>
                <c:pt idx="4">
                  <c:v>8.0173100000000002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D-4E48-88AE-C38B76BCBADA}"/>
            </c:ext>
          </c:extLst>
        </c:ser>
        <c:ser>
          <c:idx val="1"/>
          <c:order val="1"/>
          <c:tx>
            <c:strRef>
              <c:f>mubL!$AF$8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mubL!$AF$9:$AF$13</c:f>
              <c:numCache>
                <c:formatCode>General</c:formatCode>
                <c:ptCount val="5"/>
                <c:pt idx="0">
                  <c:v>10.8101</c:v>
                </c:pt>
                <c:pt idx="1">
                  <c:v>9.6559600000000003</c:v>
                </c:pt>
                <c:pt idx="2">
                  <c:v>8.8867700000000003</c:v>
                </c:pt>
                <c:pt idx="3">
                  <c:v>8.3732199999999999</c:v>
                </c:pt>
                <c:pt idx="4">
                  <c:v>8.0178100000000008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D-4E48-88AE-C38B76BC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FE-4C3C-B3EC-DC7E9EEE6FCD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DFE-4C3C-B3EC-DC7E9EEE6FCD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DFE-4C3C-B3EC-DC7E9EEE6FCD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FE-4C3C-B3EC-DC7E9EEE6FCD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DFE-4C3C-B3EC-DC7E9EEE6FCD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DFE-4C3C-B3EC-DC7E9EEE6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3-41A8-A49F-D6129296AED8}"/>
            </c:ext>
          </c:extLst>
        </c:ser>
        <c:ser>
          <c:idx val="1"/>
          <c:order val="1"/>
          <c:tx>
            <c:strRef>
              <c:f>mubL!$AD$8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3-41A8-A49F-D6129296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mubL!$AE$2:$AE$6</c:f>
              <c:numCache>
                <c:formatCode>General</c:formatCode>
                <c:ptCount val="5"/>
                <c:pt idx="0">
                  <c:v>12.7552</c:v>
                </c:pt>
                <c:pt idx="1">
                  <c:v>11.118</c:v>
                </c:pt>
                <c:pt idx="2">
                  <c:v>10.0479</c:v>
                </c:pt>
                <c:pt idx="3">
                  <c:v>9.3293700000000008</c:v>
                </c:pt>
                <c:pt idx="4">
                  <c:v>8.8309700000000007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7-4134-83DB-785AA387CBB7}"/>
            </c:ext>
          </c:extLst>
        </c:ser>
        <c:ser>
          <c:idx val="1"/>
          <c:order val="1"/>
          <c:tx>
            <c:strRef>
              <c:f>mubL!$AE$8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mubL!$AE$9:$AE$13</c:f>
              <c:numCache>
                <c:formatCode>General</c:formatCode>
                <c:ptCount val="5"/>
                <c:pt idx="0">
                  <c:v>12.7522</c:v>
                </c:pt>
                <c:pt idx="1">
                  <c:v>11.117699999999999</c:v>
                </c:pt>
                <c:pt idx="2">
                  <c:v>10.0474</c:v>
                </c:pt>
                <c:pt idx="3">
                  <c:v>9.3312000000000008</c:v>
                </c:pt>
                <c:pt idx="4">
                  <c:v>8.8314800000000009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7-4134-83DB-785AA387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mubL!$AG$2:$AG$6</c:f>
              <c:numCache>
                <c:formatCode>General</c:formatCode>
                <c:ptCount val="5"/>
                <c:pt idx="0">
                  <c:v>1.9432499999999999</c:v>
                </c:pt>
                <c:pt idx="1">
                  <c:v>1.46132</c:v>
                </c:pt>
                <c:pt idx="2">
                  <c:v>1.16045</c:v>
                </c:pt>
                <c:pt idx="3">
                  <c:v>0.95789899999999994</c:v>
                </c:pt>
                <c:pt idx="4">
                  <c:v>0.81365799999999999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2-4CC2-A4CB-A27721B9723A}"/>
            </c:ext>
          </c:extLst>
        </c:ser>
        <c:ser>
          <c:idx val="1"/>
          <c:order val="1"/>
          <c:tx>
            <c:strRef>
              <c:f>mubL!$AG$8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mubL!$AG$9:$AG$13</c:f>
              <c:numCache>
                <c:formatCode>General</c:formatCode>
                <c:ptCount val="5"/>
                <c:pt idx="0">
                  <c:v>1.9420500000000001</c:v>
                </c:pt>
                <c:pt idx="1">
                  <c:v>1.46174</c:v>
                </c:pt>
                <c:pt idx="2">
                  <c:v>1.1606700000000001</c:v>
                </c:pt>
                <c:pt idx="3">
                  <c:v>0.95797699999999997</c:v>
                </c:pt>
                <c:pt idx="4">
                  <c:v>0.81366799999999995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2-4CC2-A4CB-A27721B9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mubL!$AH$2:$AH$6</c:f>
              <c:numCache>
                <c:formatCode>General</c:formatCode>
                <c:ptCount val="5"/>
                <c:pt idx="0">
                  <c:v>1.3137000000000001</c:v>
                </c:pt>
                <c:pt idx="1">
                  <c:v>1.01416</c:v>
                </c:pt>
                <c:pt idx="2">
                  <c:v>0.86574300000000004</c:v>
                </c:pt>
                <c:pt idx="3">
                  <c:v>0.77891600000000005</c:v>
                </c:pt>
                <c:pt idx="4">
                  <c:v>0.72363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B-440E-8652-0B117B325EAE}"/>
            </c:ext>
          </c:extLst>
        </c:ser>
        <c:ser>
          <c:idx val="1"/>
          <c:order val="1"/>
          <c:tx>
            <c:strRef>
              <c:f>mubL!$AH$8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mubL!$AH$9:$AH$13</c:f>
              <c:numCache>
                <c:formatCode>General</c:formatCode>
                <c:ptCount val="5"/>
                <c:pt idx="0">
                  <c:v>1.3132699999999999</c:v>
                </c:pt>
                <c:pt idx="1">
                  <c:v>1.0141100000000001</c:v>
                </c:pt>
                <c:pt idx="2">
                  <c:v>0.86565599999999998</c:v>
                </c:pt>
                <c:pt idx="3">
                  <c:v>0.77924199999999999</c:v>
                </c:pt>
                <c:pt idx="4">
                  <c:v>0.72359399999999996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B-440E-8652-0B117B32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mubL!$S$2:$S$6</c:f>
              <c:numCache>
                <c:formatCode>General</c:formatCode>
                <c:ptCount val="5"/>
                <c:pt idx="0">
                  <c:v>0.313135</c:v>
                </c:pt>
                <c:pt idx="1">
                  <c:v>0.234346</c:v>
                </c:pt>
                <c:pt idx="2">
                  <c:v>0.19509699999999999</c:v>
                </c:pt>
                <c:pt idx="3">
                  <c:v>0.17309099999999999</c:v>
                </c:pt>
                <c:pt idx="4">
                  <c:v>0.15971299999999999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A-4E15-9473-B5CDBDE72114}"/>
            </c:ext>
          </c:extLst>
        </c:ser>
        <c:ser>
          <c:idx val="1"/>
          <c:order val="1"/>
          <c:tx>
            <c:strRef>
              <c:f>mubL!$S$8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mubL!$S$9:$S$13</c:f>
              <c:numCache>
                <c:formatCode>General</c:formatCode>
                <c:ptCount val="5"/>
                <c:pt idx="0">
                  <c:v>0.313054</c:v>
                </c:pt>
                <c:pt idx="1">
                  <c:v>0.23428599999999999</c:v>
                </c:pt>
                <c:pt idx="2">
                  <c:v>0.19512399999999999</c:v>
                </c:pt>
                <c:pt idx="3">
                  <c:v>0.17318500000000001</c:v>
                </c:pt>
                <c:pt idx="4">
                  <c:v>0.159631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A-4E15-9473-B5CDBDE72114}"/>
            </c:ext>
          </c:extLst>
        </c:ser>
        <c:ser>
          <c:idx val="2"/>
          <c:order val="2"/>
          <c:tx>
            <c:strRef>
              <c:f>mubL!$S$15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mubL!$S$16:$S$20</c:f>
              <c:numCache>
                <c:formatCode>0.0%</c:formatCode>
                <c:ptCount val="5"/>
                <c:pt idx="0">
                  <c:v>2.5867437367268987E-4</c:v>
                </c:pt>
                <c:pt idx="1">
                  <c:v>2.560316796531816E-4</c:v>
                </c:pt>
                <c:pt idx="2">
                  <c:v>-1.3839269696612068E-4</c:v>
                </c:pt>
                <c:pt idx="3">
                  <c:v>-5.4306694166658426E-4</c:v>
                </c:pt>
                <c:pt idx="4">
                  <c:v>5.1342094882695049E-4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A-4E15-9473-B5CDBDE7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mubL!$R$2:$R$6</c:f>
              <c:numCache>
                <c:formatCode>General</c:formatCode>
                <c:ptCount val="5"/>
                <c:pt idx="0">
                  <c:v>13.738099999999999</c:v>
                </c:pt>
                <c:pt idx="1">
                  <c:v>15.3149</c:v>
                </c:pt>
                <c:pt idx="2">
                  <c:v>16.098099999999999</c:v>
                </c:pt>
                <c:pt idx="3">
                  <c:v>16.538599999999999</c:v>
                </c:pt>
                <c:pt idx="4">
                  <c:v>16.805099999999999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5-4B72-A34E-651635BD9439}"/>
            </c:ext>
          </c:extLst>
        </c:ser>
        <c:ser>
          <c:idx val="1"/>
          <c:order val="1"/>
          <c:tx>
            <c:strRef>
              <c:f>mubL!$R$8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mubL!$R$9:$R$13</c:f>
              <c:numCache>
                <c:formatCode>General</c:formatCode>
                <c:ptCount val="5"/>
                <c:pt idx="0">
                  <c:v>13.738899999999999</c:v>
                </c:pt>
                <c:pt idx="1">
                  <c:v>15.314299999999999</c:v>
                </c:pt>
                <c:pt idx="2">
                  <c:v>16.0975</c:v>
                </c:pt>
                <c:pt idx="3">
                  <c:v>16.536300000000001</c:v>
                </c:pt>
                <c:pt idx="4">
                  <c:v>16.807400000000001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5-4B72-A34E-651635BD9439}"/>
            </c:ext>
          </c:extLst>
        </c:ser>
        <c:ser>
          <c:idx val="2"/>
          <c:order val="2"/>
          <c:tx>
            <c:strRef>
              <c:f>mubL!$R$15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mubL!$R$16:$R$20</c:f>
              <c:numCache>
                <c:formatCode>0.0%</c:formatCode>
                <c:ptCount val="5"/>
                <c:pt idx="0">
                  <c:v>-5.8232215517423217E-5</c:v>
                </c:pt>
                <c:pt idx="1">
                  <c:v>3.9177532990772253E-5</c:v>
                </c:pt>
                <c:pt idx="2">
                  <c:v>3.7271479242805159E-5</c:v>
                </c:pt>
                <c:pt idx="3">
                  <c:v>1.3906860314646903E-4</c:v>
                </c:pt>
                <c:pt idx="4">
                  <c:v>-1.368632141434294E-4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E5-4B72-A34E-651635BD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mubL!$Q$2:$Q$6</c:f>
              <c:numCache>
                <c:formatCode>General</c:formatCode>
                <c:ptCount val="5"/>
                <c:pt idx="0">
                  <c:v>0.57768200000000003</c:v>
                </c:pt>
                <c:pt idx="1">
                  <c:v>0.50948499999999997</c:v>
                </c:pt>
                <c:pt idx="2">
                  <c:v>0.463565</c:v>
                </c:pt>
                <c:pt idx="3">
                  <c:v>0.43018499999999998</c:v>
                </c:pt>
                <c:pt idx="4">
                  <c:v>0.40493499999999999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7-40C3-BD1C-963A3BA6E64D}"/>
            </c:ext>
          </c:extLst>
        </c:ser>
        <c:ser>
          <c:idx val="1"/>
          <c:order val="1"/>
          <c:tx>
            <c:strRef>
              <c:f>mubL!$Q$8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mubL!$Q$9:$Q$13</c:f>
              <c:numCache>
                <c:formatCode>General</c:formatCode>
                <c:ptCount val="5"/>
                <c:pt idx="0">
                  <c:v>0.57752599999999998</c:v>
                </c:pt>
                <c:pt idx="1">
                  <c:v>0.50946999999999998</c:v>
                </c:pt>
                <c:pt idx="2">
                  <c:v>0.46361200000000002</c:v>
                </c:pt>
                <c:pt idx="3">
                  <c:v>0.43031599999999998</c:v>
                </c:pt>
                <c:pt idx="4">
                  <c:v>0.405005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7-40C3-BD1C-963A3BA6E64D}"/>
            </c:ext>
          </c:extLst>
        </c:ser>
        <c:ser>
          <c:idx val="2"/>
          <c:order val="2"/>
          <c:tx>
            <c:strRef>
              <c:f>mubL!$Q$15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mubL!$Q$16:$Q$20</c:f>
              <c:numCache>
                <c:formatCode>0.0%</c:formatCode>
                <c:ptCount val="5"/>
                <c:pt idx="0">
                  <c:v>2.7004476511306388E-4</c:v>
                </c:pt>
                <c:pt idx="1">
                  <c:v>2.9441494842806456E-5</c:v>
                </c:pt>
                <c:pt idx="2">
                  <c:v>-1.0138815484348311E-4</c:v>
                </c:pt>
                <c:pt idx="3">
                  <c:v>-3.0452014830826792E-4</c:v>
                </c:pt>
                <c:pt idx="4">
                  <c:v>-1.7286725029946656E-4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67-40C3-BD1C-963A3BA6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mubL!$AJ$2:$AJ$6</c:f>
              <c:numCache>
                <c:formatCode>General</c:formatCode>
                <c:ptCount val="5"/>
                <c:pt idx="0">
                  <c:v>0.20014199999999999</c:v>
                </c:pt>
                <c:pt idx="1">
                  <c:v>0.133299</c:v>
                </c:pt>
                <c:pt idx="2">
                  <c:v>9.9986099999999994E-2</c:v>
                </c:pt>
                <c:pt idx="3">
                  <c:v>7.9975699999999997E-2</c:v>
                </c:pt>
                <c:pt idx="4">
                  <c:v>6.6672999999999996E-2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B-4168-8D90-DB91936A201B}"/>
            </c:ext>
          </c:extLst>
        </c:ser>
        <c:ser>
          <c:idx val="1"/>
          <c:order val="1"/>
          <c:tx>
            <c:strRef>
              <c:f>mubL!$AJ$8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mubL!$AJ$9:$AJ$13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8.0000100000000005E-2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B-4168-8D90-DB91936A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mubL!$AK$2:$AK$6</c:f>
              <c:numCache>
                <c:formatCode>General</c:formatCode>
                <c:ptCount val="5"/>
                <c:pt idx="0">
                  <c:v>0.40574399999999999</c:v>
                </c:pt>
                <c:pt idx="1">
                  <c:v>0.31834200000000001</c:v>
                </c:pt>
                <c:pt idx="2">
                  <c:v>0.26233200000000001</c:v>
                </c:pt>
                <c:pt idx="3">
                  <c:v>0.22303700000000001</c:v>
                </c:pt>
                <c:pt idx="4">
                  <c:v>0.19384699999999999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2-40BF-8056-C842A984B904}"/>
            </c:ext>
          </c:extLst>
        </c:ser>
        <c:ser>
          <c:idx val="1"/>
          <c:order val="1"/>
          <c:tx>
            <c:strRef>
              <c:f>mubL!$AK$8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mubL!$AK$9:$AK$13</c:f>
              <c:numCache>
                <c:formatCode>General</c:formatCode>
                <c:ptCount val="5"/>
                <c:pt idx="0">
                  <c:v>0.40552199999999999</c:v>
                </c:pt>
                <c:pt idx="1">
                  <c:v>0.31842999999999999</c:v>
                </c:pt>
                <c:pt idx="2">
                  <c:v>0.26238400000000001</c:v>
                </c:pt>
                <c:pt idx="3">
                  <c:v>0.22303300000000001</c:v>
                </c:pt>
                <c:pt idx="4">
                  <c:v>0.19383700000000001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2-40BF-8056-C842A984B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mubL!$AI$2:$AI$6</c:f>
              <c:numCache>
                <c:formatCode>General</c:formatCode>
                <c:ptCount val="5"/>
                <c:pt idx="0">
                  <c:v>1.1135600000000001</c:v>
                </c:pt>
                <c:pt idx="1">
                  <c:v>0.88086399999999998</c:v>
                </c:pt>
                <c:pt idx="2">
                  <c:v>0.76575700000000002</c:v>
                </c:pt>
                <c:pt idx="3">
                  <c:v>0.69894000000000001</c:v>
                </c:pt>
                <c:pt idx="4">
                  <c:v>0.65695700000000001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6-48E2-9ED1-F7DD6DF003C2}"/>
            </c:ext>
          </c:extLst>
        </c:ser>
        <c:ser>
          <c:idx val="1"/>
          <c:order val="1"/>
          <c:tx>
            <c:strRef>
              <c:f>mubL!$AI$8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mubL!$AI$9:$AI$13</c:f>
              <c:numCache>
                <c:formatCode>General</c:formatCode>
                <c:ptCount val="5"/>
                <c:pt idx="0">
                  <c:v>1.11327</c:v>
                </c:pt>
                <c:pt idx="1">
                  <c:v>0.88077399999999995</c:v>
                </c:pt>
                <c:pt idx="2">
                  <c:v>0.765656</c:v>
                </c:pt>
                <c:pt idx="3">
                  <c:v>0.69924200000000003</c:v>
                </c:pt>
                <c:pt idx="4">
                  <c:v>0.65692799999999996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6-48E2-9ED1-F7DD6DF0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lamH'!$I$2:$I$6</c:f>
              <c:numCache>
                <c:formatCode>General</c:formatCode>
                <c:ptCount val="5"/>
                <c:pt idx="0">
                  <c:v>9.4100199999999994</c:v>
                </c:pt>
                <c:pt idx="1">
                  <c:v>10.3657</c:v>
                </c:pt>
                <c:pt idx="2">
                  <c:v>11.1821</c:v>
                </c:pt>
                <c:pt idx="3">
                  <c:v>11.8789</c:v>
                </c:pt>
                <c:pt idx="4">
                  <c:v>12.4872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7-4B50-BD8C-E2C5AC323C8C}"/>
            </c:ext>
          </c:extLst>
        </c:ser>
        <c:ser>
          <c:idx val="1"/>
          <c:order val="1"/>
          <c:tx>
            <c:strRef>
              <c:f>'2. lamH'!$I$8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lamH'!$I$9:$I$13</c:f>
              <c:numCache>
                <c:formatCode>General</c:formatCode>
                <c:ptCount val="5"/>
                <c:pt idx="0">
                  <c:v>9.40639</c:v>
                </c:pt>
                <c:pt idx="1">
                  <c:v>10.364800000000001</c:v>
                </c:pt>
                <c:pt idx="2">
                  <c:v>11.180999999999999</c:v>
                </c:pt>
                <c:pt idx="3">
                  <c:v>11.882300000000001</c:v>
                </c:pt>
                <c:pt idx="4">
                  <c:v>12.489699999999999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7-4B50-BD8C-E2C5AC323C8C}"/>
            </c:ext>
          </c:extLst>
        </c:ser>
        <c:ser>
          <c:idx val="2"/>
          <c:order val="2"/>
          <c:tx>
            <c:strRef>
              <c:f>'2. lamH'!$I$15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lamH'!$I$16:$I$20</c:f>
              <c:numCache>
                <c:formatCode>0.0%</c:formatCode>
                <c:ptCount val="5"/>
                <c:pt idx="0">
                  <c:v>3.8575901007642451E-4</c:v>
                </c:pt>
                <c:pt idx="1">
                  <c:v>8.6824816461954219E-5</c:v>
                </c:pt>
                <c:pt idx="2">
                  <c:v>9.8371504458106171E-5</c:v>
                </c:pt>
                <c:pt idx="3">
                  <c:v>-2.8622178821279394E-4</c:v>
                </c:pt>
                <c:pt idx="4">
                  <c:v>-2.0020500993012867E-4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7-4B50-BD8C-E2C5AC32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mubL!$U$2:$U$6</c:f>
              <c:numCache>
                <c:formatCode>General</c:formatCode>
                <c:ptCount val="5"/>
                <c:pt idx="0">
                  <c:v>1.2032700000000001</c:v>
                </c:pt>
                <c:pt idx="1">
                  <c:v>1.16021</c:v>
                </c:pt>
                <c:pt idx="2">
                  <c:v>1.13348</c:v>
                </c:pt>
                <c:pt idx="3">
                  <c:v>1.11663</c:v>
                </c:pt>
                <c:pt idx="4">
                  <c:v>1.1060099999999999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0-4EA0-A29D-7BD45E5E5E97}"/>
            </c:ext>
          </c:extLst>
        </c:ser>
        <c:ser>
          <c:idx val="1"/>
          <c:order val="1"/>
          <c:tx>
            <c:strRef>
              <c:f>mubL!$U$8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mubL!$U$9:$U$13</c:f>
              <c:numCache>
                <c:formatCode>General</c:formatCode>
                <c:ptCount val="5"/>
                <c:pt idx="0">
                  <c:v>1.20306</c:v>
                </c:pt>
                <c:pt idx="1">
                  <c:v>1.1604000000000001</c:v>
                </c:pt>
                <c:pt idx="2">
                  <c:v>1.1335299999999999</c:v>
                </c:pt>
                <c:pt idx="3">
                  <c:v>1.1169500000000001</c:v>
                </c:pt>
                <c:pt idx="4">
                  <c:v>1.10646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0-4EA0-A29D-7BD45E5E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mubL!$W$2:$W$6</c:f>
              <c:numCache>
                <c:formatCode>General</c:formatCode>
                <c:ptCount val="5"/>
                <c:pt idx="0">
                  <c:v>0.322071</c:v>
                </c:pt>
                <c:pt idx="1">
                  <c:v>0.34819600000000001</c:v>
                </c:pt>
                <c:pt idx="2">
                  <c:v>0.35932399999999998</c:v>
                </c:pt>
                <c:pt idx="3">
                  <c:v>0.36465199999999998</c:v>
                </c:pt>
                <c:pt idx="4">
                  <c:v>0.36804599999999998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3-436E-A217-415AB689B4B9}"/>
            </c:ext>
          </c:extLst>
        </c:ser>
        <c:ser>
          <c:idx val="1"/>
          <c:order val="1"/>
          <c:tx>
            <c:strRef>
              <c:f>mubL!$W$8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mubL!$W$9:$W$13</c:f>
              <c:numCache>
                <c:formatCode>General</c:formatCode>
                <c:ptCount val="5"/>
                <c:pt idx="0">
                  <c:v>0.32229400000000002</c:v>
                </c:pt>
                <c:pt idx="1">
                  <c:v>0.34809800000000002</c:v>
                </c:pt>
                <c:pt idx="2">
                  <c:v>0.35926200000000003</c:v>
                </c:pt>
                <c:pt idx="3">
                  <c:v>0.364927</c:v>
                </c:pt>
                <c:pt idx="4">
                  <c:v>0.36818899999999999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3-436E-A217-415AB689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mubL!$X$2:$X$6</c:f>
              <c:numCache>
                <c:formatCode>General</c:formatCode>
                <c:ptCount val="5"/>
                <c:pt idx="0">
                  <c:v>0.298674</c:v>
                </c:pt>
                <c:pt idx="1">
                  <c:v>0.26658100000000001</c:v>
                </c:pt>
                <c:pt idx="2">
                  <c:v>0.25233299999999997</c:v>
                </c:pt>
                <c:pt idx="3">
                  <c:v>0.244807</c:v>
                </c:pt>
                <c:pt idx="4">
                  <c:v>0.24036399999999999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F-4BE1-8A58-06912F758B28}"/>
            </c:ext>
          </c:extLst>
        </c:ser>
        <c:ser>
          <c:idx val="1"/>
          <c:order val="1"/>
          <c:tx>
            <c:strRef>
              <c:f>mubL!$X$8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mubL!$X$9:$X$13</c:f>
              <c:numCache>
                <c:formatCode>General</c:formatCode>
                <c:ptCount val="5"/>
                <c:pt idx="0">
                  <c:v>0.29862499999999997</c:v>
                </c:pt>
                <c:pt idx="1">
                  <c:v>0.26668399999999998</c:v>
                </c:pt>
                <c:pt idx="2">
                  <c:v>0.252413</c:v>
                </c:pt>
                <c:pt idx="3">
                  <c:v>0.24485999999999999</c:v>
                </c:pt>
                <c:pt idx="4">
                  <c:v>0.24041199999999999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F-4BE1-8A58-06912F75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mubL!$V$2:$V$6</c:f>
              <c:numCache>
                <c:formatCode>General</c:formatCode>
                <c:ptCount val="5"/>
                <c:pt idx="0">
                  <c:v>0.88119899999999995</c:v>
                </c:pt>
                <c:pt idx="1">
                  <c:v>0.81201599999999996</c:v>
                </c:pt>
                <c:pt idx="2">
                  <c:v>0.77415299999999998</c:v>
                </c:pt>
                <c:pt idx="3">
                  <c:v>0.75197499999999995</c:v>
                </c:pt>
                <c:pt idx="4">
                  <c:v>0.73796099999999998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48E6-9955-94AC6B6E8E4E}"/>
            </c:ext>
          </c:extLst>
        </c:ser>
        <c:ser>
          <c:idx val="1"/>
          <c:order val="1"/>
          <c:tx>
            <c:strRef>
              <c:f>mubL!$V$8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mubL!$V$9:$V$13</c:f>
              <c:numCache>
                <c:formatCode>General</c:formatCode>
                <c:ptCount val="5"/>
                <c:pt idx="0">
                  <c:v>0.88077000000000005</c:v>
                </c:pt>
                <c:pt idx="1">
                  <c:v>0.81230400000000003</c:v>
                </c:pt>
                <c:pt idx="2">
                  <c:v>0.77426700000000004</c:v>
                </c:pt>
                <c:pt idx="3">
                  <c:v>0.75202500000000005</c:v>
                </c:pt>
                <c:pt idx="4">
                  <c:v>0.73827299999999996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B-48E6-9955-94AC6B6E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mubL!$Y$2:$Y$6</c:f>
              <c:numCache>
                <c:formatCode>General</c:formatCode>
                <c:ptCount val="5"/>
                <c:pt idx="0">
                  <c:v>0.21873000000000001</c:v>
                </c:pt>
                <c:pt idx="1">
                  <c:v>0.18657599999999999</c:v>
                </c:pt>
                <c:pt idx="2">
                  <c:v>0.17234099999999999</c:v>
                </c:pt>
                <c:pt idx="3">
                  <c:v>0.16486100000000001</c:v>
                </c:pt>
                <c:pt idx="4">
                  <c:v>0.16037799999999999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5-45D1-93B9-EEED37D47D82}"/>
            </c:ext>
          </c:extLst>
        </c:ser>
        <c:ser>
          <c:idx val="1"/>
          <c:order val="1"/>
          <c:tx>
            <c:strRef>
              <c:f>mubL!$Y$8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mubL!$Y$9:$Y$13</c:f>
              <c:numCache>
                <c:formatCode>General</c:formatCode>
                <c:ptCount val="5"/>
                <c:pt idx="0">
                  <c:v>0.21862500000000001</c:v>
                </c:pt>
                <c:pt idx="1">
                  <c:v>0.18668399999999999</c:v>
                </c:pt>
                <c:pt idx="2">
                  <c:v>0.17241300000000001</c:v>
                </c:pt>
                <c:pt idx="3">
                  <c:v>0.16486000000000001</c:v>
                </c:pt>
                <c:pt idx="4">
                  <c:v>0.160412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5-45D1-93B9-EEED37D4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mubL!$AB$2:$AB$6</c:f>
              <c:numCache>
                <c:formatCode>General</c:formatCode>
                <c:ptCount val="5"/>
                <c:pt idx="0">
                  <c:v>4.0287100000000002</c:v>
                </c:pt>
                <c:pt idx="1">
                  <c:v>4.3521999999999998</c:v>
                </c:pt>
                <c:pt idx="2">
                  <c:v>4.4919900000000004</c:v>
                </c:pt>
                <c:pt idx="3">
                  <c:v>4.5612599999999999</c:v>
                </c:pt>
                <c:pt idx="4">
                  <c:v>4.6013799999999998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A-4523-83DD-769FFCA03A29}"/>
            </c:ext>
          </c:extLst>
        </c:ser>
        <c:ser>
          <c:idx val="1"/>
          <c:order val="1"/>
          <c:tx>
            <c:strRef>
              <c:f>mubL!$AB$8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mubL!$AB$9:$AB$13</c:f>
              <c:numCache>
                <c:formatCode>General</c:formatCode>
                <c:ptCount val="5"/>
                <c:pt idx="0">
                  <c:v>4.0286799999999996</c:v>
                </c:pt>
                <c:pt idx="1">
                  <c:v>4.3512300000000002</c:v>
                </c:pt>
                <c:pt idx="2">
                  <c:v>4.49078</c:v>
                </c:pt>
                <c:pt idx="3">
                  <c:v>4.5615899999999998</c:v>
                </c:pt>
                <c:pt idx="4">
                  <c:v>4.60236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A-4523-83DD-769FFCA0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mubL!$AA$2:$AA$6</c:f>
              <c:numCache>
                <c:formatCode>General</c:formatCode>
                <c:ptCount val="5"/>
                <c:pt idx="0">
                  <c:v>0.17193800000000001</c:v>
                </c:pt>
                <c:pt idx="1">
                  <c:v>0.19114200000000001</c:v>
                </c:pt>
                <c:pt idx="2">
                  <c:v>0.201233</c:v>
                </c:pt>
                <c:pt idx="3">
                  <c:v>0.207148</c:v>
                </c:pt>
                <c:pt idx="4">
                  <c:v>0.211088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4-486E-9979-B537C16665E1}"/>
            </c:ext>
          </c:extLst>
        </c:ser>
        <c:ser>
          <c:idx val="1"/>
          <c:order val="1"/>
          <c:tx>
            <c:strRef>
              <c:f>mubL!$AA$8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mubL!$AA$9:$AA$13</c:f>
              <c:numCache>
                <c:formatCode>General</c:formatCode>
                <c:ptCount val="5"/>
                <c:pt idx="0">
                  <c:v>0.17200299999999999</c:v>
                </c:pt>
                <c:pt idx="1">
                  <c:v>0.19103999999999999</c:v>
                </c:pt>
                <c:pt idx="2">
                  <c:v>0.20122799999999999</c:v>
                </c:pt>
                <c:pt idx="3">
                  <c:v>0.207283</c:v>
                </c:pt>
                <c:pt idx="4">
                  <c:v>0.21116799999999999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4-486E-9979-B537C166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mubL!$Z$2:$Z$6</c:f>
              <c:numCache>
                <c:formatCode>General</c:formatCode>
                <c:ptCount val="5"/>
                <c:pt idx="0">
                  <c:v>7.9944000000000001E-2</c:v>
                </c:pt>
                <c:pt idx="1">
                  <c:v>8.0004599999999995E-2</c:v>
                </c:pt>
                <c:pt idx="2">
                  <c:v>7.9992199999999999E-2</c:v>
                </c:pt>
                <c:pt idx="3">
                  <c:v>7.9945500000000003E-2</c:v>
                </c:pt>
                <c:pt idx="4">
                  <c:v>7.9985899999999999E-2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4CE-9CBE-A2344068DE79}"/>
            </c:ext>
          </c:extLst>
        </c:ser>
        <c:ser>
          <c:idx val="1"/>
          <c:order val="1"/>
          <c:tx>
            <c:strRef>
              <c:f>mubL!$Z$8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B-44CE-9CBE-A2344068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6-40E9-8AAE-EDA83C6516A6}"/>
            </c:ext>
          </c:extLst>
        </c:ser>
        <c:ser>
          <c:idx val="1"/>
          <c:order val="1"/>
          <c:tx>
            <c:strRef>
              <c:f>mubL!$T$8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6-40E9-8AAE-EDA83C65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mubL!$AL$2:$AL$6</c:f>
              <c:numCache>
                <c:formatCode>General</c:formatCode>
                <c:ptCount val="5"/>
                <c:pt idx="0">
                  <c:v>9.7093799999999995</c:v>
                </c:pt>
                <c:pt idx="1">
                  <c:v>10.9627</c:v>
                </c:pt>
                <c:pt idx="2">
                  <c:v>11.6061</c:v>
                </c:pt>
                <c:pt idx="3">
                  <c:v>11.977399999999999</c:v>
                </c:pt>
                <c:pt idx="4">
                  <c:v>12.2037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D-43CF-A345-31E032B7EB93}"/>
            </c:ext>
          </c:extLst>
        </c:ser>
        <c:ser>
          <c:idx val="1"/>
          <c:order val="1"/>
          <c:tx>
            <c:strRef>
              <c:f>mubL!$AL$8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mubL!$AL$9:$AL$13</c:f>
              <c:numCache>
                <c:formatCode>General</c:formatCode>
                <c:ptCount val="5"/>
                <c:pt idx="0">
                  <c:v>9.7102500000000003</c:v>
                </c:pt>
                <c:pt idx="1">
                  <c:v>10.962999999999999</c:v>
                </c:pt>
                <c:pt idx="2">
                  <c:v>11.6067</c:v>
                </c:pt>
                <c:pt idx="3">
                  <c:v>11.9747</c:v>
                </c:pt>
                <c:pt idx="4">
                  <c:v>12.205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D-43CF-A345-31E032B7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lamH'!$J$2:$J$6</c:f>
              <c:numCache>
                <c:formatCode>General</c:formatCode>
                <c:ptCount val="5"/>
                <c:pt idx="0">
                  <c:v>7.9031700000000003</c:v>
                </c:pt>
                <c:pt idx="1">
                  <c:v>8.8521300000000007</c:v>
                </c:pt>
                <c:pt idx="2">
                  <c:v>9.6621600000000001</c:v>
                </c:pt>
                <c:pt idx="3">
                  <c:v>10.3529</c:v>
                </c:pt>
                <c:pt idx="4">
                  <c:v>10.9542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A-4979-8242-87C4134A460C}"/>
            </c:ext>
          </c:extLst>
        </c:ser>
        <c:ser>
          <c:idx val="1"/>
          <c:order val="1"/>
          <c:tx>
            <c:strRef>
              <c:f>'2. lamH'!$J$8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lamH'!$J$9:$J$13</c:f>
              <c:numCache>
                <c:formatCode>General</c:formatCode>
                <c:ptCount val="5"/>
                <c:pt idx="0">
                  <c:v>7.8990499999999999</c:v>
                </c:pt>
                <c:pt idx="1">
                  <c:v>8.85107</c:v>
                </c:pt>
                <c:pt idx="2">
                  <c:v>9.6610399999999998</c:v>
                </c:pt>
                <c:pt idx="3">
                  <c:v>10.356</c:v>
                </c:pt>
                <c:pt idx="4">
                  <c:v>10.9566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A-4979-8242-87C4134A460C}"/>
            </c:ext>
          </c:extLst>
        </c:ser>
        <c:ser>
          <c:idx val="2"/>
          <c:order val="2"/>
          <c:tx>
            <c:strRef>
              <c:f>'2. lamH'!$J$15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lamH'!$J$16:$J$20</c:f>
              <c:numCache>
                <c:formatCode>0.0%</c:formatCode>
                <c:ptCount val="5"/>
                <c:pt idx="0">
                  <c:v>5.2130980353457478E-4</c:v>
                </c:pt>
                <c:pt idx="1">
                  <c:v>1.1974519127043174E-4</c:v>
                </c:pt>
                <c:pt idx="2">
                  <c:v>1.1591610985537726E-4</c:v>
                </c:pt>
                <c:pt idx="3">
                  <c:v>-2.994330091085474E-4</c:v>
                </c:pt>
                <c:pt idx="4">
                  <c:v>-2.1909404611927257E-4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A-4979-8242-87C4134A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mubL!$AM$2:$AM$6</c:f>
              <c:numCache>
                <c:formatCode>General</c:formatCode>
                <c:ptCount val="5"/>
                <c:pt idx="0">
                  <c:v>0.35274499999999998</c:v>
                </c:pt>
                <c:pt idx="1">
                  <c:v>0.26920899999999998</c:v>
                </c:pt>
                <c:pt idx="2">
                  <c:v>0.22617200000000001</c:v>
                </c:pt>
                <c:pt idx="3">
                  <c:v>0.20157900000000001</c:v>
                </c:pt>
                <c:pt idx="4">
                  <c:v>0.18643999999999999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4-45E8-8115-F51DA59259AD}"/>
            </c:ext>
          </c:extLst>
        </c:ser>
        <c:ser>
          <c:idx val="1"/>
          <c:order val="1"/>
          <c:tx>
            <c:strRef>
              <c:f>mubL!$AM$8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mubL!$AM$9:$AM$13</c:f>
              <c:numCache>
                <c:formatCode>General</c:formatCode>
                <c:ptCount val="5"/>
                <c:pt idx="0">
                  <c:v>0.35265000000000002</c:v>
                </c:pt>
                <c:pt idx="1">
                  <c:v>0.26912999999999998</c:v>
                </c:pt>
                <c:pt idx="2">
                  <c:v>0.226218</c:v>
                </c:pt>
                <c:pt idx="3">
                  <c:v>0.201686</c:v>
                </c:pt>
                <c:pt idx="4">
                  <c:v>0.186333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4-45E8-8115-F51DA592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D-4F6C-AF33-09D6DB324060}"/>
            </c:ext>
          </c:extLst>
        </c:ser>
        <c:ser>
          <c:idx val="1"/>
          <c:order val="1"/>
          <c:tx>
            <c:strRef>
              <c:f>mubL!$AN$8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D-4F6C-AF33-09D6DB32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gtob!$K$2:$K$6</c:f>
              <c:numCache>
                <c:formatCode>General</c:formatCode>
                <c:ptCount val="5"/>
                <c:pt idx="0">
                  <c:v>16.099900000000002</c:v>
                </c:pt>
                <c:pt idx="1">
                  <c:v>13.3751</c:v>
                </c:pt>
                <c:pt idx="2">
                  <c:v>11.1821</c:v>
                </c:pt>
                <c:pt idx="3">
                  <c:v>9.71035</c:v>
                </c:pt>
                <c:pt idx="4">
                  <c:v>8.7012800000000006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8-4FC3-AF7B-9C78E7F9A29E}"/>
            </c:ext>
          </c:extLst>
        </c:ser>
        <c:ser>
          <c:idx val="1"/>
          <c:order val="1"/>
          <c:tx>
            <c:strRef>
              <c:f>gtob!$K$8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gtob!$K$9:$K$13</c:f>
              <c:numCache>
                <c:formatCode>General</c:formatCode>
                <c:ptCount val="5"/>
                <c:pt idx="0">
                  <c:v>16.102599999999999</c:v>
                </c:pt>
                <c:pt idx="1">
                  <c:v>13.380699999999999</c:v>
                </c:pt>
                <c:pt idx="2">
                  <c:v>11.180999999999999</c:v>
                </c:pt>
                <c:pt idx="3">
                  <c:v>9.7104199999999992</c:v>
                </c:pt>
                <c:pt idx="4">
                  <c:v>8.7024799999999995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8-4FC3-AF7B-9C78E7F9A29E}"/>
            </c:ext>
          </c:extLst>
        </c:ser>
        <c:ser>
          <c:idx val="2"/>
          <c:order val="2"/>
          <c:tx>
            <c:strRef>
              <c:f>gtob!$K$15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gtob!$K$16:$K$20</c:f>
              <c:numCache>
                <c:formatCode>0.0%</c:formatCode>
                <c:ptCount val="5"/>
                <c:pt idx="0">
                  <c:v>-1.677029049868173E-4</c:v>
                </c:pt>
                <c:pt idx="1">
                  <c:v>-4.1868845840400319E-4</c:v>
                </c:pt>
                <c:pt idx="2">
                  <c:v>9.8371504458106171E-5</c:v>
                </c:pt>
                <c:pt idx="3">
                  <c:v>-7.2088029781754848E-6</c:v>
                </c:pt>
                <c:pt idx="4">
                  <c:v>-1.3791074416625825E-4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8-4FC3-AF7B-9C78E7F9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gtob!$L$2:$L$6</c:f>
              <c:numCache>
                <c:formatCode>General</c:formatCode>
                <c:ptCount val="5"/>
                <c:pt idx="0">
                  <c:v>14.9437</c:v>
                </c:pt>
                <c:pt idx="1">
                  <c:v>11.9861</c:v>
                </c:pt>
                <c:pt idx="2">
                  <c:v>9.6628500000000006</c:v>
                </c:pt>
                <c:pt idx="3">
                  <c:v>8.1287099999999999</c:v>
                </c:pt>
                <c:pt idx="4">
                  <c:v>7.0966699999999996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C-44D2-A86C-9AD6DC2E35F3}"/>
            </c:ext>
          </c:extLst>
        </c:ser>
        <c:ser>
          <c:idx val="1"/>
          <c:order val="1"/>
          <c:tx>
            <c:strRef>
              <c:f>gtob!$L$8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gtob!$L$9:$L$13</c:f>
              <c:numCache>
                <c:formatCode>General</c:formatCode>
                <c:ptCount val="5"/>
                <c:pt idx="0">
                  <c:v>14.946199999999999</c:v>
                </c:pt>
                <c:pt idx="1">
                  <c:v>11.992100000000001</c:v>
                </c:pt>
                <c:pt idx="2">
                  <c:v>9.6610399999999998</c:v>
                </c:pt>
                <c:pt idx="3">
                  <c:v>8.1290999999999993</c:v>
                </c:pt>
                <c:pt idx="4">
                  <c:v>7.09809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C-44D2-A86C-9AD6DC2E35F3}"/>
            </c:ext>
          </c:extLst>
        </c:ser>
        <c:ser>
          <c:idx val="2"/>
          <c:order val="2"/>
          <c:tx>
            <c:strRef>
              <c:f>gtob!$L$15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gtob!$L$16:$L$20</c:f>
              <c:numCache>
                <c:formatCode>0.0%</c:formatCode>
                <c:ptCount val="5"/>
                <c:pt idx="0">
                  <c:v>-1.6729457898642924E-4</c:v>
                </c:pt>
                <c:pt idx="1">
                  <c:v>-5.0057983831273121E-4</c:v>
                </c:pt>
                <c:pt idx="2">
                  <c:v>1.8731533657262146E-4</c:v>
                </c:pt>
                <c:pt idx="3">
                  <c:v>-4.7978092464787936E-5</c:v>
                </c:pt>
                <c:pt idx="4">
                  <c:v>-2.0009384683244692E-4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C-44D2-A86C-9AD6DC2E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gtob!$N$2:$N$6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D-4018-B4AD-EEA5C964C82C}"/>
            </c:ext>
          </c:extLst>
        </c:ser>
        <c:ser>
          <c:idx val="1"/>
          <c:order val="1"/>
          <c:tx>
            <c:strRef>
              <c:f>gtob!$N$8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gtob!$N$9:$N$13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D-4018-B4AD-EEA5C964C82C}"/>
            </c:ext>
          </c:extLst>
        </c:ser>
        <c:ser>
          <c:idx val="2"/>
          <c:order val="2"/>
          <c:tx>
            <c:strRef>
              <c:f>gtob!$N$15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gtob!$N$16:$N$20</c:f>
              <c:numCache>
                <c:formatCode>0.0%</c:formatCode>
                <c:ptCount val="5"/>
                <c:pt idx="0">
                  <c:v>-3.448989446092766E-4</c:v>
                </c:pt>
                <c:pt idx="1">
                  <c:v>-7.575039198346868E-4</c:v>
                </c:pt>
                <c:pt idx="2">
                  <c:v>2.4181499425681612E-4</c:v>
                </c:pt>
                <c:pt idx="3">
                  <c:v>2.0674826331479492E-5</c:v>
                </c:pt>
                <c:pt idx="4">
                  <c:v>-1.7551934223158119E-4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FD-4018-B4AD-EEA5C964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gtob!$O$2:$O$6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757-AC97-B41886AA98D5}"/>
            </c:ext>
          </c:extLst>
        </c:ser>
        <c:ser>
          <c:idx val="1"/>
          <c:order val="1"/>
          <c:tx>
            <c:strRef>
              <c:f>gtob!$O$8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gtob!$O$9:$O$13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757-AC97-B41886AA98D5}"/>
            </c:ext>
          </c:extLst>
        </c:ser>
        <c:ser>
          <c:idx val="2"/>
          <c:order val="2"/>
          <c:tx>
            <c:strRef>
              <c:f>gtob!$O$15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gtob!$O$16:$O$20</c:f>
              <c:numCache>
                <c:formatCode>0.0%</c:formatCode>
                <c:ptCount val="5"/>
                <c:pt idx="0">
                  <c:v>-3.4680935394378965E-4</c:v>
                </c:pt>
                <c:pt idx="1">
                  <c:v>-8.2928839919033939E-4</c:v>
                </c:pt>
                <c:pt idx="2">
                  <c:v>3.2813973089211151E-4</c:v>
                </c:pt>
                <c:pt idx="3">
                  <c:v>-2.0581340545055644E-5</c:v>
                </c:pt>
                <c:pt idx="4">
                  <c:v>-2.3911717937372579E-4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757-AC97-B41886AA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gtob!$M$2:$M$6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6-4009-B714-F4E9C423D0F4}"/>
            </c:ext>
          </c:extLst>
        </c:ser>
        <c:ser>
          <c:idx val="1"/>
          <c:order val="1"/>
          <c:tx>
            <c:strRef>
              <c:f>gtob!$M$8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gtob!$M$9:$M$13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6-4009-B714-F4E9C423D0F4}"/>
            </c:ext>
          </c:extLst>
        </c:ser>
        <c:ser>
          <c:idx val="2"/>
          <c:order val="2"/>
          <c:tx>
            <c:strRef>
              <c:f>gtob!$M$15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gtob!$M$16:$M$20</c:f>
              <c:numCache>
                <c:formatCode>0.0%</c:formatCode>
                <c:ptCount val="5"/>
                <c:pt idx="0">
                  <c:v>-1.4703974397786056E-4</c:v>
                </c:pt>
                <c:pt idx="1">
                  <c:v>2.0159112999016231E-4</c:v>
                </c:pt>
                <c:pt idx="2">
                  <c:v>-4.4758632492135244E-4</c:v>
                </c:pt>
                <c:pt idx="3">
                  <c:v>2.1496538425062875E-4</c:v>
                </c:pt>
                <c:pt idx="4">
                  <c:v>1.3710496631587051E-4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6-4009-B714-F4E9C423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gtob!$P$2:$P$6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D-4DA3-841E-1B42401D5E86}"/>
            </c:ext>
          </c:extLst>
        </c:ser>
        <c:ser>
          <c:idx val="1"/>
          <c:order val="1"/>
          <c:tx>
            <c:strRef>
              <c:f>gtob!$P$8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gtob!$P$9:$P$13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D-4DA3-841E-1B42401D5E86}"/>
            </c:ext>
          </c:extLst>
        </c:ser>
        <c:ser>
          <c:idx val="2"/>
          <c:order val="2"/>
          <c:tx>
            <c:strRef>
              <c:f>gtob!$P$15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gtob!$P$16:$P$20</c:f>
              <c:numCache>
                <c:formatCode>0.0%</c:formatCode>
                <c:ptCount val="5"/>
                <c:pt idx="0">
                  <c:v>-3.2659473755542498E-4</c:v>
                </c:pt>
                <c:pt idx="1">
                  <c:v>-1.359089494980752E-4</c:v>
                </c:pt>
                <c:pt idx="2">
                  <c:v>-3.061709874914677E-4</c:v>
                </c:pt>
                <c:pt idx="3">
                  <c:v>2.3799550664477896E-4</c:v>
                </c:pt>
                <c:pt idx="4">
                  <c:v>9.8351293901201886E-5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4D-4DA3-841E-1B42401D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gtob!$AC$2:$AC$6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F-4763-ABF6-36C3629CC75E}"/>
            </c:ext>
          </c:extLst>
        </c:ser>
        <c:ser>
          <c:idx val="1"/>
          <c:order val="1"/>
          <c:tx>
            <c:strRef>
              <c:f>gtob!$AC$8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gtob!$AC$9:$AC$13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F-4763-ABF6-36C3629C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gtob!$AF$2:$AF$6</c:f>
              <c:numCache>
                <c:formatCode>General</c:formatCode>
                <c:ptCount val="5"/>
                <c:pt idx="0">
                  <c:v>14.275600000000001</c:v>
                </c:pt>
                <c:pt idx="1">
                  <c:v>11.2455</c:v>
                </c:pt>
                <c:pt idx="2">
                  <c:v>8.8882300000000001</c:v>
                </c:pt>
                <c:pt idx="3">
                  <c:v>7.3414400000000004</c:v>
                </c:pt>
                <c:pt idx="4">
                  <c:v>6.3062199999999997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0-4702-96B8-40F1473D4100}"/>
            </c:ext>
          </c:extLst>
        </c:ser>
        <c:ser>
          <c:idx val="1"/>
          <c:order val="1"/>
          <c:tx>
            <c:strRef>
              <c:f>gtob!$AF$8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gtob!$AF$9:$AF$13</c:f>
              <c:numCache>
                <c:formatCode>General</c:formatCode>
                <c:ptCount val="5"/>
                <c:pt idx="0">
                  <c:v>14.277900000000001</c:v>
                </c:pt>
                <c:pt idx="1">
                  <c:v>11.251099999999999</c:v>
                </c:pt>
                <c:pt idx="2">
                  <c:v>8.8867700000000003</c:v>
                </c:pt>
                <c:pt idx="3">
                  <c:v>7.3419100000000004</c:v>
                </c:pt>
                <c:pt idx="4">
                  <c:v>6.3077300000000003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0-4702-96B8-40F1473D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lamH'!$L$2:$L$6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9-4D2C-91F3-F51B19048A66}"/>
            </c:ext>
          </c:extLst>
        </c:ser>
        <c:ser>
          <c:idx val="1"/>
          <c:order val="1"/>
          <c:tx>
            <c:strRef>
              <c:f>'2. lamH'!$L$8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lamH'!$L$9:$L$13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9-4D2C-91F3-F51B19048A66}"/>
            </c:ext>
          </c:extLst>
        </c:ser>
        <c:ser>
          <c:idx val="2"/>
          <c:order val="2"/>
          <c:tx>
            <c:strRef>
              <c:f>'2. lamH'!$L$15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lamH'!$L$16:$L$20</c:f>
              <c:numCache>
                <c:formatCode>0.0%</c:formatCode>
                <c:ptCount val="5"/>
                <c:pt idx="0">
                  <c:v>5.0680026253915194E-4</c:v>
                </c:pt>
                <c:pt idx="1">
                  <c:v>5.0535136467932024E-5</c:v>
                </c:pt>
                <c:pt idx="2">
                  <c:v>4.3191506821742098E-6</c:v>
                </c:pt>
                <c:pt idx="3">
                  <c:v>-4.6567277352777784E-4</c:v>
                </c:pt>
                <c:pt idx="4">
                  <c:v>-2.2366775412440131E-4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9-4D2C-91F3-F51B1904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0-4F36-8F9C-93002FCE98E9}"/>
            </c:ext>
          </c:extLst>
        </c:ser>
        <c:ser>
          <c:idx val="1"/>
          <c:order val="1"/>
          <c:tx>
            <c:strRef>
              <c:f>gtob!$AD$8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0-4F36-8F9C-93002FCE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gtob!$AE$2:$AE$6</c:f>
              <c:numCache>
                <c:formatCode>General</c:formatCode>
                <c:ptCount val="5"/>
                <c:pt idx="0">
                  <c:v>15.1221</c:v>
                </c:pt>
                <c:pt idx="1">
                  <c:v>12.2919</c:v>
                </c:pt>
                <c:pt idx="2">
                  <c:v>10.048299999999999</c:v>
                </c:pt>
                <c:pt idx="3">
                  <c:v>8.5560399999999994</c:v>
                </c:pt>
                <c:pt idx="4">
                  <c:v>7.5412999999999997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0-4D20-848A-26FCE84944F3}"/>
            </c:ext>
          </c:extLst>
        </c:ser>
        <c:ser>
          <c:idx val="1"/>
          <c:order val="1"/>
          <c:tx>
            <c:strRef>
              <c:f>gtob!$AE$8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gtob!$AE$9:$AE$13</c:f>
              <c:numCache>
                <c:formatCode>General</c:formatCode>
                <c:ptCount val="5"/>
                <c:pt idx="0">
                  <c:v>15.124499999999999</c:v>
                </c:pt>
                <c:pt idx="1">
                  <c:v>12.2973</c:v>
                </c:pt>
                <c:pt idx="2">
                  <c:v>10.0474</c:v>
                </c:pt>
                <c:pt idx="3">
                  <c:v>8.5562900000000006</c:v>
                </c:pt>
                <c:pt idx="4">
                  <c:v>7.5421699999999996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0-4D20-848A-26FCE849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gtob!$AG$2:$AG$6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E-4438-96DC-59105582B35D}"/>
            </c:ext>
          </c:extLst>
        </c:ser>
        <c:ser>
          <c:idx val="1"/>
          <c:order val="1"/>
          <c:tx>
            <c:strRef>
              <c:f>gtob!$AG$8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gtob!$AG$9:$AG$13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E-4438-96DC-59105582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gtob!$AH$2:$AH$6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A-4DD6-B44C-15A7181193E1}"/>
            </c:ext>
          </c:extLst>
        </c:ser>
        <c:ser>
          <c:idx val="1"/>
          <c:order val="1"/>
          <c:tx>
            <c:strRef>
              <c:f>gtob!$AH$8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gtob!$AH$9:$AH$13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A-4DD6-B44C-15A71811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gtob!$S$2:$S$6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E-4658-99BB-9B0FC9080149}"/>
            </c:ext>
          </c:extLst>
        </c:ser>
        <c:ser>
          <c:idx val="1"/>
          <c:order val="1"/>
          <c:tx>
            <c:strRef>
              <c:f>gtob!$S$8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gtob!$S$9:$S$13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E-4658-99BB-9B0FC9080149}"/>
            </c:ext>
          </c:extLst>
        </c:ser>
        <c:ser>
          <c:idx val="2"/>
          <c:order val="2"/>
          <c:tx>
            <c:strRef>
              <c:f>gtob!$S$15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gtob!$S$16:$S$20</c:f>
              <c:numCache>
                <c:formatCode>0.0%</c:formatCode>
                <c:ptCount val="5"/>
                <c:pt idx="0">
                  <c:v>-3.1069684864619781E-4</c:v>
                </c:pt>
                <c:pt idx="1">
                  <c:v>-1.2226708311115096E-3</c:v>
                </c:pt>
                <c:pt idx="2">
                  <c:v>7.7326846754583139E-4</c:v>
                </c:pt>
                <c:pt idx="3">
                  <c:v>4.1578516136123623E-4</c:v>
                </c:pt>
                <c:pt idx="4">
                  <c:v>-8.0558893833950287E-4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E-4658-99BB-9B0FC908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gtob!$R$2:$R$6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9-4567-82F7-6EE24CB00057}"/>
            </c:ext>
          </c:extLst>
        </c:ser>
        <c:ser>
          <c:idx val="1"/>
          <c:order val="1"/>
          <c:tx>
            <c:strRef>
              <c:f>gtob!$R$8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gtob!$R$9:$R$13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9-4567-82F7-6EE24CB00057}"/>
            </c:ext>
          </c:extLst>
        </c:ser>
        <c:ser>
          <c:idx val="2"/>
          <c:order val="2"/>
          <c:tx>
            <c:strRef>
              <c:f>gtob!$R$15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gtob!$R$16:$R$20</c:f>
              <c:numCache>
                <c:formatCode>0.0%</c:formatCode>
                <c:ptCount val="5"/>
                <c:pt idx="0">
                  <c:v>1.7828778890727429E-4</c:v>
                </c:pt>
                <c:pt idx="1">
                  <c:v>3.3225519911574266E-4</c:v>
                </c:pt>
                <c:pt idx="2">
                  <c:v>-1.3668586481758186E-4</c:v>
                </c:pt>
                <c:pt idx="3">
                  <c:v>-2.3909145248001659E-5</c:v>
                </c:pt>
                <c:pt idx="4">
                  <c:v>4.1250721887746255E-5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9-4567-82F7-6EE24CB0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gtob!$Q$2:$Q$6</c:f>
              <c:numCache>
                <c:formatCode>General</c:formatCode>
                <c:ptCount val="5"/>
                <c:pt idx="0">
                  <c:v>0.47537099999999999</c:v>
                </c:pt>
                <c:pt idx="1">
                  <c:v>0.47072399999999998</c:v>
                </c:pt>
                <c:pt idx="2">
                  <c:v>0.46354000000000001</c:v>
                </c:pt>
                <c:pt idx="3">
                  <c:v>0.45739099999999999</c:v>
                </c:pt>
                <c:pt idx="4">
                  <c:v>0.45131500000000002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4F87-9BCF-989454179003}"/>
            </c:ext>
          </c:extLst>
        </c:ser>
        <c:ser>
          <c:idx val="1"/>
          <c:order val="1"/>
          <c:tx>
            <c:strRef>
              <c:f>gtob!$Q$8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gtob!$Q$9:$Q$13</c:f>
              <c:numCache>
                <c:formatCode>General</c:formatCode>
                <c:ptCount val="5"/>
                <c:pt idx="0">
                  <c:v>0.47536600000000001</c:v>
                </c:pt>
                <c:pt idx="1">
                  <c:v>0.47057700000000002</c:v>
                </c:pt>
                <c:pt idx="2">
                  <c:v>0.46361200000000002</c:v>
                </c:pt>
                <c:pt idx="3">
                  <c:v>0.45726499999999998</c:v>
                </c:pt>
                <c:pt idx="4">
                  <c:v>0.45138499999999998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E-4F87-9BCF-989454179003}"/>
            </c:ext>
          </c:extLst>
        </c:ser>
        <c:ser>
          <c:idx val="2"/>
          <c:order val="2"/>
          <c:tx>
            <c:strRef>
              <c:f>gtob!$Q$15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gtob!$Q$16:$Q$20</c:f>
              <c:numCache>
                <c:formatCode>0.0%</c:formatCode>
                <c:ptCount val="5"/>
                <c:pt idx="0">
                  <c:v>1.0518100599273505E-5</c:v>
                </c:pt>
                <c:pt idx="1">
                  <c:v>3.1228490580457492E-4</c:v>
                </c:pt>
                <c:pt idx="2">
                  <c:v>-1.5532640117361284E-4</c:v>
                </c:pt>
                <c:pt idx="3">
                  <c:v>2.7547546847230269E-4</c:v>
                </c:pt>
                <c:pt idx="4">
                  <c:v>-1.5510231213223353E-4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E-4F87-9BCF-98945417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gtob!$AJ$2:$AJ$6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9-4846-85F9-E8DB368AEABF}"/>
            </c:ext>
          </c:extLst>
        </c:ser>
        <c:ser>
          <c:idx val="1"/>
          <c:order val="1"/>
          <c:tx>
            <c:strRef>
              <c:f>gtob!$AJ$8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gtob!$AJ$9:$AJ$13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9-4846-85F9-E8DB368A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gtob!$AK$2:$AK$6</c:f>
              <c:numCache>
                <c:formatCode>General</c:formatCode>
                <c:ptCount val="5"/>
                <c:pt idx="0">
                  <c:v>0.28337000000000001</c:v>
                </c:pt>
                <c:pt idx="1">
                  <c:v>0.27268799999999999</c:v>
                </c:pt>
                <c:pt idx="2">
                  <c:v>0.26224999999999998</c:v>
                </c:pt>
                <c:pt idx="3">
                  <c:v>0.254444</c:v>
                </c:pt>
                <c:pt idx="4">
                  <c:v>0.247806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2-401D-B965-7926E54E26CD}"/>
            </c:ext>
          </c:extLst>
        </c:ser>
        <c:ser>
          <c:idx val="1"/>
          <c:order val="1"/>
          <c:tx>
            <c:strRef>
              <c:f>gtob!$AK$8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gtob!$AK$9:$AK$13</c:f>
              <c:numCache>
                <c:formatCode>General</c:formatCode>
                <c:ptCount val="5"/>
                <c:pt idx="0">
                  <c:v>0.283445</c:v>
                </c:pt>
                <c:pt idx="1">
                  <c:v>0.27263700000000002</c:v>
                </c:pt>
                <c:pt idx="2">
                  <c:v>0.26238400000000001</c:v>
                </c:pt>
                <c:pt idx="3">
                  <c:v>0.25440200000000002</c:v>
                </c:pt>
                <c:pt idx="4">
                  <c:v>0.24770900000000001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2-401D-B965-7926E54E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gtob!$AI$2:$AI$6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3-493C-AB74-1FF1953465FE}"/>
            </c:ext>
          </c:extLst>
        </c:ser>
        <c:ser>
          <c:idx val="1"/>
          <c:order val="1"/>
          <c:tx>
            <c:strRef>
              <c:f>gtob!$AI$8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gtob!$AI$9:$AI$13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3-493C-AB74-1FF19534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8-47AC-BC71-E0D5C785204C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98-47AC-BC71-E0D5C785204C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-3.4680935394378965E-4</c:v>
                </c:pt>
                <c:pt idx="1">
                  <c:v>-8.2928839919033939E-4</c:v>
                </c:pt>
                <c:pt idx="2">
                  <c:v>3.2813973089211151E-4</c:v>
                </c:pt>
                <c:pt idx="3">
                  <c:v>-2.0581340545055644E-5</c:v>
                </c:pt>
                <c:pt idx="4">
                  <c:v>-2.3911717937372579E-4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98-47AC-BC71-E0D5C785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lamH'!$M$2:$M$6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A-41B0-ABF6-7E035B774A59}"/>
            </c:ext>
          </c:extLst>
        </c:ser>
        <c:ser>
          <c:idx val="1"/>
          <c:order val="1"/>
          <c:tx>
            <c:strRef>
              <c:f>'2. lamH'!$M$8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lamH'!$M$9:$M$13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A-41B0-ABF6-7E035B774A59}"/>
            </c:ext>
          </c:extLst>
        </c:ser>
        <c:ser>
          <c:idx val="2"/>
          <c:order val="2"/>
          <c:tx>
            <c:strRef>
              <c:f>'2. lamH'!$M$15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lamH'!$M$16:$M$20</c:f>
              <c:numCache>
                <c:formatCode>0.0%</c:formatCode>
                <c:ptCount val="5"/>
                <c:pt idx="0">
                  <c:v>6.4299775445403491E-4</c:v>
                </c:pt>
                <c:pt idx="1">
                  <c:v>8.6073643174426411E-5</c:v>
                </c:pt>
                <c:pt idx="2">
                  <c:v>1.99943682527771E-5</c:v>
                </c:pt>
                <c:pt idx="3">
                  <c:v>-4.7599533461530194E-4</c:v>
                </c:pt>
                <c:pt idx="4">
                  <c:v>-2.549711837302522E-4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AA-41B0-ABF6-7E035B77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gtob!$U$2:$U$6</c:f>
              <c:numCache>
                <c:formatCode>General</c:formatCode>
                <c:ptCount val="5"/>
                <c:pt idx="0">
                  <c:v>0.97781200000000001</c:v>
                </c:pt>
                <c:pt idx="1">
                  <c:v>1.08317</c:v>
                </c:pt>
                <c:pt idx="2">
                  <c:v>1.1338200000000001</c:v>
                </c:pt>
                <c:pt idx="3">
                  <c:v>1.15432</c:v>
                </c:pt>
                <c:pt idx="4">
                  <c:v>1.15998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5-49F8-8F70-69196E51931C}"/>
            </c:ext>
          </c:extLst>
        </c:ser>
        <c:ser>
          <c:idx val="1"/>
          <c:order val="1"/>
          <c:tx>
            <c:strRef>
              <c:f>gtob!$U$8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gtob!$U$9:$U$13</c:f>
              <c:numCache>
                <c:formatCode>General</c:formatCode>
                <c:ptCount val="5"/>
                <c:pt idx="0">
                  <c:v>0.97805900000000001</c:v>
                </c:pt>
                <c:pt idx="1">
                  <c:v>1.0833999999999999</c:v>
                </c:pt>
                <c:pt idx="2">
                  <c:v>1.1335299999999999</c:v>
                </c:pt>
                <c:pt idx="3">
                  <c:v>1.15412</c:v>
                </c:pt>
                <c:pt idx="4">
                  <c:v>1.16031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5-49F8-8F70-69196E51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gtob!$W$2:$W$6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5-4D58-A880-966FFC5DD104}"/>
            </c:ext>
          </c:extLst>
        </c:ser>
        <c:ser>
          <c:idx val="1"/>
          <c:order val="1"/>
          <c:tx>
            <c:strRef>
              <c:f>gtob!$W$8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gtob!$W$9:$W$13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5-4D58-A880-966FFC5D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gtob!$X$2:$X$6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B-4E8C-B16D-ECDFA32F2045}"/>
            </c:ext>
          </c:extLst>
        </c:ser>
        <c:ser>
          <c:idx val="1"/>
          <c:order val="1"/>
          <c:tx>
            <c:strRef>
              <c:f>gtob!$X$8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gtob!$X$9:$X$13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B-4E8C-B16D-ECDFA32F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gtob!$V$2:$V$6</c:f>
              <c:numCache>
                <c:formatCode>General</c:formatCode>
                <c:ptCount val="5"/>
                <c:pt idx="0">
                  <c:v>0.66810599999999998</c:v>
                </c:pt>
                <c:pt idx="1">
                  <c:v>0.74059799999999998</c:v>
                </c:pt>
                <c:pt idx="2">
                  <c:v>0.774617</c:v>
                </c:pt>
                <c:pt idx="3">
                  <c:v>0.78726499999999999</c:v>
                </c:pt>
                <c:pt idx="4">
                  <c:v>0.79045100000000001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4-4838-B4E1-06EDE83CBC39}"/>
            </c:ext>
          </c:extLst>
        </c:ser>
        <c:ser>
          <c:idx val="1"/>
          <c:order val="1"/>
          <c:tx>
            <c:strRef>
              <c:f>gtob!$V$8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gtob!$V$9:$V$13</c:f>
              <c:numCache>
                <c:formatCode>General</c:formatCode>
                <c:ptCount val="5"/>
                <c:pt idx="0">
                  <c:v>0.66837800000000003</c:v>
                </c:pt>
                <c:pt idx="1">
                  <c:v>0.74099099999999996</c:v>
                </c:pt>
                <c:pt idx="2">
                  <c:v>0.77426700000000004</c:v>
                </c:pt>
                <c:pt idx="3">
                  <c:v>0.78719700000000004</c:v>
                </c:pt>
                <c:pt idx="4">
                  <c:v>0.79036499999999998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4-4838-B4E1-06EDE83C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gtob!$Y$2:$Y$6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D-4FC9-8BAB-5D3A95DE1977}"/>
            </c:ext>
          </c:extLst>
        </c:ser>
        <c:ser>
          <c:idx val="1"/>
          <c:order val="1"/>
          <c:tx>
            <c:strRef>
              <c:f>gtob!$Y$8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gtob!$Y$9:$Y$13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D-4FC9-8BAB-5D3A95DE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gtob!$AB$2:$AB$6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2-4836-9E99-DA61614A8F79}"/>
            </c:ext>
          </c:extLst>
        </c:ser>
        <c:ser>
          <c:idx val="1"/>
          <c:order val="1"/>
          <c:tx>
            <c:strRef>
              <c:f>gtob!$AB$8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gtob!$AB$9:$AB$13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2-4836-9E99-DA61614A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gtob!$AA$2:$AA$6</c:f>
              <c:numCache>
                <c:formatCode>General</c:formatCode>
                <c:ptCount val="5"/>
                <c:pt idx="0">
                  <c:v>0.192001</c:v>
                </c:pt>
                <c:pt idx="1">
                  <c:v>0.19803499999999999</c:v>
                </c:pt>
                <c:pt idx="2">
                  <c:v>0.20129</c:v>
                </c:pt>
                <c:pt idx="3">
                  <c:v>0.20294699999999999</c:v>
                </c:pt>
                <c:pt idx="4">
                  <c:v>0.203509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D-4108-8150-58E06756270D}"/>
            </c:ext>
          </c:extLst>
        </c:ser>
        <c:ser>
          <c:idx val="1"/>
          <c:order val="1"/>
          <c:tx>
            <c:strRef>
              <c:f>gtob!$AA$8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gtob!$AA$9:$AA$13</c:f>
              <c:numCache>
                <c:formatCode>General</c:formatCode>
                <c:ptCount val="5"/>
                <c:pt idx="0">
                  <c:v>0.19192100000000001</c:v>
                </c:pt>
                <c:pt idx="1">
                  <c:v>0.19794</c:v>
                </c:pt>
                <c:pt idx="2">
                  <c:v>0.20122799999999999</c:v>
                </c:pt>
                <c:pt idx="3">
                  <c:v>0.20286399999999999</c:v>
                </c:pt>
                <c:pt idx="4">
                  <c:v>0.203676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D-4108-8150-58E06756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gtob!$Z$2:$Z$6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3BE-80DC-A73950517DB6}"/>
            </c:ext>
          </c:extLst>
        </c:ser>
        <c:ser>
          <c:idx val="1"/>
          <c:order val="1"/>
          <c:tx>
            <c:strRef>
              <c:f>gtob!$Z$8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3BE-80DC-A7395051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C-4A31-8145-5883EBC29357}"/>
            </c:ext>
          </c:extLst>
        </c:ser>
        <c:ser>
          <c:idx val="1"/>
          <c:order val="1"/>
          <c:tx>
            <c:strRef>
              <c:f>gtob!$T$8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C-4A31-8145-5883EBC2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gtob!$AL$2:$AL$6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6B4-82B2-44B836427AAC}"/>
            </c:ext>
          </c:extLst>
        </c:ser>
        <c:ser>
          <c:idx val="1"/>
          <c:order val="1"/>
          <c:tx>
            <c:strRef>
              <c:f>gtob!$AL$8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gtob!$AL$9:$AL$13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8-46B4-82B2-44B83642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lamH'!$K$2:$K$6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0-482D-BF4D-D646A23EC40A}"/>
            </c:ext>
          </c:extLst>
        </c:ser>
        <c:ser>
          <c:idx val="1"/>
          <c:order val="1"/>
          <c:tx>
            <c:strRef>
              <c:f>'2. lamH'!$K$8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lamH'!$K$9:$K$13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0-482D-BF4D-D646A23EC40A}"/>
            </c:ext>
          </c:extLst>
        </c:ser>
        <c:ser>
          <c:idx val="2"/>
          <c:order val="2"/>
          <c:tx>
            <c:strRef>
              <c:f>'2. lamH'!$K$15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lamH'!$K$16:$K$20</c:f>
              <c:numCache>
                <c:formatCode>0.0%</c:formatCode>
                <c:ptCount val="5"/>
                <c:pt idx="0">
                  <c:v>-3.1854530975215578E-4</c:v>
                </c:pt>
                <c:pt idx="1">
                  <c:v>-1.255343468579496E-4</c:v>
                </c:pt>
                <c:pt idx="2">
                  <c:v>1.3158241006282388E-5</c:v>
                </c:pt>
                <c:pt idx="3">
                  <c:v>-2.1625022116496053E-4</c:v>
                </c:pt>
                <c:pt idx="4">
                  <c:v>1.9568450439621213E-5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A0-482D-BF4D-D646A23E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gtob!$AM$2:$AM$6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5-4B84-BDD8-9B639F76E05E}"/>
            </c:ext>
          </c:extLst>
        </c:ser>
        <c:ser>
          <c:idx val="1"/>
          <c:order val="1"/>
          <c:tx>
            <c:strRef>
              <c:f>gtob!$AM$8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gtob!$AM$9:$AM$13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5-4B84-BDD8-9B639F76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2-4C11-9F04-DFBAC4AE0903}"/>
            </c:ext>
          </c:extLst>
        </c:ser>
        <c:ser>
          <c:idx val="1"/>
          <c:order val="1"/>
          <c:tx>
            <c:strRef>
              <c:f>gtob!$AN$8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2-4C11-9F04-DFBAC4AE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b'!$I$2:$I$6</c:f>
              <c:numCache>
                <c:formatCode>General</c:formatCode>
                <c:ptCount val="5"/>
                <c:pt idx="0">
                  <c:v>16.099900000000002</c:v>
                </c:pt>
                <c:pt idx="1">
                  <c:v>13.3751</c:v>
                </c:pt>
                <c:pt idx="2">
                  <c:v>11.1821</c:v>
                </c:pt>
                <c:pt idx="3">
                  <c:v>9.71035</c:v>
                </c:pt>
                <c:pt idx="4">
                  <c:v>8.7012800000000006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D-47D5-A188-67B59EAEA244}"/>
            </c:ext>
          </c:extLst>
        </c:ser>
        <c:ser>
          <c:idx val="1"/>
          <c:order val="1"/>
          <c:tx>
            <c:strRef>
              <c:f>'1. b'!$I$8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b'!$I$9:$I$13</c:f>
              <c:numCache>
                <c:formatCode>General</c:formatCode>
                <c:ptCount val="5"/>
                <c:pt idx="0">
                  <c:v>16.102599999999999</c:v>
                </c:pt>
                <c:pt idx="1">
                  <c:v>13.380699999999999</c:v>
                </c:pt>
                <c:pt idx="2">
                  <c:v>11.180999999999999</c:v>
                </c:pt>
                <c:pt idx="3">
                  <c:v>9.7104199999999992</c:v>
                </c:pt>
                <c:pt idx="4">
                  <c:v>8.7024799999999995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D-47D5-A188-67B59EAEA244}"/>
            </c:ext>
          </c:extLst>
        </c:ser>
        <c:ser>
          <c:idx val="2"/>
          <c:order val="2"/>
          <c:tx>
            <c:strRef>
              <c:f>'1. b'!$I$15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b'!$I$16:$I$20</c:f>
              <c:numCache>
                <c:formatCode>0.0%</c:formatCode>
                <c:ptCount val="5"/>
                <c:pt idx="0">
                  <c:v>-1.677029049868173E-4</c:v>
                </c:pt>
                <c:pt idx="1">
                  <c:v>-4.1868845840400319E-4</c:v>
                </c:pt>
                <c:pt idx="2">
                  <c:v>9.8371504458106171E-5</c:v>
                </c:pt>
                <c:pt idx="3">
                  <c:v>-7.2088029781754848E-6</c:v>
                </c:pt>
                <c:pt idx="4">
                  <c:v>-1.3791074416625825E-4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D-47D5-A188-67B59EAE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b'!$J$2:$J$6</c:f>
              <c:numCache>
                <c:formatCode>General</c:formatCode>
                <c:ptCount val="5"/>
                <c:pt idx="0">
                  <c:v>14.9437</c:v>
                </c:pt>
                <c:pt idx="1">
                  <c:v>11.9861</c:v>
                </c:pt>
                <c:pt idx="2">
                  <c:v>9.6628500000000006</c:v>
                </c:pt>
                <c:pt idx="3">
                  <c:v>8.1287099999999999</c:v>
                </c:pt>
                <c:pt idx="4">
                  <c:v>7.0966699999999996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8-4D70-A25E-D9583D6A8FE6}"/>
            </c:ext>
          </c:extLst>
        </c:ser>
        <c:ser>
          <c:idx val="1"/>
          <c:order val="1"/>
          <c:tx>
            <c:strRef>
              <c:f>'1. b'!$J$8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b'!$J$9:$J$13</c:f>
              <c:numCache>
                <c:formatCode>General</c:formatCode>
                <c:ptCount val="5"/>
                <c:pt idx="0">
                  <c:v>14.946199999999999</c:v>
                </c:pt>
                <c:pt idx="1">
                  <c:v>11.992100000000001</c:v>
                </c:pt>
                <c:pt idx="2">
                  <c:v>9.6610399999999998</c:v>
                </c:pt>
                <c:pt idx="3">
                  <c:v>8.1290999999999993</c:v>
                </c:pt>
                <c:pt idx="4">
                  <c:v>7.09809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8-4D70-A25E-D9583D6A8FE6}"/>
            </c:ext>
          </c:extLst>
        </c:ser>
        <c:ser>
          <c:idx val="2"/>
          <c:order val="2"/>
          <c:tx>
            <c:strRef>
              <c:f>'1. b'!$J$15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b'!$J$16:$J$20</c:f>
              <c:numCache>
                <c:formatCode>0.0%</c:formatCode>
                <c:ptCount val="5"/>
                <c:pt idx="0">
                  <c:v>-1.6729457898642924E-4</c:v>
                </c:pt>
                <c:pt idx="1">
                  <c:v>-5.0057983831273121E-4</c:v>
                </c:pt>
                <c:pt idx="2">
                  <c:v>1.8731533657262146E-4</c:v>
                </c:pt>
                <c:pt idx="3">
                  <c:v>-4.7978092464787936E-5</c:v>
                </c:pt>
                <c:pt idx="4">
                  <c:v>-2.0009384683244692E-4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8-4D70-A25E-D9583D6A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2-42E9-B181-4BCA1BC0C26D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2-42E9-B181-4BCA1BC0C26D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-3.448989446092766E-4</c:v>
                </c:pt>
                <c:pt idx="1">
                  <c:v>-7.575039198346868E-4</c:v>
                </c:pt>
                <c:pt idx="2">
                  <c:v>2.4181499425681612E-4</c:v>
                </c:pt>
                <c:pt idx="3">
                  <c:v>2.0674826331479492E-5</c:v>
                </c:pt>
                <c:pt idx="4">
                  <c:v>-1.7551934223158119E-4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2-42E9-B181-4BCA1BC0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F-4DC6-AD3C-C1B9F10D8EA1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F-4DC6-AD3C-C1B9F10D8EA1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-3.4680935394378965E-4</c:v>
                </c:pt>
                <c:pt idx="1">
                  <c:v>-8.2928839919033939E-4</c:v>
                </c:pt>
                <c:pt idx="2">
                  <c:v>3.2813973089211151E-4</c:v>
                </c:pt>
                <c:pt idx="3">
                  <c:v>-2.0581340545055644E-5</c:v>
                </c:pt>
                <c:pt idx="4">
                  <c:v>-2.3911717937372579E-4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9F-4DC6-AD3C-C1B9F10D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3-4B73-B945-BE503D5BBB58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3-4B73-B945-BE503D5BBB58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-1.4703974397786056E-4</c:v>
                </c:pt>
                <c:pt idx="1">
                  <c:v>2.0159112999016231E-4</c:v>
                </c:pt>
                <c:pt idx="2">
                  <c:v>-4.4758632492135244E-4</c:v>
                </c:pt>
                <c:pt idx="3">
                  <c:v>2.1496538425062875E-4</c:v>
                </c:pt>
                <c:pt idx="4">
                  <c:v>1.3710496631587051E-4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3-4B73-B945-BE503D5B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D-4EBB-A2B3-A41A575DB4DC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D-4EBB-A2B3-A41A575DB4DC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-3.2659473755542498E-4</c:v>
                </c:pt>
                <c:pt idx="1">
                  <c:v>-1.359089494980752E-4</c:v>
                </c:pt>
                <c:pt idx="2">
                  <c:v>-3.061709874914677E-4</c:v>
                </c:pt>
                <c:pt idx="3">
                  <c:v>2.3799550664477896E-4</c:v>
                </c:pt>
                <c:pt idx="4">
                  <c:v>9.8351293901201886E-5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D-4EBB-A2B3-A41A575D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1-4133-A677-31AFBD4408DF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1-4133-A677-31AFBD44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14.275600000000001</c:v>
                </c:pt>
                <c:pt idx="1">
                  <c:v>11.2455</c:v>
                </c:pt>
                <c:pt idx="2">
                  <c:v>8.8882300000000001</c:v>
                </c:pt>
                <c:pt idx="3">
                  <c:v>7.3414400000000004</c:v>
                </c:pt>
                <c:pt idx="4">
                  <c:v>6.3062199999999997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2-4E9E-AC86-3A21A7D43FFD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14.277900000000001</c:v>
                </c:pt>
                <c:pt idx="1">
                  <c:v>11.251099999999999</c:v>
                </c:pt>
                <c:pt idx="2">
                  <c:v>8.8867700000000003</c:v>
                </c:pt>
                <c:pt idx="3">
                  <c:v>7.3419100000000004</c:v>
                </c:pt>
                <c:pt idx="4">
                  <c:v>6.3077300000000003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2-4E9E-AC86-3A21A7D4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lamH'!$N$2:$N$6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4-4F07-9DDA-B46B0B2D7BEF}"/>
            </c:ext>
          </c:extLst>
        </c:ser>
        <c:ser>
          <c:idx val="1"/>
          <c:order val="1"/>
          <c:tx>
            <c:strRef>
              <c:f>'2. lamH'!$N$8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lamH'!$N$9:$N$13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4-4F07-9DDA-B46B0B2D7BEF}"/>
            </c:ext>
          </c:extLst>
        </c:ser>
        <c:ser>
          <c:idx val="2"/>
          <c:order val="2"/>
          <c:tx>
            <c:strRef>
              <c:f>'2. lamH'!$N$15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lamH'!$N$16:$N$20</c:f>
              <c:numCache>
                <c:formatCode>0.0%</c:formatCode>
                <c:ptCount val="5"/>
                <c:pt idx="0">
                  <c:v>-1.9923191944386275E-4</c:v>
                </c:pt>
                <c:pt idx="1">
                  <c:v>-1.5521940997741319E-4</c:v>
                </c:pt>
                <c:pt idx="2">
                  <c:v>-8.36751835292418E-5</c:v>
                </c:pt>
                <c:pt idx="3">
                  <c:v>-3.9992001599687413E-4</c:v>
                </c:pt>
                <c:pt idx="4">
                  <c:v>-5.3899813183301407E-6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4-4F07-9DDA-B46B0B2D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946-4007-BC42-49E3A310A71B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946-4007-BC42-49E3A310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15.1221</c:v>
                </c:pt>
                <c:pt idx="1">
                  <c:v>12.2919</c:v>
                </c:pt>
                <c:pt idx="2">
                  <c:v>10.048299999999999</c:v>
                </c:pt>
                <c:pt idx="3">
                  <c:v>8.5560399999999994</c:v>
                </c:pt>
                <c:pt idx="4">
                  <c:v>7.5412999999999997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8-45EB-9EF3-C86CC6C933ED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15.124499999999999</c:v>
                </c:pt>
                <c:pt idx="1">
                  <c:v>12.2973</c:v>
                </c:pt>
                <c:pt idx="2">
                  <c:v>10.0474</c:v>
                </c:pt>
                <c:pt idx="3">
                  <c:v>8.5562900000000006</c:v>
                </c:pt>
                <c:pt idx="4">
                  <c:v>7.5421699999999996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8-45EB-9EF3-C86CC6C9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D-48EB-BABB-6A626E2F804B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D-48EB-BABB-6A626E2F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0FC-B949-FC7EC115604F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D-40FC-B949-FC7EC115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7-4DC4-B9E3-95A1A4EC518E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7-4DC4-B9E3-95A1A4EC518E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-3.1069684864619781E-4</c:v>
                </c:pt>
                <c:pt idx="1">
                  <c:v>-1.2226708311115096E-3</c:v>
                </c:pt>
                <c:pt idx="2">
                  <c:v>7.7326846754583139E-4</c:v>
                </c:pt>
                <c:pt idx="3">
                  <c:v>4.1578516136123623E-4</c:v>
                </c:pt>
                <c:pt idx="4">
                  <c:v>-8.0558893833950287E-4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7-4DC4-B9E3-95A1A4EC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0-4525-94BD-8E3F5E7F1AC6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0-4525-94BD-8E3F5E7F1AC6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1.7828778890727429E-4</c:v>
                </c:pt>
                <c:pt idx="1">
                  <c:v>3.3225519911574266E-4</c:v>
                </c:pt>
                <c:pt idx="2">
                  <c:v>-1.3668586481758186E-4</c:v>
                </c:pt>
                <c:pt idx="3">
                  <c:v>-2.3909145248001659E-5</c:v>
                </c:pt>
                <c:pt idx="4">
                  <c:v>4.1250721887746255E-5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0-4525-94BD-8E3F5E7F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0.47537099999999999</c:v>
                </c:pt>
                <c:pt idx="1">
                  <c:v>0.47072399999999998</c:v>
                </c:pt>
                <c:pt idx="2">
                  <c:v>0.46354000000000001</c:v>
                </c:pt>
                <c:pt idx="3">
                  <c:v>0.45739099999999999</c:v>
                </c:pt>
                <c:pt idx="4">
                  <c:v>0.45131500000000002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326-88ED-C1716A094F67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0.47536600000000001</c:v>
                </c:pt>
                <c:pt idx="1">
                  <c:v>0.47057700000000002</c:v>
                </c:pt>
                <c:pt idx="2">
                  <c:v>0.46361200000000002</c:v>
                </c:pt>
                <c:pt idx="3">
                  <c:v>0.45726499999999998</c:v>
                </c:pt>
                <c:pt idx="4">
                  <c:v>0.45138499999999998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326-88ED-C1716A094F67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1.0518100599273505E-5</c:v>
                </c:pt>
                <c:pt idx="1">
                  <c:v>3.1228490580457492E-4</c:v>
                </c:pt>
                <c:pt idx="2">
                  <c:v>-1.5532640117361284E-4</c:v>
                </c:pt>
                <c:pt idx="3">
                  <c:v>2.7547546847230269E-4</c:v>
                </c:pt>
                <c:pt idx="4">
                  <c:v>-1.5510231213223353E-4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326-88ED-C1716A09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4-4E38-AC68-DA0B56FFBCFD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4-4E38-AC68-DA0B56FF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0.28337000000000001</c:v>
                </c:pt>
                <c:pt idx="1">
                  <c:v>0.27268799999999999</c:v>
                </c:pt>
                <c:pt idx="2">
                  <c:v>0.26224999999999998</c:v>
                </c:pt>
                <c:pt idx="3">
                  <c:v>0.254444</c:v>
                </c:pt>
                <c:pt idx="4">
                  <c:v>0.247806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1-40AD-9372-5D7A925DEE4D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0.283445</c:v>
                </c:pt>
                <c:pt idx="1">
                  <c:v>0.27263700000000002</c:v>
                </c:pt>
                <c:pt idx="2">
                  <c:v>0.26238400000000001</c:v>
                </c:pt>
                <c:pt idx="3">
                  <c:v>0.25440200000000002</c:v>
                </c:pt>
                <c:pt idx="4">
                  <c:v>0.24770900000000001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1-40AD-9372-5D7A925D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6-4E53-AA11-847D9A637B9A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6-4E53-AA11-847D9A63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lamH'!$Z$2:$Z$6</c:f>
              <c:numCache>
                <c:formatCode>General</c:formatCode>
                <c:ptCount val="5"/>
                <c:pt idx="0">
                  <c:v>5.8999200000000002E-2</c:v>
                </c:pt>
                <c:pt idx="1">
                  <c:v>8.0110799999999996E-2</c:v>
                </c:pt>
                <c:pt idx="2">
                  <c:v>0.101879</c:v>
                </c:pt>
                <c:pt idx="3">
                  <c:v>0.123831</c:v>
                </c:pt>
                <c:pt idx="4">
                  <c:v>0.145812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5-4CDF-822C-B9899FBB6288}"/>
            </c:ext>
          </c:extLst>
        </c:ser>
        <c:ser>
          <c:idx val="1"/>
          <c:order val="1"/>
          <c:tx>
            <c:strRef>
              <c:f>'2. lamH'!$Z$8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lamH'!$Z$9:$Z$13</c:f>
              <c:numCache>
                <c:formatCode>General</c:formatCode>
                <c:ptCount val="5"/>
                <c:pt idx="0">
                  <c:v>5.8914000000000001E-2</c:v>
                </c:pt>
                <c:pt idx="1">
                  <c:v>8.0078499999999997E-2</c:v>
                </c:pt>
                <c:pt idx="2">
                  <c:v>0.101844</c:v>
                </c:pt>
                <c:pt idx="3">
                  <c:v>0.12389799999999999</c:v>
                </c:pt>
                <c:pt idx="4">
                  <c:v>0.145983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5-4CDF-822C-B9899FBB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0.97781200000000001</c:v>
                </c:pt>
                <c:pt idx="1">
                  <c:v>1.08317</c:v>
                </c:pt>
                <c:pt idx="2">
                  <c:v>1.1338200000000001</c:v>
                </c:pt>
                <c:pt idx="3">
                  <c:v>1.15432</c:v>
                </c:pt>
                <c:pt idx="4">
                  <c:v>1.15998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E32-B994-D569B45C6812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0.97805900000000001</c:v>
                </c:pt>
                <c:pt idx="1">
                  <c:v>1.0833999999999999</c:v>
                </c:pt>
                <c:pt idx="2">
                  <c:v>1.1335299999999999</c:v>
                </c:pt>
                <c:pt idx="3">
                  <c:v>1.15412</c:v>
                </c:pt>
                <c:pt idx="4">
                  <c:v>1.16031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E-4E32-B994-D569B45C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F-45A0-A285-A97CD9BE35A7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F-45A0-A285-A97CD9B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9-4CE6-9C06-F9563D8CC5FA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9-4CE6-9C06-F9563D8C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0.66810599999999998</c:v>
                </c:pt>
                <c:pt idx="1">
                  <c:v>0.74059799999999998</c:v>
                </c:pt>
                <c:pt idx="2">
                  <c:v>0.774617</c:v>
                </c:pt>
                <c:pt idx="3">
                  <c:v>0.78726499999999999</c:v>
                </c:pt>
                <c:pt idx="4">
                  <c:v>0.79045100000000001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C-4339-B400-6A2060BF46E9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0.66837800000000003</c:v>
                </c:pt>
                <c:pt idx="1">
                  <c:v>0.74099099999999996</c:v>
                </c:pt>
                <c:pt idx="2">
                  <c:v>0.77426700000000004</c:v>
                </c:pt>
                <c:pt idx="3">
                  <c:v>0.78719700000000004</c:v>
                </c:pt>
                <c:pt idx="4">
                  <c:v>0.79036499999999998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C-4339-B400-6A2060BF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4-4C82-B55D-F2A739A5001A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4-4C82-B55D-F2A739A5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8-4EF4-BD65-6C1B35E45E47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8-4EF4-BD65-6C1B35E4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0.192001</c:v>
                </c:pt>
                <c:pt idx="1">
                  <c:v>0.19803499999999999</c:v>
                </c:pt>
                <c:pt idx="2">
                  <c:v>0.20129</c:v>
                </c:pt>
                <c:pt idx="3">
                  <c:v>0.20294699999999999</c:v>
                </c:pt>
                <c:pt idx="4">
                  <c:v>0.203509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8-45C7-90F2-4C0D1BE4A58E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0.19192100000000001</c:v>
                </c:pt>
                <c:pt idx="1">
                  <c:v>0.19794</c:v>
                </c:pt>
                <c:pt idx="2">
                  <c:v>0.20122799999999999</c:v>
                </c:pt>
                <c:pt idx="3">
                  <c:v>0.20286399999999999</c:v>
                </c:pt>
                <c:pt idx="4">
                  <c:v>0.203676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8-45C7-90F2-4C0D1BE4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5-4D86-8D31-5E81EDC0DC30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5-4D86-8D31-5E81EDC0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DEB-4C56-9A63-5C67A0BB8B06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EB-4C56-9A63-5C67A0BB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5-4101-A6ED-6CBC71326922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5-4101-A6ED-6CBC7132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lamH'!$AB$2:$AB$6</c:f>
              <c:numCache>
                <c:formatCode>General</c:formatCode>
                <c:ptCount val="5"/>
                <c:pt idx="0">
                  <c:v>7.41221</c:v>
                </c:pt>
                <c:pt idx="1">
                  <c:v>8.21523</c:v>
                </c:pt>
                <c:pt idx="2">
                  <c:v>8.8874600000000008</c:v>
                </c:pt>
                <c:pt idx="3">
                  <c:v>9.4481300000000008</c:v>
                </c:pt>
                <c:pt idx="4">
                  <c:v>9.9271700000000003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2-4852-84A8-A6F78A2CC4C7}"/>
            </c:ext>
          </c:extLst>
        </c:ser>
        <c:ser>
          <c:idx val="1"/>
          <c:order val="1"/>
          <c:tx>
            <c:strRef>
              <c:f>'2. lamH'!$AB$8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lamH'!$AB$9:$AB$13</c:f>
              <c:numCache>
                <c:formatCode>General</c:formatCode>
                <c:ptCount val="5"/>
                <c:pt idx="0">
                  <c:v>7.4083399999999999</c:v>
                </c:pt>
                <c:pt idx="1">
                  <c:v>8.2144899999999996</c:v>
                </c:pt>
                <c:pt idx="2">
                  <c:v>8.8867700000000003</c:v>
                </c:pt>
                <c:pt idx="3">
                  <c:v>9.4517199999999999</c:v>
                </c:pt>
                <c:pt idx="4">
                  <c:v>9.9295899999999993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2-4852-84A8-A6F78A2C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6-435E-932B-72ED5B3CBD2F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6-435E-932B-72ED5B3C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BA-4988-A60A-700D77443B2C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8BA-4988-A60A-700D7744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7-4B7C-B72A-C949D204F85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7-4B7C-B72A-C949D204F85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7-4B7C-B72A-C949D204F85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7-4B7C-B72A-C949D204F85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B7-4B7C-B72A-C949D204F85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7-4B7C-B72A-C949D204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7-47E6-A28A-ED92E8A0ADD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7-47E6-A28A-ED92E8A0ADD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7-47E6-A28A-ED92E8A0ADD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7-47E6-A28A-ED92E8A0ADD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7-47E6-A28A-ED92E8A0ADD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97-47E6-A28A-ED92E8A0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1-4255-8132-04AB6DC406AD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1-4255-8132-04AB6DC406AD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1-4255-8132-04AB6DC406AD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1-4255-8132-04AB6DC406AD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1-4255-8132-04AB6DC406AD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1-4255-8132-04AB6DC4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E-4683-9B5A-C80B901F734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E-4683-9B5A-C80B901F734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E-4683-9B5A-C80B901F734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E-4683-9B5A-C80B901F734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E-4683-9B5A-C80B901F734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E-4683-9B5A-C80B901F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9-4BAE-95E8-7A5293A96C1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9-4BAE-95E8-7A5293A96C1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9-4BAE-95E8-7A5293A96C1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9-4BAE-95E8-7A5293A96C1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9-4BAE-95E8-7A5293A96C1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9-4BAE-95E8-7A5293A9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5-4699-9484-C971F726840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5-4699-9484-C971F726840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5-4699-9484-C971F726840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5-4699-9484-C971F726840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45-4699-9484-C971F726840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45-4699-9484-C971F726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40AE-BB16-81D2736E61D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cat>
          <c: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0AE-BB16-81D2736E61D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C-40AE-BB16-81D2736E61D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C-40AE-BB16-81D2736E61D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C-40AE-BB16-81D2736E61D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C-40AE-BB16-81D2736E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3.41797E-2</c:v>
                </c:pt>
                <c:pt idx="1">
                  <c:v>3.4275600000000003E-2</c:v>
                </c:pt>
                <c:pt idx="2">
                  <c:v>3.4268E-2</c:v>
                </c:pt>
                <c:pt idx="3">
                  <c:v>3.4307600000000001E-2</c:v>
                </c:pt>
                <c:pt idx="4">
                  <c:v>3.4466999999999998E-2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AE-4A48-8AE4-3E9AC56FEE11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3.4218899999999997E-2</c:v>
                </c:pt>
                <c:pt idx="1">
                  <c:v>3.4238999999999999E-2</c:v>
                </c:pt>
                <c:pt idx="2">
                  <c:v>3.4287499999999999E-2</c:v>
                </c:pt>
                <c:pt idx="3">
                  <c:v>3.4359099999999997E-2</c:v>
                </c:pt>
                <c:pt idx="4">
                  <c:v>3.4447499999999999E-2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2AE-4A48-8AE4-3E9AC56F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lamH'!$AA$2:$AA$6</c:f>
              <c:numCache>
                <c:formatCode>General</c:formatCode>
                <c:ptCount val="5"/>
                <c:pt idx="0">
                  <c:v>8.6930999999999994</c:v>
                </c:pt>
                <c:pt idx="1">
                  <c:v>9.4342799999999993</c:v>
                </c:pt>
                <c:pt idx="2">
                  <c:v>10.048400000000001</c:v>
                </c:pt>
                <c:pt idx="3">
                  <c:v>10.553699999999999</c:v>
                </c:pt>
                <c:pt idx="4">
                  <c:v>10.9823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8-45EF-875C-FEC478D33CD1}"/>
            </c:ext>
          </c:extLst>
        </c:ser>
        <c:ser>
          <c:idx val="1"/>
          <c:order val="1"/>
          <c:tx>
            <c:strRef>
              <c:f>'2. lamH'!$AA$8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lamH'!$AA$9:$AA$13</c:f>
              <c:numCache>
                <c:formatCode>General</c:formatCode>
                <c:ptCount val="5"/>
                <c:pt idx="0">
                  <c:v>8.6898099999999996</c:v>
                </c:pt>
                <c:pt idx="1">
                  <c:v>9.4338300000000004</c:v>
                </c:pt>
                <c:pt idx="2">
                  <c:v>10.0474</c:v>
                </c:pt>
                <c:pt idx="3">
                  <c:v>10.557499999999999</c:v>
                </c:pt>
                <c:pt idx="4">
                  <c:v>10.984400000000001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8-45EF-875C-FEC478D3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lamH'!$AC$2:$AC$6</c:f>
              <c:numCache>
                <c:formatCode>General</c:formatCode>
                <c:ptCount val="5"/>
                <c:pt idx="0">
                  <c:v>1.2808900000000001</c:v>
                </c:pt>
                <c:pt idx="1">
                  <c:v>1.21905</c:v>
                </c:pt>
                <c:pt idx="2">
                  <c:v>1.1609100000000001</c:v>
                </c:pt>
                <c:pt idx="3">
                  <c:v>1.1055900000000001</c:v>
                </c:pt>
                <c:pt idx="4">
                  <c:v>1.05515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4-46B1-863B-2F8F92497482}"/>
            </c:ext>
          </c:extLst>
        </c:ser>
        <c:ser>
          <c:idx val="1"/>
          <c:order val="1"/>
          <c:tx>
            <c:strRef>
              <c:f>'2. lamH'!$AC$8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lamH'!$AC$9:$AC$13</c:f>
              <c:numCache>
                <c:formatCode>General</c:formatCode>
                <c:ptCount val="5"/>
                <c:pt idx="0">
                  <c:v>1.2814700000000001</c:v>
                </c:pt>
                <c:pt idx="1">
                  <c:v>1.2193400000000001</c:v>
                </c:pt>
                <c:pt idx="2">
                  <c:v>1.1606700000000001</c:v>
                </c:pt>
                <c:pt idx="3">
                  <c:v>1.10582</c:v>
                </c:pt>
                <c:pt idx="4">
                  <c:v>1.0548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4-46B1-863B-2F8F9249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lamH'!$AD$2:$AD$6</c:f>
              <c:numCache>
                <c:formatCode>General</c:formatCode>
                <c:ptCount val="5"/>
                <c:pt idx="0">
                  <c:v>0.67853399999999997</c:v>
                </c:pt>
                <c:pt idx="1">
                  <c:v>0.77368899999999996</c:v>
                </c:pt>
                <c:pt idx="2">
                  <c:v>0.86573599999999995</c:v>
                </c:pt>
                <c:pt idx="3">
                  <c:v>0.95423199999999997</c:v>
                </c:pt>
                <c:pt idx="4">
                  <c:v>1.0412399999999999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F-4D78-B75C-B3BA877D1670}"/>
            </c:ext>
          </c:extLst>
        </c:ser>
        <c:ser>
          <c:idx val="1"/>
          <c:order val="1"/>
          <c:tx>
            <c:strRef>
              <c:f>'2. lamH'!$AD$8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lamH'!$AD$9:$AD$13</c:f>
              <c:numCache>
                <c:formatCode>General</c:formatCode>
                <c:ptCount val="5"/>
                <c:pt idx="0">
                  <c:v>0.67811299999999997</c:v>
                </c:pt>
                <c:pt idx="1">
                  <c:v>0.77368199999999998</c:v>
                </c:pt>
                <c:pt idx="2">
                  <c:v>0.86565599999999998</c:v>
                </c:pt>
                <c:pt idx="3">
                  <c:v>0.95472999999999997</c:v>
                </c:pt>
                <c:pt idx="4">
                  <c:v>1.0413699999999999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F-4D78-B75C-B3BA877D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lamH'!$Q$2:$Q$6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1-4C29-BA9A-E68922FB5D54}"/>
            </c:ext>
          </c:extLst>
        </c:ser>
        <c:ser>
          <c:idx val="1"/>
          <c:order val="1"/>
          <c:tx>
            <c:strRef>
              <c:f>'2. lamH'!$Q$8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lamH'!$Q$9:$Q$13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1-4C29-BA9A-E68922FB5D54}"/>
            </c:ext>
          </c:extLst>
        </c:ser>
        <c:ser>
          <c:idx val="2"/>
          <c:order val="2"/>
          <c:tx>
            <c:strRef>
              <c:f>'2. lamH'!$Q$15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lamH'!$Q$16:$Q$20</c:f>
              <c:numCache>
                <c:formatCode>0.0%</c:formatCode>
                <c:ptCount val="5"/>
                <c:pt idx="0">
                  <c:v>1.7496614785398714E-3</c:v>
                </c:pt>
                <c:pt idx="1">
                  <c:v>-6.6844107387995075E-5</c:v>
                </c:pt>
                <c:pt idx="2">
                  <c:v>4.0997888608777653E-5</c:v>
                </c:pt>
                <c:pt idx="3">
                  <c:v>-7.9397120172256083E-4</c:v>
                </c:pt>
                <c:pt idx="4">
                  <c:v>-5.1470943044191423E-4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81-4C29-BA9A-E68922FB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7-4E01-9471-35FAFEE4103F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7-4E01-9471-35FAFEE4103F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-1.4703974397786056E-4</c:v>
                </c:pt>
                <c:pt idx="1">
                  <c:v>2.0159112999016231E-4</c:v>
                </c:pt>
                <c:pt idx="2">
                  <c:v>-4.4758632492135244E-4</c:v>
                </c:pt>
                <c:pt idx="3">
                  <c:v>2.1496538425062875E-4</c:v>
                </c:pt>
                <c:pt idx="4">
                  <c:v>1.3710496631587051E-4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E7-4E01-9471-35FAFEE4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lamH'!$P$2:$P$6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8-48D6-B7B8-7D83D739F826}"/>
            </c:ext>
          </c:extLst>
        </c:ser>
        <c:ser>
          <c:idx val="1"/>
          <c:order val="1"/>
          <c:tx>
            <c:strRef>
              <c:f>'2. lamH'!$P$8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lamH'!$P$9:$P$13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8-48D6-B7B8-7D83D739F826}"/>
            </c:ext>
          </c:extLst>
        </c:ser>
        <c:ser>
          <c:idx val="2"/>
          <c:order val="2"/>
          <c:tx>
            <c:strRef>
              <c:f>'2. lamH'!$P$15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lamH'!$P$16:$P$20</c:f>
              <c:numCache>
                <c:formatCode>0.0%</c:formatCode>
                <c:ptCount val="5"/>
                <c:pt idx="0">
                  <c:v>-1.2151367668402763E-4</c:v>
                </c:pt>
                <c:pt idx="1">
                  <c:v>3.779837089012654E-5</c:v>
                </c:pt>
                <c:pt idx="2">
                  <c:v>9.9384437639360199E-5</c:v>
                </c:pt>
                <c:pt idx="3">
                  <c:v>1.7772112491324109E-4</c:v>
                </c:pt>
                <c:pt idx="4">
                  <c:v>3.0254256773857584E-5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8-48D6-B7B8-7D83D739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lamH'!$O$2:$O$6</c:f>
              <c:numCache>
                <c:formatCode>General</c:formatCode>
                <c:ptCount val="5"/>
                <c:pt idx="0">
                  <c:v>0.46015899999999998</c:v>
                </c:pt>
                <c:pt idx="1">
                  <c:v>0.46242</c:v>
                </c:pt>
                <c:pt idx="2">
                  <c:v>0.46359899999999998</c:v>
                </c:pt>
                <c:pt idx="3">
                  <c:v>0.46401399999999998</c:v>
                </c:pt>
                <c:pt idx="4">
                  <c:v>0.46422200000000002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9-4031-BE39-91C8C60DDD6A}"/>
            </c:ext>
          </c:extLst>
        </c:ser>
        <c:ser>
          <c:idx val="1"/>
          <c:order val="1"/>
          <c:tx>
            <c:strRef>
              <c:f>'2. lamH'!$O$8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lamH'!$O$9:$O$13</c:f>
              <c:numCache>
                <c:formatCode>General</c:formatCode>
                <c:ptCount val="5"/>
                <c:pt idx="0">
                  <c:v>0.46030300000000002</c:v>
                </c:pt>
                <c:pt idx="1">
                  <c:v>0.46247300000000002</c:v>
                </c:pt>
                <c:pt idx="2">
                  <c:v>0.46361200000000002</c:v>
                </c:pt>
                <c:pt idx="3">
                  <c:v>0.46410699999999999</c:v>
                </c:pt>
                <c:pt idx="4">
                  <c:v>0.464198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9-4031-BE39-91C8C60DDD6A}"/>
            </c:ext>
          </c:extLst>
        </c:ser>
        <c:ser>
          <c:idx val="2"/>
          <c:order val="2"/>
          <c:tx>
            <c:strRef>
              <c:f>'2. lamH'!$O$15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lamH'!$O$16:$O$20</c:f>
              <c:numCache>
                <c:formatCode>0.0%</c:formatCode>
                <c:ptCount val="5"/>
                <c:pt idx="0">
                  <c:v>-3.1293531149023055E-4</c:v>
                </c:pt>
                <c:pt idx="1">
                  <c:v>-1.1461441979158611E-4</c:v>
                </c:pt>
                <c:pt idx="2">
                  <c:v>-2.8041475499387956E-5</c:v>
                </c:pt>
                <c:pt idx="3">
                  <c:v>-2.0042498717713205E-4</c:v>
                </c:pt>
                <c:pt idx="4">
                  <c:v>5.1699402441125151E-5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B9-4031-BE39-91C8C60D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lamH'!$AF$2:$AF$6</c:f>
              <c:numCache>
                <c:formatCode>General</c:formatCode>
                <c:ptCount val="5"/>
                <c:pt idx="0">
                  <c:v>9.9978899999999996E-2</c:v>
                </c:pt>
                <c:pt idx="1">
                  <c:v>9.9972500000000006E-2</c:v>
                </c:pt>
                <c:pt idx="2">
                  <c:v>0.10002</c:v>
                </c:pt>
                <c:pt idx="3">
                  <c:v>9.9963700000000003E-2</c:v>
                </c:pt>
                <c:pt idx="4">
                  <c:v>0.10004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5-443F-BA33-85ECD297C8CE}"/>
            </c:ext>
          </c:extLst>
        </c:ser>
        <c:ser>
          <c:idx val="1"/>
          <c:order val="1"/>
          <c:tx>
            <c:strRef>
              <c:f>'2. lamH'!$AF$8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5-443F-BA33-85ECD297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lamH'!$AG$2:$AG$6</c:f>
              <c:numCache>
                <c:formatCode>General</c:formatCode>
                <c:ptCount val="5"/>
                <c:pt idx="0">
                  <c:v>0.30921100000000001</c:v>
                </c:pt>
                <c:pt idx="1">
                  <c:v>0.28355799999999998</c:v>
                </c:pt>
                <c:pt idx="2">
                  <c:v>0.26246799999999998</c:v>
                </c:pt>
                <c:pt idx="3">
                  <c:v>0.24446599999999999</c:v>
                </c:pt>
                <c:pt idx="4">
                  <c:v>0.22926199999999999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0-4604-9CF5-93230BD66971}"/>
            </c:ext>
          </c:extLst>
        </c:ser>
        <c:ser>
          <c:idx val="1"/>
          <c:order val="1"/>
          <c:tx>
            <c:strRef>
              <c:f>'2. lamH'!$AG$8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lamH'!$AG$9:$AG$13</c:f>
              <c:numCache>
                <c:formatCode>General</c:formatCode>
                <c:ptCount val="5"/>
                <c:pt idx="0">
                  <c:v>0.309388</c:v>
                </c:pt>
                <c:pt idx="1">
                  <c:v>0.28361900000000001</c:v>
                </c:pt>
                <c:pt idx="2">
                  <c:v>0.26238400000000001</c:v>
                </c:pt>
                <c:pt idx="3">
                  <c:v>0.244505</c:v>
                </c:pt>
                <c:pt idx="4">
                  <c:v>0.22919200000000001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0-4604-9CF5-93230BD6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lamH'!$AE$2:$AE$6</c:f>
              <c:numCache>
                <c:formatCode>General</c:formatCode>
                <c:ptCount val="5"/>
                <c:pt idx="0">
                  <c:v>0.57855500000000004</c:v>
                </c:pt>
                <c:pt idx="1">
                  <c:v>0.67371599999999998</c:v>
                </c:pt>
                <c:pt idx="2">
                  <c:v>0.76571599999999995</c:v>
                </c:pt>
                <c:pt idx="3">
                  <c:v>0.85426800000000003</c:v>
                </c:pt>
                <c:pt idx="4">
                  <c:v>0.94120400000000004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8-4603-A803-22D4513B9B11}"/>
            </c:ext>
          </c:extLst>
        </c:ser>
        <c:ser>
          <c:idx val="1"/>
          <c:order val="1"/>
          <c:tx>
            <c:strRef>
              <c:f>'2. lamH'!$AE$8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lamH'!$AE$9:$AE$13</c:f>
              <c:numCache>
                <c:formatCode>General</c:formatCode>
                <c:ptCount val="5"/>
                <c:pt idx="0">
                  <c:v>0.57811199999999996</c:v>
                </c:pt>
                <c:pt idx="1">
                  <c:v>0.67368099999999997</c:v>
                </c:pt>
                <c:pt idx="2">
                  <c:v>0.765656</c:v>
                </c:pt>
                <c:pt idx="3">
                  <c:v>0.85472899999999996</c:v>
                </c:pt>
                <c:pt idx="4">
                  <c:v>0.94137099999999996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8-4603-A803-22D4513B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lamH'!$R$2:$R$6</c:f>
              <c:numCache>
                <c:formatCode>General</c:formatCode>
                <c:ptCount val="5"/>
                <c:pt idx="0">
                  <c:v>0.71692</c:v>
                </c:pt>
                <c:pt idx="1">
                  <c:v>0.93138299999999996</c:v>
                </c:pt>
                <c:pt idx="2">
                  <c:v>1.13375</c:v>
                </c:pt>
                <c:pt idx="3">
                  <c:v>1.3252200000000001</c:v>
                </c:pt>
                <c:pt idx="4">
                  <c:v>1.5049300000000001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4-4F8E-AE61-375B3FA82C4D}"/>
            </c:ext>
          </c:extLst>
        </c:ser>
        <c:ser>
          <c:idx val="1"/>
          <c:order val="1"/>
          <c:tx>
            <c:strRef>
              <c:f>'2. lamH'!$R$8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lamH'!$R$9:$R$13</c:f>
              <c:numCache>
                <c:formatCode>General</c:formatCode>
                <c:ptCount val="5"/>
                <c:pt idx="0">
                  <c:v>0.71657400000000004</c:v>
                </c:pt>
                <c:pt idx="1">
                  <c:v>0.93095899999999998</c:v>
                </c:pt>
                <c:pt idx="2">
                  <c:v>1.1335299999999999</c:v>
                </c:pt>
                <c:pt idx="3">
                  <c:v>1.3248</c:v>
                </c:pt>
                <c:pt idx="4">
                  <c:v>1.5053000000000001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4-4F8E-AE61-375B3FA82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lamH'!$T$2:$T$6</c:f>
              <c:numCache>
                <c:formatCode>General</c:formatCode>
                <c:ptCount val="5"/>
                <c:pt idx="0">
                  <c:v>0.225961</c:v>
                </c:pt>
                <c:pt idx="1">
                  <c:v>0.29448099999999999</c:v>
                </c:pt>
                <c:pt idx="2">
                  <c:v>0.35904999999999998</c:v>
                </c:pt>
                <c:pt idx="3">
                  <c:v>0.42042099999999999</c:v>
                </c:pt>
                <c:pt idx="4">
                  <c:v>0.47793600000000003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5-4171-8168-09D7DD11F75E}"/>
            </c:ext>
          </c:extLst>
        </c:ser>
        <c:ser>
          <c:idx val="1"/>
          <c:order val="1"/>
          <c:tx>
            <c:strRef>
              <c:f>'2. lamH'!$T$8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lamH'!$T$9:$T$13</c:f>
              <c:numCache>
                <c:formatCode>General</c:formatCode>
                <c:ptCount val="5"/>
                <c:pt idx="0">
                  <c:v>0.22586100000000001</c:v>
                </c:pt>
                <c:pt idx="1">
                  <c:v>0.294375</c:v>
                </c:pt>
                <c:pt idx="2">
                  <c:v>0.35926200000000003</c:v>
                </c:pt>
                <c:pt idx="3">
                  <c:v>0.42052899999999999</c:v>
                </c:pt>
                <c:pt idx="4">
                  <c:v>0.47825000000000001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5-4171-8168-09D7DD11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lamH'!$U$2:$U$6</c:f>
              <c:numCache>
                <c:formatCode>General</c:formatCode>
                <c:ptCount val="5"/>
                <c:pt idx="0">
                  <c:v>0.25382399999999999</c:v>
                </c:pt>
                <c:pt idx="1">
                  <c:v>0.25311</c:v>
                </c:pt>
                <c:pt idx="2">
                  <c:v>0.25237300000000001</c:v>
                </c:pt>
                <c:pt idx="3">
                  <c:v>0.25204799999999999</c:v>
                </c:pt>
                <c:pt idx="4">
                  <c:v>0.251691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E-4712-B38C-833D353F98B5}"/>
            </c:ext>
          </c:extLst>
        </c:ser>
        <c:ser>
          <c:idx val="1"/>
          <c:order val="1"/>
          <c:tx>
            <c:strRef>
              <c:f>'2. lamH'!$U$8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lamH'!$U$9:$U$13</c:f>
              <c:numCache>
                <c:formatCode>General</c:formatCode>
                <c:ptCount val="5"/>
                <c:pt idx="0">
                  <c:v>0.25381100000000001</c:v>
                </c:pt>
                <c:pt idx="1">
                  <c:v>0.253</c:v>
                </c:pt>
                <c:pt idx="2">
                  <c:v>0.252413</c:v>
                </c:pt>
                <c:pt idx="3">
                  <c:v>0.25202599999999997</c:v>
                </c:pt>
                <c:pt idx="4">
                  <c:v>0.251801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E-4712-B38C-833D353F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lamH'!$S$2:$S$6</c:f>
              <c:numCache>
                <c:formatCode>General</c:formatCode>
                <c:ptCount val="5"/>
                <c:pt idx="0">
                  <c:v>0.49095899999999998</c:v>
                </c:pt>
                <c:pt idx="1">
                  <c:v>0.63690199999999997</c:v>
                </c:pt>
                <c:pt idx="2">
                  <c:v>0.77469500000000002</c:v>
                </c:pt>
                <c:pt idx="3">
                  <c:v>0.90479500000000002</c:v>
                </c:pt>
                <c:pt idx="4">
                  <c:v>1.0269900000000001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6-4A9E-B71F-2DF5B50040D0}"/>
            </c:ext>
          </c:extLst>
        </c:ser>
        <c:ser>
          <c:idx val="1"/>
          <c:order val="1"/>
          <c:tx>
            <c:strRef>
              <c:f>'2. lamH'!$S$8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lamH'!$S$9:$S$13</c:f>
              <c:numCache>
                <c:formatCode>General</c:formatCode>
                <c:ptCount val="5"/>
                <c:pt idx="0">
                  <c:v>0.49071399999999998</c:v>
                </c:pt>
                <c:pt idx="1">
                  <c:v>0.63658400000000004</c:v>
                </c:pt>
                <c:pt idx="2">
                  <c:v>0.77426700000000004</c:v>
                </c:pt>
                <c:pt idx="3">
                  <c:v>0.90427500000000005</c:v>
                </c:pt>
                <c:pt idx="4">
                  <c:v>1.02705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6-4A9E-B71F-2DF5B500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lamH'!$V$2:$V$6</c:f>
              <c:numCache>
                <c:formatCode>General</c:formatCode>
                <c:ptCount val="5"/>
                <c:pt idx="0">
                  <c:v>0.17382300000000001</c:v>
                </c:pt>
                <c:pt idx="1">
                  <c:v>0.17308299999999999</c:v>
                </c:pt>
                <c:pt idx="2">
                  <c:v>0.17244799999999999</c:v>
                </c:pt>
                <c:pt idx="3">
                  <c:v>0.17208699999999999</c:v>
                </c:pt>
                <c:pt idx="4">
                  <c:v>0.171759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CAA-8CCA-5A2254C20D18}"/>
            </c:ext>
          </c:extLst>
        </c:ser>
        <c:ser>
          <c:idx val="1"/>
          <c:order val="1"/>
          <c:tx>
            <c:strRef>
              <c:f>'2. lamH'!$V$8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lamH'!$V$9:$V$13</c:f>
              <c:numCache>
                <c:formatCode>General</c:formatCode>
                <c:ptCount val="5"/>
                <c:pt idx="0">
                  <c:v>0.17381099999999999</c:v>
                </c:pt>
                <c:pt idx="1">
                  <c:v>0.17299999999999999</c:v>
                </c:pt>
                <c:pt idx="2">
                  <c:v>0.17241300000000001</c:v>
                </c:pt>
                <c:pt idx="3">
                  <c:v>0.17202600000000001</c:v>
                </c:pt>
                <c:pt idx="4">
                  <c:v>0.17180100000000001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CAA-8CCA-5A2254C2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A-42AE-9FBA-4232FE732152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FA-42AE-9FBA-4232FE732152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-3.2659473755542498E-4</c:v>
                </c:pt>
                <c:pt idx="1">
                  <c:v>-1.359089494980752E-4</c:v>
                </c:pt>
                <c:pt idx="2">
                  <c:v>-3.061709874914677E-4</c:v>
                </c:pt>
                <c:pt idx="3">
                  <c:v>2.3799550664477896E-4</c:v>
                </c:pt>
                <c:pt idx="4">
                  <c:v>9.8351293901201886E-5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FA-42AE-9FBA-4232FE73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lamH'!$Y$2:$Y$6</c:f>
              <c:numCache>
                <c:formatCode>General</c:formatCode>
                <c:ptCount val="5"/>
                <c:pt idx="0">
                  <c:v>2.8244699999999998</c:v>
                </c:pt>
                <c:pt idx="1">
                  <c:v>3.6797599999999999</c:v>
                </c:pt>
                <c:pt idx="2">
                  <c:v>4.4923400000000004</c:v>
                </c:pt>
                <c:pt idx="3">
                  <c:v>5.25779</c:v>
                </c:pt>
                <c:pt idx="4">
                  <c:v>5.9792899999999998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7-4EE2-A999-664DCBA1C9FA}"/>
            </c:ext>
          </c:extLst>
        </c:ser>
        <c:ser>
          <c:idx val="1"/>
          <c:order val="1"/>
          <c:tx>
            <c:strRef>
              <c:f>'2. lamH'!$Y$8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lamH'!$Y$9:$Y$13</c:f>
              <c:numCache>
                <c:formatCode>General</c:formatCode>
                <c:ptCount val="5"/>
                <c:pt idx="0">
                  <c:v>2.8232599999999999</c:v>
                </c:pt>
                <c:pt idx="1">
                  <c:v>3.6796899999999999</c:v>
                </c:pt>
                <c:pt idx="2">
                  <c:v>4.49078</c:v>
                </c:pt>
                <c:pt idx="3">
                  <c:v>5.2566100000000002</c:v>
                </c:pt>
                <c:pt idx="4">
                  <c:v>5.9781199999999997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7-4EE2-A999-664DCBA1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lamH'!$X$2:$X$6</c:f>
              <c:numCache>
                <c:formatCode>General</c:formatCode>
                <c:ptCount val="5"/>
                <c:pt idx="0">
                  <c:v>0.150947</c:v>
                </c:pt>
                <c:pt idx="1">
                  <c:v>0.17886199999999999</c:v>
                </c:pt>
                <c:pt idx="2">
                  <c:v>0.20113</c:v>
                </c:pt>
                <c:pt idx="3">
                  <c:v>0.21954799999999999</c:v>
                </c:pt>
                <c:pt idx="4">
                  <c:v>0.23496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E-4795-A3C3-C76A5F76940A}"/>
            </c:ext>
          </c:extLst>
        </c:ser>
        <c:ser>
          <c:idx val="1"/>
          <c:order val="1"/>
          <c:tx>
            <c:strRef>
              <c:f>'2. lamH'!$X$8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lamH'!$X$9:$X$13</c:f>
              <c:numCache>
                <c:formatCode>General</c:formatCode>
                <c:ptCount val="5"/>
                <c:pt idx="0">
                  <c:v>0.15091499999999999</c:v>
                </c:pt>
                <c:pt idx="1">
                  <c:v>0.17885400000000001</c:v>
                </c:pt>
                <c:pt idx="2">
                  <c:v>0.20122799999999999</c:v>
                </c:pt>
                <c:pt idx="3">
                  <c:v>0.21960199999999999</c:v>
                </c:pt>
                <c:pt idx="4">
                  <c:v>0.23500599999999999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E-4795-A3C3-C76A5F769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lamH'!$W$2:$W$6</c:f>
              <c:numCache>
                <c:formatCode>General</c:formatCode>
                <c:ptCount val="5"/>
                <c:pt idx="0">
                  <c:v>8.0001000000000003E-2</c:v>
                </c:pt>
                <c:pt idx="1">
                  <c:v>8.0027299999999996E-2</c:v>
                </c:pt>
                <c:pt idx="2">
                  <c:v>7.9925099999999999E-2</c:v>
                </c:pt>
                <c:pt idx="3">
                  <c:v>7.9961599999999994E-2</c:v>
                </c:pt>
                <c:pt idx="4">
                  <c:v>7.99319E-2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F-4E4B-8C99-AF162FCCA7DB}"/>
            </c:ext>
          </c:extLst>
        </c:ser>
        <c:ser>
          <c:idx val="1"/>
          <c:order val="1"/>
          <c:tx>
            <c:strRef>
              <c:f>'2. lamH'!$W$8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F-4E4B-8C99-AF162FCC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7.4182999999999999E-2</c:v>
                </c:pt>
                <c:pt idx="1">
                  <c:v>9.0377100000000002E-2</c:v>
                </c:pt>
                <c:pt idx="2">
                  <c:v>0.105113</c:v>
                </c:pt>
                <c:pt idx="3">
                  <c:v>0.11775099999999999</c:v>
                </c:pt>
                <c:pt idx="4">
                  <c:v>0.12801100000000001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C29-45E3-B545-3041B7F2A00F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7.4109400000000006E-2</c:v>
                </c:pt>
                <c:pt idx="1">
                  <c:v>9.0320499999999998E-2</c:v>
                </c:pt>
                <c:pt idx="2">
                  <c:v>0.10506699999999999</c:v>
                </c:pt>
                <c:pt idx="3">
                  <c:v>0.117728</c:v>
                </c:pt>
                <c:pt idx="4">
                  <c:v>0.12812799999999999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C29-45E3-B545-3041B7F2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lamH'!$AH$2:$AH$6</c:f>
              <c:numCache>
                <c:formatCode>General</c:formatCode>
                <c:ptCount val="5"/>
                <c:pt idx="0">
                  <c:v>12.8116</c:v>
                </c:pt>
                <c:pt idx="1">
                  <c:v>12.193899999999999</c:v>
                </c:pt>
                <c:pt idx="2">
                  <c:v>11.6067</c:v>
                </c:pt>
                <c:pt idx="3">
                  <c:v>11.059900000000001</c:v>
                </c:pt>
                <c:pt idx="4">
                  <c:v>10.5473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4-41E3-B2FC-E513627835F9}"/>
            </c:ext>
          </c:extLst>
        </c:ser>
        <c:ser>
          <c:idx val="1"/>
          <c:order val="1"/>
          <c:tx>
            <c:strRef>
              <c:f>'2. lamH'!$AH$8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lamH'!$AH$9:$AH$13</c:f>
              <c:numCache>
                <c:formatCode>General</c:formatCode>
                <c:ptCount val="5"/>
                <c:pt idx="0">
                  <c:v>12.8147</c:v>
                </c:pt>
                <c:pt idx="1">
                  <c:v>12.1934</c:v>
                </c:pt>
                <c:pt idx="2">
                  <c:v>11.6067</c:v>
                </c:pt>
                <c:pt idx="3">
                  <c:v>11.0581</c:v>
                </c:pt>
                <c:pt idx="4">
                  <c:v>10.548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4-41E3-B2FC-E5136278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lamH'!$AI$2:$AI$6</c:f>
              <c:numCache>
                <c:formatCode>General</c:formatCode>
                <c:ptCount val="5"/>
                <c:pt idx="0">
                  <c:v>0.145951</c:v>
                </c:pt>
                <c:pt idx="1">
                  <c:v>0.187083</c:v>
                </c:pt>
                <c:pt idx="2">
                  <c:v>0.22622800000000001</c:v>
                </c:pt>
                <c:pt idx="3">
                  <c:v>0.26257999999999998</c:v>
                </c:pt>
                <c:pt idx="4">
                  <c:v>0.29670000000000002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4-4C63-9C6A-9BD3ACC3D0BC}"/>
            </c:ext>
          </c:extLst>
        </c:ser>
        <c:ser>
          <c:idx val="1"/>
          <c:order val="1"/>
          <c:tx>
            <c:strRef>
              <c:f>'2. lamH'!$AI$8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lamH'!$AI$9:$AI$13</c:f>
              <c:numCache>
                <c:formatCode>General</c:formatCode>
                <c:ptCount val="5"/>
                <c:pt idx="0">
                  <c:v>0.14568600000000001</c:v>
                </c:pt>
                <c:pt idx="1">
                  <c:v>0.18710499999999999</c:v>
                </c:pt>
                <c:pt idx="2">
                  <c:v>0.226218</c:v>
                </c:pt>
                <c:pt idx="3">
                  <c:v>0.26279000000000002</c:v>
                </c:pt>
                <c:pt idx="4">
                  <c:v>0.29679899999999998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4-4C63-9C6A-9BD3ACC3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8.226E-2</c:v>
                </c:pt>
                <c:pt idx="1">
                  <c:v>0.10565099999999999</c:v>
                </c:pt>
                <c:pt idx="2">
                  <c:v>0.12953000000000001</c:v>
                </c:pt>
                <c:pt idx="3">
                  <c:v>0.152782</c:v>
                </c:pt>
                <c:pt idx="4">
                  <c:v>0.17458099999999999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1C-4573-A938-EB1124CE7C4B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8.2168699999999997E-2</c:v>
                </c:pt>
                <c:pt idx="1">
                  <c:v>0.10557999999999999</c:v>
                </c:pt>
                <c:pt idx="2">
                  <c:v>0.12946099999999999</c:v>
                </c:pt>
                <c:pt idx="3">
                  <c:v>0.15273500000000001</c:v>
                </c:pt>
                <c:pt idx="4">
                  <c:v>0.174759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A1C-4573-A938-EB1124CE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lamH'!$L$2:$L$6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2-48DD-A48A-6415348CAA3C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lamH'!$L$9:$L$13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2-48DD-A48A-6415348CAA3C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lamH'!$U$2:$U$6</c:f>
              <c:numCache>
                <c:formatCode>General</c:formatCode>
                <c:ptCount val="5"/>
                <c:pt idx="0">
                  <c:v>0.25382399999999999</c:v>
                </c:pt>
                <c:pt idx="1">
                  <c:v>0.25311</c:v>
                </c:pt>
                <c:pt idx="2">
                  <c:v>0.25237300000000001</c:v>
                </c:pt>
                <c:pt idx="3">
                  <c:v>0.25204799999999999</c:v>
                </c:pt>
                <c:pt idx="4">
                  <c:v>0.251691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2-48DD-A48A-6415348CAA3C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lamH'!$U$9:$U$13</c:f>
              <c:numCache>
                <c:formatCode>General</c:formatCode>
                <c:ptCount val="5"/>
                <c:pt idx="0">
                  <c:v>0.25381100000000001</c:v>
                </c:pt>
                <c:pt idx="1">
                  <c:v>0.253</c:v>
                </c:pt>
                <c:pt idx="2">
                  <c:v>0.252413</c:v>
                </c:pt>
                <c:pt idx="3">
                  <c:v>0.25202599999999997</c:v>
                </c:pt>
                <c:pt idx="4">
                  <c:v>0.251801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22-48DD-A48A-6415348CAA3C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lamH'!$AD$2:$AD$6</c:f>
              <c:numCache>
                <c:formatCode>General</c:formatCode>
                <c:ptCount val="5"/>
                <c:pt idx="0">
                  <c:v>0.67853399999999997</c:v>
                </c:pt>
                <c:pt idx="1">
                  <c:v>0.77368899999999996</c:v>
                </c:pt>
                <c:pt idx="2">
                  <c:v>0.86573599999999995</c:v>
                </c:pt>
                <c:pt idx="3">
                  <c:v>0.95423199999999997</c:v>
                </c:pt>
                <c:pt idx="4">
                  <c:v>1.0412399999999999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22-48DD-A48A-6415348CAA3C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lamH'!$AD$9:$AD$13</c:f>
              <c:numCache>
                <c:formatCode>General</c:formatCode>
                <c:ptCount val="5"/>
                <c:pt idx="0">
                  <c:v>0.67811299999999997</c:v>
                </c:pt>
                <c:pt idx="1">
                  <c:v>0.77368199999999998</c:v>
                </c:pt>
                <c:pt idx="2">
                  <c:v>0.86565599999999998</c:v>
                </c:pt>
                <c:pt idx="3">
                  <c:v>0.95472999999999997</c:v>
                </c:pt>
                <c:pt idx="4">
                  <c:v>1.0413699999999999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22-48DD-A48A-6415348CA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lamH'!$M$2:$M$6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8-4141-BBB1-5A0B30F66074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lamH'!$M$9:$M$13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8-4141-BBB1-5A0B30F66074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lamH'!$V$2:$V$6</c:f>
              <c:numCache>
                <c:formatCode>General</c:formatCode>
                <c:ptCount val="5"/>
                <c:pt idx="0">
                  <c:v>0.17382300000000001</c:v>
                </c:pt>
                <c:pt idx="1">
                  <c:v>0.17308299999999999</c:v>
                </c:pt>
                <c:pt idx="2">
                  <c:v>0.17244799999999999</c:v>
                </c:pt>
                <c:pt idx="3">
                  <c:v>0.17208699999999999</c:v>
                </c:pt>
                <c:pt idx="4">
                  <c:v>0.171759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08-4141-BBB1-5A0B30F66074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lamH'!$V$9:$V$13</c:f>
              <c:numCache>
                <c:formatCode>General</c:formatCode>
                <c:ptCount val="5"/>
                <c:pt idx="0">
                  <c:v>0.17381099999999999</c:v>
                </c:pt>
                <c:pt idx="1">
                  <c:v>0.17299999999999999</c:v>
                </c:pt>
                <c:pt idx="2">
                  <c:v>0.17241300000000001</c:v>
                </c:pt>
                <c:pt idx="3">
                  <c:v>0.17202600000000001</c:v>
                </c:pt>
                <c:pt idx="4">
                  <c:v>0.17180100000000001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08-4141-BBB1-5A0B30F66074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lamH'!$AE$2:$AE$6</c:f>
              <c:numCache>
                <c:formatCode>General</c:formatCode>
                <c:ptCount val="5"/>
                <c:pt idx="0">
                  <c:v>0.57855500000000004</c:v>
                </c:pt>
                <c:pt idx="1">
                  <c:v>0.67371599999999998</c:v>
                </c:pt>
                <c:pt idx="2">
                  <c:v>0.76571599999999995</c:v>
                </c:pt>
                <c:pt idx="3">
                  <c:v>0.85426800000000003</c:v>
                </c:pt>
                <c:pt idx="4">
                  <c:v>0.94120400000000004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08-4141-BBB1-5A0B30F66074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lamH'!$AE$9:$AE$13</c:f>
              <c:numCache>
                <c:formatCode>General</c:formatCode>
                <c:ptCount val="5"/>
                <c:pt idx="0">
                  <c:v>0.57811199999999996</c:v>
                </c:pt>
                <c:pt idx="1">
                  <c:v>0.67368099999999997</c:v>
                </c:pt>
                <c:pt idx="2">
                  <c:v>0.765656</c:v>
                </c:pt>
                <c:pt idx="3">
                  <c:v>0.85472899999999996</c:v>
                </c:pt>
                <c:pt idx="4">
                  <c:v>0.94137099999999996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08-4141-BBB1-5A0B30F66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lamH'!$N$2:$N$6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B-49BD-9980-D8AEF025FD88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lamH'!$N$9:$N$13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AB-49BD-9980-D8AEF025FD88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lamH'!$W$2:$W$6</c:f>
              <c:numCache>
                <c:formatCode>General</c:formatCode>
                <c:ptCount val="5"/>
                <c:pt idx="0">
                  <c:v>8.0001000000000003E-2</c:v>
                </c:pt>
                <c:pt idx="1">
                  <c:v>8.0027299999999996E-2</c:v>
                </c:pt>
                <c:pt idx="2">
                  <c:v>7.9925099999999999E-2</c:v>
                </c:pt>
                <c:pt idx="3">
                  <c:v>7.9961599999999994E-2</c:v>
                </c:pt>
                <c:pt idx="4">
                  <c:v>7.99319E-2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AB-49BD-9980-D8AEF025FD88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AB-49BD-9980-D8AEF025FD88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lamH'!$AF$2:$AF$6</c:f>
              <c:numCache>
                <c:formatCode>General</c:formatCode>
                <c:ptCount val="5"/>
                <c:pt idx="0">
                  <c:v>9.9978899999999996E-2</c:v>
                </c:pt>
                <c:pt idx="1">
                  <c:v>9.9972500000000006E-2</c:v>
                </c:pt>
                <c:pt idx="2">
                  <c:v>0.10002</c:v>
                </c:pt>
                <c:pt idx="3">
                  <c:v>9.9963700000000003E-2</c:v>
                </c:pt>
                <c:pt idx="4">
                  <c:v>0.10004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AB-49BD-9980-D8AEF025FD88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AB-49BD-9980-D8AEF025F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5-4D71-A46C-2130537940BF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5-4D71-A46C-21305379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lamH'!$Q$2:$Q$6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E-45CE-AC64-ED246F441F01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lamH'!$Q$9:$Q$13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E-45CE-AC64-ED246F441F01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lamH'!$Z$2:$Z$6</c:f>
              <c:numCache>
                <c:formatCode>General</c:formatCode>
                <c:ptCount val="5"/>
                <c:pt idx="0">
                  <c:v>5.8999200000000002E-2</c:v>
                </c:pt>
                <c:pt idx="1">
                  <c:v>8.0110799999999996E-2</c:v>
                </c:pt>
                <c:pt idx="2">
                  <c:v>0.101879</c:v>
                </c:pt>
                <c:pt idx="3">
                  <c:v>0.123831</c:v>
                </c:pt>
                <c:pt idx="4">
                  <c:v>0.145812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CE-45CE-AC64-ED246F441F01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lamH'!$Z$9:$Z$13</c:f>
              <c:numCache>
                <c:formatCode>General</c:formatCode>
                <c:ptCount val="5"/>
                <c:pt idx="0">
                  <c:v>5.8914000000000001E-2</c:v>
                </c:pt>
                <c:pt idx="1">
                  <c:v>8.0078499999999997E-2</c:v>
                </c:pt>
                <c:pt idx="2">
                  <c:v>0.101844</c:v>
                </c:pt>
                <c:pt idx="3">
                  <c:v>0.12389799999999999</c:v>
                </c:pt>
                <c:pt idx="4">
                  <c:v>0.145983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CE-45CE-AC64-ED246F441F01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lamH'!$AI$2:$AI$6</c:f>
              <c:numCache>
                <c:formatCode>General</c:formatCode>
                <c:ptCount val="5"/>
                <c:pt idx="0">
                  <c:v>0.145951</c:v>
                </c:pt>
                <c:pt idx="1">
                  <c:v>0.187083</c:v>
                </c:pt>
                <c:pt idx="2">
                  <c:v>0.22622800000000001</c:v>
                </c:pt>
                <c:pt idx="3">
                  <c:v>0.26257999999999998</c:v>
                </c:pt>
                <c:pt idx="4">
                  <c:v>0.29670000000000002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CE-45CE-AC64-ED246F441F01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lamH'!$AI$9:$AI$13</c:f>
              <c:numCache>
                <c:formatCode>General</c:formatCode>
                <c:ptCount val="5"/>
                <c:pt idx="0">
                  <c:v>0.14568600000000001</c:v>
                </c:pt>
                <c:pt idx="1">
                  <c:v>0.18710499999999999</c:v>
                </c:pt>
                <c:pt idx="2">
                  <c:v>0.226218</c:v>
                </c:pt>
                <c:pt idx="3">
                  <c:v>0.26279000000000002</c:v>
                </c:pt>
                <c:pt idx="4">
                  <c:v>0.29679899999999998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CE-45CE-AC64-ED246F44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lamH'!$P$2:$P$6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6-474F-B297-7B962D1D79C3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lamH'!$P$9:$P$13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6-474F-B297-7B962D1D79C3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lamH'!$Y$2:$Y$6</c:f>
              <c:numCache>
                <c:formatCode>General</c:formatCode>
                <c:ptCount val="5"/>
                <c:pt idx="0">
                  <c:v>2.8244699999999998</c:v>
                </c:pt>
                <c:pt idx="1">
                  <c:v>3.6797599999999999</c:v>
                </c:pt>
                <c:pt idx="2">
                  <c:v>4.4923400000000004</c:v>
                </c:pt>
                <c:pt idx="3">
                  <c:v>5.25779</c:v>
                </c:pt>
                <c:pt idx="4">
                  <c:v>5.9792899999999998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46-474F-B297-7B962D1D79C3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lamH'!$Y$9:$Y$13</c:f>
              <c:numCache>
                <c:formatCode>General</c:formatCode>
                <c:ptCount val="5"/>
                <c:pt idx="0">
                  <c:v>2.8232599999999999</c:v>
                </c:pt>
                <c:pt idx="1">
                  <c:v>3.6796899999999999</c:v>
                </c:pt>
                <c:pt idx="2">
                  <c:v>4.49078</c:v>
                </c:pt>
                <c:pt idx="3">
                  <c:v>5.2566100000000002</c:v>
                </c:pt>
                <c:pt idx="4">
                  <c:v>5.9781199999999997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46-474F-B297-7B962D1D79C3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lamH'!$AH$2:$AH$6</c:f>
              <c:numCache>
                <c:formatCode>General</c:formatCode>
                <c:ptCount val="5"/>
                <c:pt idx="0">
                  <c:v>12.8116</c:v>
                </c:pt>
                <c:pt idx="1">
                  <c:v>12.193899999999999</c:v>
                </c:pt>
                <c:pt idx="2">
                  <c:v>11.6067</c:v>
                </c:pt>
                <c:pt idx="3">
                  <c:v>11.059900000000001</c:v>
                </c:pt>
                <c:pt idx="4">
                  <c:v>10.5473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46-474F-B297-7B962D1D79C3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lamH'!$AH$9:$AH$13</c:f>
              <c:numCache>
                <c:formatCode>General</c:formatCode>
                <c:ptCount val="5"/>
                <c:pt idx="0">
                  <c:v>12.8147</c:v>
                </c:pt>
                <c:pt idx="1">
                  <c:v>12.1934</c:v>
                </c:pt>
                <c:pt idx="2">
                  <c:v>11.6067</c:v>
                </c:pt>
                <c:pt idx="3">
                  <c:v>11.0581</c:v>
                </c:pt>
                <c:pt idx="4">
                  <c:v>10.548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46-474F-B297-7B962D1D7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lamH'!$K$2:$K$6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1-4824-B47B-B98E3B12A18A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lamH'!$K$9:$K$13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1-4824-B47B-B98E3B12A18A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lamH'!$T$2:$T$6</c:f>
              <c:numCache>
                <c:formatCode>General</c:formatCode>
                <c:ptCount val="5"/>
                <c:pt idx="0">
                  <c:v>0.225961</c:v>
                </c:pt>
                <c:pt idx="1">
                  <c:v>0.29448099999999999</c:v>
                </c:pt>
                <c:pt idx="2">
                  <c:v>0.35904999999999998</c:v>
                </c:pt>
                <c:pt idx="3">
                  <c:v>0.42042099999999999</c:v>
                </c:pt>
                <c:pt idx="4">
                  <c:v>0.47793600000000003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E1-4824-B47B-B98E3B12A18A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lamH'!$T$9:$T$13</c:f>
              <c:numCache>
                <c:formatCode>General</c:formatCode>
                <c:ptCount val="5"/>
                <c:pt idx="0">
                  <c:v>0.22586100000000001</c:v>
                </c:pt>
                <c:pt idx="1">
                  <c:v>0.294375</c:v>
                </c:pt>
                <c:pt idx="2">
                  <c:v>0.35926200000000003</c:v>
                </c:pt>
                <c:pt idx="3">
                  <c:v>0.42052899999999999</c:v>
                </c:pt>
                <c:pt idx="4">
                  <c:v>0.47825000000000001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E1-4824-B47B-B98E3B12A18A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triang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lamH'!$AC$2:$AC$6</c:f>
              <c:numCache>
                <c:formatCode>General</c:formatCode>
                <c:ptCount val="5"/>
                <c:pt idx="0">
                  <c:v>1.2808900000000001</c:v>
                </c:pt>
                <c:pt idx="1">
                  <c:v>1.21905</c:v>
                </c:pt>
                <c:pt idx="2">
                  <c:v>1.1609100000000001</c:v>
                </c:pt>
                <c:pt idx="3">
                  <c:v>1.1055900000000001</c:v>
                </c:pt>
                <c:pt idx="4">
                  <c:v>1.05515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E1-4824-B47B-B98E3B12A18A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lamH'!$AC$9:$AC$13</c:f>
              <c:numCache>
                <c:formatCode>General</c:formatCode>
                <c:ptCount val="5"/>
                <c:pt idx="0">
                  <c:v>1.2814700000000001</c:v>
                </c:pt>
                <c:pt idx="1">
                  <c:v>1.2193400000000001</c:v>
                </c:pt>
                <c:pt idx="2">
                  <c:v>1.1606700000000001</c:v>
                </c:pt>
                <c:pt idx="3">
                  <c:v>1.10582</c:v>
                </c:pt>
                <c:pt idx="4">
                  <c:v>1.0548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3E1-4824-B47B-B98E3B12A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muqH'!$I$2:$I$6</c:f>
              <c:numCache>
                <c:formatCode>General</c:formatCode>
                <c:ptCount val="5"/>
                <c:pt idx="0">
                  <c:v>12.777200000000001</c:v>
                </c:pt>
                <c:pt idx="1">
                  <c:v>11.7927</c:v>
                </c:pt>
                <c:pt idx="2">
                  <c:v>11.180300000000001</c:v>
                </c:pt>
                <c:pt idx="3">
                  <c:v>10.760300000000001</c:v>
                </c:pt>
                <c:pt idx="4">
                  <c:v>10.4595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0-4264-A5DA-98F54016F812}"/>
            </c:ext>
          </c:extLst>
        </c:ser>
        <c:ser>
          <c:idx val="1"/>
          <c:order val="1"/>
          <c:tx>
            <c:strRef>
              <c:f>'3. muqH'!$I$8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muqH'!$I$9:$I$13</c:f>
              <c:numCache>
                <c:formatCode>General</c:formatCode>
                <c:ptCount val="5"/>
                <c:pt idx="0">
                  <c:v>12.776199999999999</c:v>
                </c:pt>
                <c:pt idx="1">
                  <c:v>11.795199999999999</c:v>
                </c:pt>
                <c:pt idx="2">
                  <c:v>11.180999999999999</c:v>
                </c:pt>
                <c:pt idx="3">
                  <c:v>10.761100000000001</c:v>
                </c:pt>
                <c:pt idx="4">
                  <c:v>10.4567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0-4264-A5DA-98F54016F812}"/>
            </c:ext>
          </c:extLst>
        </c:ser>
        <c:ser>
          <c:idx val="2"/>
          <c:order val="2"/>
          <c:tx>
            <c:strRef>
              <c:f>'3. muqH'!$I$15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muqH'!$I$16:$I$20</c:f>
              <c:numCache>
                <c:formatCode>0.0%</c:formatCode>
                <c:ptCount val="5"/>
                <c:pt idx="0">
                  <c:v>7.8264408477696378E-5</c:v>
                </c:pt>
                <c:pt idx="1">
                  <c:v>-2.1199555657309206E-4</c:v>
                </c:pt>
                <c:pt idx="2">
                  <c:v>-6.2610126740639209E-5</c:v>
                </c:pt>
                <c:pt idx="3">
                  <c:v>-7.434736949712479E-5</c:v>
                </c:pt>
                <c:pt idx="4">
                  <c:v>2.6769922080410914E-4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0-4264-A5DA-98F54016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muqH'!$J$2:$J$6</c:f>
              <c:numCache>
                <c:formatCode>General</c:formatCode>
                <c:ptCount val="5"/>
                <c:pt idx="0">
                  <c:v>11.440099999999999</c:v>
                </c:pt>
                <c:pt idx="1">
                  <c:v>10.337</c:v>
                </c:pt>
                <c:pt idx="2">
                  <c:v>9.6599000000000004</c:v>
                </c:pt>
                <c:pt idx="3">
                  <c:v>9.2002199999999998</c:v>
                </c:pt>
                <c:pt idx="4">
                  <c:v>8.8722799999999999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1-49BD-8949-7A5737ACA410}"/>
            </c:ext>
          </c:extLst>
        </c:ser>
        <c:ser>
          <c:idx val="1"/>
          <c:order val="1"/>
          <c:tx>
            <c:strRef>
              <c:f>'3. muqH'!$J$8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muqH'!$J$9:$J$13</c:f>
              <c:numCache>
                <c:formatCode>General</c:formatCode>
                <c:ptCount val="5"/>
                <c:pt idx="0">
                  <c:v>11.438599999999999</c:v>
                </c:pt>
                <c:pt idx="1">
                  <c:v>10.339499999999999</c:v>
                </c:pt>
                <c:pt idx="2">
                  <c:v>9.6610399999999998</c:v>
                </c:pt>
                <c:pt idx="3">
                  <c:v>9.2013300000000005</c:v>
                </c:pt>
                <c:pt idx="4">
                  <c:v>8.8701600000000003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1-49BD-8949-7A5737ACA410}"/>
            </c:ext>
          </c:extLst>
        </c:ser>
        <c:ser>
          <c:idx val="2"/>
          <c:order val="2"/>
          <c:tx>
            <c:strRef>
              <c:f>'3. muqH'!$J$15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muqH'!$J$16:$J$20</c:f>
              <c:numCache>
                <c:formatCode>0.0%</c:formatCode>
                <c:ptCount val="5"/>
                <c:pt idx="0">
                  <c:v>1.3111773498483903E-4</c:v>
                </c:pt>
                <c:pt idx="1">
                  <c:v>-2.4184966624741247E-4</c:v>
                </c:pt>
                <c:pt idx="2">
                  <c:v>-1.1801364403352776E-4</c:v>
                </c:pt>
                <c:pt idx="3">
                  <c:v>-1.2064928882142063E-4</c:v>
                </c:pt>
                <c:pt idx="4">
                  <c:v>2.3894647148192772E-4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1-49BD-8949-7A5737AC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muqH'!$L$2:$L$6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6-4FDB-9366-AD2C975BAFC3}"/>
            </c:ext>
          </c:extLst>
        </c:ser>
        <c:ser>
          <c:idx val="1"/>
          <c:order val="1"/>
          <c:tx>
            <c:strRef>
              <c:f>'3. muqH'!$L$8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muqH'!$L$9:$L$13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6-4FDB-9366-AD2C975BAFC3}"/>
            </c:ext>
          </c:extLst>
        </c:ser>
        <c:ser>
          <c:idx val="2"/>
          <c:order val="2"/>
          <c:tx>
            <c:strRef>
              <c:f>'3. muqH'!$L$15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muqH'!$L$16:$L$20</c:f>
              <c:numCache>
                <c:formatCode>0.0%</c:formatCode>
                <c:ptCount val="5"/>
                <c:pt idx="0">
                  <c:v>4.0111286536092573E-4</c:v>
                </c:pt>
                <c:pt idx="1">
                  <c:v>-1.2571780281946397E-4</c:v>
                </c:pt>
                <c:pt idx="2">
                  <c:v>9.069432987676258E-5</c:v>
                </c:pt>
                <c:pt idx="3">
                  <c:v>-2.7603255343856034E-5</c:v>
                </c:pt>
                <c:pt idx="4">
                  <c:v>2.3896663769139902E-4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6-4FDB-9366-AD2C975B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muqH'!$M$2:$M$6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E-41B9-86B6-565B96FF9BEE}"/>
            </c:ext>
          </c:extLst>
        </c:ser>
        <c:ser>
          <c:idx val="1"/>
          <c:order val="1"/>
          <c:tx>
            <c:strRef>
              <c:f>'3. muqH'!$M$8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muqH'!$M$9:$M$13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E-41B9-86B6-565B96FF9BEE}"/>
            </c:ext>
          </c:extLst>
        </c:ser>
        <c:ser>
          <c:idx val="2"/>
          <c:order val="2"/>
          <c:tx>
            <c:strRef>
              <c:f>'3. muqH'!$M$15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muqH'!$M$16:$M$20</c:f>
              <c:numCache>
                <c:formatCode>0.0%</c:formatCode>
                <c:ptCount val="5"/>
                <c:pt idx="0">
                  <c:v>4.6043838712163967E-4</c:v>
                </c:pt>
                <c:pt idx="1">
                  <c:v>-1.5686813515164181E-4</c:v>
                </c:pt>
                <c:pt idx="2">
                  <c:v>3.6655731040183826E-5</c:v>
                </c:pt>
                <c:pt idx="3">
                  <c:v>-7.8916264462829553E-5</c:v>
                </c:pt>
                <c:pt idx="4">
                  <c:v>2.1365056976621093E-4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E-41B9-86B6-565B96FF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muqH'!$K$2:$K$6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1-406A-81DB-163F11BCDD92}"/>
            </c:ext>
          </c:extLst>
        </c:ser>
        <c:ser>
          <c:idx val="1"/>
          <c:order val="1"/>
          <c:tx>
            <c:strRef>
              <c:f>'3. muqH'!$K$8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muqH'!$K$9:$K$13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1-406A-81DB-163F11BCDD92}"/>
            </c:ext>
          </c:extLst>
        </c:ser>
        <c:ser>
          <c:idx val="2"/>
          <c:order val="2"/>
          <c:tx>
            <c:strRef>
              <c:f>'3. muqH'!$K$15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muqH'!$K$16:$K$20</c:f>
              <c:numCache>
                <c:formatCode>0.0%</c:formatCode>
                <c:ptCount val="5"/>
                <c:pt idx="0">
                  <c:v>-4.3377783096128534E-4</c:v>
                </c:pt>
                <c:pt idx="1">
                  <c:v>1.3738717078689206E-5</c:v>
                </c:pt>
                <c:pt idx="2">
                  <c:v>2.8940133387705437E-4</c:v>
                </c:pt>
                <c:pt idx="3">
                  <c:v>2.2434890742086732E-4</c:v>
                </c:pt>
                <c:pt idx="4">
                  <c:v>4.095262096774442E-4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1-406A-81DB-163F11BCD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muqH'!$N$2:$N$6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3-4F59-AE24-11466E31BDF1}"/>
            </c:ext>
          </c:extLst>
        </c:ser>
        <c:ser>
          <c:idx val="1"/>
          <c:order val="1"/>
          <c:tx>
            <c:strRef>
              <c:f>'3. muqH'!$N$8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muqH'!$N$9:$N$13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3-4F59-AE24-11466E31BDF1}"/>
            </c:ext>
          </c:extLst>
        </c:ser>
        <c:ser>
          <c:idx val="2"/>
          <c:order val="2"/>
          <c:tx>
            <c:strRef>
              <c:f>'3. muqH'!$N$15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muqH'!$N$16:$N$20</c:f>
              <c:numCache>
                <c:formatCode>0.0%</c:formatCode>
                <c:ptCount val="5"/>
                <c:pt idx="0">
                  <c:v>-1.0540773628893695E-4</c:v>
                </c:pt>
                <c:pt idx="1">
                  <c:v>1.0184196037300016E-4</c:v>
                </c:pt>
                <c:pt idx="2">
                  <c:v>4.4462041061753938E-4</c:v>
                </c:pt>
                <c:pt idx="3">
                  <c:v>2.6865883184172898E-4</c:v>
                </c:pt>
                <c:pt idx="4">
                  <c:v>3.8048050460164084E-4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3-4F59-AE24-11466E31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muqH'!$Z$2:$Z$6</c:f>
              <c:numCache>
                <c:formatCode>General</c:formatCode>
                <c:ptCount val="5"/>
                <c:pt idx="0">
                  <c:v>0.135796</c:v>
                </c:pt>
                <c:pt idx="1">
                  <c:v>0.11268300000000001</c:v>
                </c:pt>
                <c:pt idx="2">
                  <c:v>0.10176300000000001</c:v>
                </c:pt>
                <c:pt idx="3">
                  <c:v>9.5421300000000001E-2</c:v>
                </c:pt>
                <c:pt idx="4">
                  <c:v>9.1090099999999993E-2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5-498F-B155-4B7983E1A1CE}"/>
            </c:ext>
          </c:extLst>
        </c:ser>
        <c:ser>
          <c:idx val="1"/>
          <c:order val="1"/>
          <c:tx>
            <c:strRef>
              <c:f>'3. muqH'!$Z$8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muqH'!$Z$9:$Z$13</c:f>
              <c:numCache>
                <c:formatCode>General</c:formatCode>
                <c:ptCount val="5"/>
                <c:pt idx="0">
                  <c:v>0.13569400000000001</c:v>
                </c:pt>
                <c:pt idx="1">
                  <c:v>0.112556</c:v>
                </c:pt>
                <c:pt idx="2">
                  <c:v>0.101844</c:v>
                </c:pt>
                <c:pt idx="3">
                  <c:v>9.54126E-2</c:v>
                </c:pt>
                <c:pt idx="4">
                  <c:v>9.1007699999999997E-2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5-498F-B155-4B7983E1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14.275600000000001</c:v>
                </c:pt>
                <c:pt idx="1">
                  <c:v>11.2455</c:v>
                </c:pt>
                <c:pt idx="2">
                  <c:v>8.8882300000000001</c:v>
                </c:pt>
                <c:pt idx="3">
                  <c:v>7.3414400000000004</c:v>
                </c:pt>
                <c:pt idx="4">
                  <c:v>6.3062199999999997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B-45C5-AC45-9270CBEFFB51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14.277900000000001</c:v>
                </c:pt>
                <c:pt idx="1">
                  <c:v>11.251099999999999</c:v>
                </c:pt>
                <c:pt idx="2">
                  <c:v>8.8867700000000003</c:v>
                </c:pt>
                <c:pt idx="3">
                  <c:v>7.3419100000000004</c:v>
                </c:pt>
                <c:pt idx="4">
                  <c:v>6.3077300000000003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8B-45C5-AC45-9270CBEF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muqH'!$AB$2:$AB$6</c:f>
              <c:numCache>
                <c:formatCode>General</c:formatCode>
                <c:ptCount val="5"/>
                <c:pt idx="0">
                  <c:v>10.286899999999999</c:v>
                </c:pt>
                <c:pt idx="1">
                  <c:v>9.4359699999999993</c:v>
                </c:pt>
                <c:pt idx="2">
                  <c:v>8.8857599999999994</c:v>
                </c:pt>
                <c:pt idx="3">
                  <c:v>8.5017899999999997</c:v>
                </c:pt>
                <c:pt idx="4">
                  <c:v>8.2242300000000004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6-4E50-87A0-B5DC45D2C02C}"/>
            </c:ext>
          </c:extLst>
        </c:ser>
        <c:ser>
          <c:idx val="1"/>
          <c:order val="1"/>
          <c:tx>
            <c:strRef>
              <c:f>'3. muqH'!$AB$8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muqH'!$AB$9:$AB$13</c:f>
              <c:numCache>
                <c:formatCode>General</c:formatCode>
                <c:ptCount val="5"/>
                <c:pt idx="0">
                  <c:v>10.285600000000001</c:v>
                </c:pt>
                <c:pt idx="1">
                  <c:v>9.4380000000000006</c:v>
                </c:pt>
                <c:pt idx="2">
                  <c:v>8.8867700000000003</c:v>
                </c:pt>
                <c:pt idx="3">
                  <c:v>8.5029400000000006</c:v>
                </c:pt>
                <c:pt idx="4">
                  <c:v>8.2219099999999994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6-4E50-87A0-B5DC45D2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5.2058699999999999E-2</c:v>
                </c:pt>
                <c:pt idx="1">
                  <c:v>4.0066600000000001E-2</c:v>
                </c:pt>
                <c:pt idx="2">
                  <c:v>3.4227199999999999E-2</c:v>
                </c:pt>
                <c:pt idx="3">
                  <c:v>3.0886799999999999E-2</c:v>
                </c:pt>
                <c:pt idx="4">
                  <c:v>2.8524600000000001E-2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E3-47B1-9D1E-D704E30830C4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5.2053000000000002E-2</c:v>
                </c:pt>
                <c:pt idx="1">
                  <c:v>4.0122999999999999E-2</c:v>
                </c:pt>
                <c:pt idx="2">
                  <c:v>3.4287499999999999E-2</c:v>
                </c:pt>
                <c:pt idx="3">
                  <c:v>3.0842600000000001E-2</c:v>
                </c:pt>
                <c:pt idx="4">
                  <c:v>2.8571900000000001E-2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1E3-47B1-9D1E-D704E308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muqH'!$AA$2:$AA$6</c:f>
              <c:numCache>
                <c:formatCode>General</c:formatCode>
                <c:ptCount val="5"/>
                <c:pt idx="0">
                  <c:v>11.2783</c:v>
                </c:pt>
                <c:pt idx="1">
                  <c:v>10.537000000000001</c:v>
                </c:pt>
                <c:pt idx="2">
                  <c:v>10.0473</c:v>
                </c:pt>
                <c:pt idx="3">
                  <c:v>9.6998700000000007</c:v>
                </c:pt>
                <c:pt idx="4">
                  <c:v>9.44801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8-44AF-8565-C17EC9E2691A}"/>
            </c:ext>
          </c:extLst>
        </c:ser>
        <c:ser>
          <c:idx val="1"/>
          <c:order val="1"/>
          <c:tx>
            <c:strRef>
              <c:f>'3. muqH'!$AA$8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muqH'!$AA$9:$AA$13</c:f>
              <c:numCache>
                <c:formatCode>General</c:formatCode>
                <c:ptCount val="5"/>
                <c:pt idx="0">
                  <c:v>11.2776</c:v>
                </c:pt>
                <c:pt idx="1">
                  <c:v>10.5387</c:v>
                </c:pt>
                <c:pt idx="2">
                  <c:v>10.0474</c:v>
                </c:pt>
                <c:pt idx="3">
                  <c:v>9.7008200000000002</c:v>
                </c:pt>
                <c:pt idx="4">
                  <c:v>9.4448699999999999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8-44AF-8565-C17EC9E2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muqH'!$AC$2:$AC$6</c:f>
              <c:numCache>
                <c:formatCode>General</c:formatCode>
                <c:ptCount val="5"/>
                <c:pt idx="0">
                  <c:v>0.99140300000000003</c:v>
                </c:pt>
                <c:pt idx="1">
                  <c:v>1.1010500000000001</c:v>
                </c:pt>
                <c:pt idx="2">
                  <c:v>1.1615200000000001</c:v>
                </c:pt>
                <c:pt idx="3">
                  <c:v>1.19808</c:v>
                </c:pt>
                <c:pt idx="4">
                  <c:v>1.2237800000000001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A-4784-B2FB-C254B96D9330}"/>
            </c:ext>
          </c:extLst>
        </c:ser>
        <c:ser>
          <c:idx val="1"/>
          <c:order val="1"/>
          <c:tx>
            <c:strRef>
              <c:f>'3. muqH'!$AC$8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muqH'!$AC$9:$AC$13</c:f>
              <c:numCache>
                <c:formatCode>General</c:formatCode>
                <c:ptCount val="5"/>
                <c:pt idx="0">
                  <c:v>0.99195</c:v>
                </c:pt>
                <c:pt idx="1">
                  <c:v>1.1007400000000001</c:v>
                </c:pt>
                <c:pt idx="2">
                  <c:v>1.1606700000000001</c:v>
                </c:pt>
                <c:pt idx="3">
                  <c:v>1.1978800000000001</c:v>
                </c:pt>
                <c:pt idx="4">
                  <c:v>1.22296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A-4784-B2FB-C254B96D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muqH'!$AD$2:$AD$6</c:f>
              <c:numCache>
                <c:formatCode>General</c:formatCode>
                <c:ptCount val="5"/>
                <c:pt idx="0">
                  <c:v>1.1373800000000001</c:v>
                </c:pt>
                <c:pt idx="1">
                  <c:v>0.95726999999999995</c:v>
                </c:pt>
                <c:pt idx="2">
                  <c:v>0.86577700000000002</c:v>
                </c:pt>
                <c:pt idx="3">
                  <c:v>0.80984500000000004</c:v>
                </c:pt>
                <c:pt idx="4">
                  <c:v>0.77243099999999998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7-4FC2-85F6-BD90BDAB0CD5}"/>
            </c:ext>
          </c:extLst>
        </c:ser>
        <c:ser>
          <c:idx val="1"/>
          <c:order val="1"/>
          <c:tx>
            <c:strRef>
              <c:f>'3. muqH'!$AD$8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muqH'!$AD$9:$AD$13</c:f>
              <c:numCache>
                <c:formatCode>General</c:formatCode>
                <c:ptCount val="5"/>
                <c:pt idx="0">
                  <c:v>1.1369100000000001</c:v>
                </c:pt>
                <c:pt idx="1">
                  <c:v>0.957422</c:v>
                </c:pt>
                <c:pt idx="2">
                  <c:v>0.86565599999999998</c:v>
                </c:pt>
                <c:pt idx="3">
                  <c:v>0.80983000000000005</c:v>
                </c:pt>
                <c:pt idx="4">
                  <c:v>0.77229800000000004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7-4FC2-85F6-BD90BDAB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muqH'!$Q$2:$Q$6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0-4D1C-B957-20380458132A}"/>
            </c:ext>
          </c:extLst>
        </c:ser>
        <c:ser>
          <c:idx val="1"/>
          <c:order val="1"/>
          <c:tx>
            <c:strRef>
              <c:f>'3. muqH'!$Q$8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muqH'!$Q$9:$Q$13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0-4D1C-B957-20380458132A}"/>
            </c:ext>
          </c:extLst>
        </c:ser>
        <c:ser>
          <c:idx val="2"/>
          <c:order val="2"/>
          <c:tx>
            <c:strRef>
              <c:f>'3. muqH'!$Q$15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muqH'!$Q$16:$Q$20</c:f>
              <c:numCache>
                <c:formatCode>0.0%</c:formatCode>
                <c:ptCount val="5"/>
                <c:pt idx="0">
                  <c:v>8.0851684005240861E-4</c:v>
                </c:pt>
                <c:pt idx="1">
                  <c:v>2.3263878220180535E-4</c:v>
                </c:pt>
                <c:pt idx="2">
                  <c:v>-1.0249997437510891E-5</c:v>
                </c:pt>
                <c:pt idx="3">
                  <c:v>4.9714853884030668E-4</c:v>
                </c:pt>
                <c:pt idx="4">
                  <c:v>-3.1633203699221258E-4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00-4D1C-B957-20380458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muqH'!$P$2:$P$6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A-497B-AF67-E31758D9DA2A}"/>
            </c:ext>
          </c:extLst>
        </c:ser>
        <c:ser>
          <c:idx val="1"/>
          <c:order val="1"/>
          <c:tx>
            <c:strRef>
              <c:f>'3. muqH'!$P$8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muqH'!$P$9:$P$13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A-497B-AF67-E31758D9DA2A}"/>
            </c:ext>
          </c:extLst>
        </c:ser>
        <c:ser>
          <c:idx val="2"/>
          <c:order val="2"/>
          <c:tx>
            <c:strRef>
              <c:f>'3. muqH'!$P$15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muqH'!$P$16:$P$20</c:f>
              <c:numCache>
                <c:formatCode>0.0%</c:formatCode>
                <c:ptCount val="5"/>
                <c:pt idx="0">
                  <c:v>-3.2311539434126164E-4</c:v>
                </c:pt>
                <c:pt idx="1">
                  <c:v>-9.0654786572749821E-5</c:v>
                </c:pt>
                <c:pt idx="2">
                  <c:v>-1.5532774153471755E-4</c:v>
                </c:pt>
                <c:pt idx="3">
                  <c:v>-4.2421414329854889E-5</c:v>
                </c:pt>
                <c:pt idx="4">
                  <c:v>2.3845149598451722E-5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A-497B-AF67-E31758D9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muqH'!$O$2:$O$6</c:f>
              <c:numCache>
                <c:formatCode>General</c:formatCode>
                <c:ptCount val="5"/>
                <c:pt idx="0">
                  <c:v>0.374637</c:v>
                </c:pt>
                <c:pt idx="1">
                  <c:v>0.429338</c:v>
                </c:pt>
                <c:pt idx="2">
                  <c:v>0.46361999999999998</c:v>
                </c:pt>
                <c:pt idx="3">
                  <c:v>0.48727399999999998</c:v>
                </c:pt>
                <c:pt idx="4">
                  <c:v>0.50445600000000002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C-4109-BC09-66E294F7BE97}"/>
            </c:ext>
          </c:extLst>
        </c:ser>
        <c:ser>
          <c:idx val="1"/>
          <c:order val="1"/>
          <c:tx>
            <c:strRef>
              <c:f>'3. muqH'!$O$8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muqH'!$O$9:$O$13</c:f>
              <c:numCache>
                <c:formatCode>General</c:formatCode>
                <c:ptCount val="5"/>
                <c:pt idx="0">
                  <c:v>0.37469000000000002</c:v>
                </c:pt>
                <c:pt idx="1">
                  <c:v>0.42933900000000003</c:v>
                </c:pt>
                <c:pt idx="2">
                  <c:v>0.46361200000000002</c:v>
                </c:pt>
                <c:pt idx="3">
                  <c:v>0.48718099999999998</c:v>
                </c:pt>
                <c:pt idx="4">
                  <c:v>0.50440300000000005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C-4109-BC09-66E294F7BE97}"/>
            </c:ext>
          </c:extLst>
        </c:ser>
        <c:ser>
          <c:idx val="2"/>
          <c:order val="2"/>
          <c:tx>
            <c:strRef>
              <c:f>'3. muqH'!$O$15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muqH'!$O$16:$O$20</c:f>
              <c:numCache>
                <c:formatCode>0.0%</c:formatCode>
                <c:ptCount val="5"/>
                <c:pt idx="0">
                  <c:v>-1.4147027656111183E-4</c:v>
                </c:pt>
                <c:pt idx="1">
                  <c:v>-2.329167229615724E-6</c:v>
                </c:pt>
                <c:pt idx="2">
                  <c:v>1.7255510978716384E-5</c:v>
                </c:pt>
                <c:pt idx="3">
                  <c:v>1.9085771044629869E-4</c:v>
                </c:pt>
                <c:pt idx="4">
                  <c:v>1.0506367255017234E-4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2C-4109-BC09-66E294F7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muqH'!$AF$2:$AF$6</c:f>
              <c:numCache>
                <c:formatCode>General</c:formatCode>
                <c:ptCount val="5"/>
                <c:pt idx="0">
                  <c:v>9.9979700000000005E-2</c:v>
                </c:pt>
                <c:pt idx="1">
                  <c:v>0.10002900000000001</c:v>
                </c:pt>
                <c:pt idx="2">
                  <c:v>0.100089</c:v>
                </c:pt>
                <c:pt idx="3">
                  <c:v>0.10002800000000001</c:v>
                </c:pt>
                <c:pt idx="4">
                  <c:v>0.100051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0-4C2C-8940-211C74666BE9}"/>
            </c:ext>
          </c:extLst>
        </c:ser>
        <c:ser>
          <c:idx val="1"/>
          <c:order val="1"/>
          <c:tx>
            <c:strRef>
              <c:f>'3. muqH'!$AF$8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0-4C2C-8940-211C7466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muqH'!$AG$2:$AG$6</c:f>
              <c:numCache>
                <c:formatCode>General</c:formatCode>
                <c:ptCount val="5"/>
                <c:pt idx="0">
                  <c:v>0.21650900000000001</c:v>
                </c:pt>
                <c:pt idx="1">
                  <c:v>0.24518499999999999</c:v>
                </c:pt>
                <c:pt idx="2">
                  <c:v>0.26255299999999998</c:v>
                </c:pt>
                <c:pt idx="3">
                  <c:v>0.27404899999999999</c:v>
                </c:pt>
                <c:pt idx="4">
                  <c:v>0.28250199999999998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A-417D-A924-7E3D7EEDD2A1}"/>
            </c:ext>
          </c:extLst>
        </c:ser>
        <c:ser>
          <c:idx val="1"/>
          <c:order val="1"/>
          <c:tx>
            <c:strRef>
              <c:f>'3. muqH'!$AG$8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muqH'!$AG$9:$AG$13</c:f>
              <c:numCache>
                <c:formatCode>General</c:formatCode>
                <c:ptCount val="5"/>
                <c:pt idx="0">
                  <c:v>0.21659</c:v>
                </c:pt>
                <c:pt idx="1">
                  <c:v>0.24509600000000001</c:v>
                </c:pt>
                <c:pt idx="2">
                  <c:v>0.26238400000000001</c:v>
                </c:pt>
                <c:pt idx="3">
                  <c:v>0.27401500000000001</c:v>
                </c:pt>
                <c:pt idx="4">
                  <c:v>0.282389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A-417D-A924-7E3D7EED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9B24-4A62-B651-71B601C8B0C6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B24-4A62-B651-71B601C8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muqH'!$AE$2:$AE$6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0.85724100000000003</c:v>
                </c:pt>
                <c:pt idx="2">
                  <c:v>0.76568800000000004</c:v>
                </c:pt>
                <c:pt idx="3">
                  <c:v>0.70981700000000003</c:v>
                </c:pt>
                <c:pt idx="4">
                  <c:v>0.67237899999999995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8-439B-BBB0-9752DD3A771F}"/>
            </c:ext>
          </c:extLst>
        </c:ser>
        <c:ser>
          <c:idx val="1"/>
          <c:order val="1"/>
          <c:tx>
            <c:strRef>
              <c:f>'3. muqH'!$AE$8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muqH'!$AE$9:$AE$13</c:f>
              <c:numCache>
                <c:formatCode>General</c:formatCode>
                <c:ptCount val="5"/>
                <c:pt idx="0">
                  <c:v>1.03691</c:v>
                </c:pt>
                <c:pt idx="1">
                  <c:v>0.85742200000000002</c:v>
                </c:pt>
                <c:pt idx="2">
                  <c:v>0.765656</c:v>
                </c:pt>
                <c:pt idx="3">
                  <c:v>0.70982999999999996</c:v>
                </c:pt>
                <c:pt idx="4">
                  <c:v>0.67229799999999995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8-439B-BBB0-9752DD3A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muqH'!$R$2:$R$6</c:f>
              <c:numCache>
                <c:formatCode>General</c:formatCode>
                <c:ptCount val="5"/>
                <c:pt idx="0">
                  <c:v>1.4988999999999999</c:v>
                </c:pt>
                <c:pt idx="1">
                  <c:v>1.2556700000000001</c:v>
                </c:pt>
                <c:pt idx="2">
                  <c:v>1.1329899999999999</c:v>
                </c:pt>
                <c:pt idx="3">
                  <c:v>1.06043</c:v>
                </c:pt>
                <c:pt idx="4">
                  <c:v>1.0114700000000001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0-4B5D-9208-B01BE564308C}"/>
            </c:ext>
          </c:extLst>
        </c:ser>
        <c:ser>
          <c:idx val="1"/>
          <c:order val="1"/>
          <c:tx>
            <c:strRef>
              <c:f>'3. muqH'!$R$8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muqH'!$R$9:$R$13</c:f>
              <c:numCache>
                <c:formatCode>General</c:formatCode>
                <c:ptCount val="5"/>
                <c:pt idx="0">
                  <c:v>1.4986699999999999</c:v>
                </c:pt>
                <c:pt idx="1">
                  <c:v>1.2564900000000001</c:v>
                </c:pt>
                <c:pt idx="2">
                  <c:v>1.1335299999999999</c:v>
                </c:pt>
                <c:pt idx="3">
                  <c:v>1.06023</c:v>
                </c:pt>
                <c:pt idx="4">
                  <c:v>1.0118499999999999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0-4B5D-9208-B01BE564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muqH'!$T$2:$T$6</c:f>
              <c:numCache>
                <c:formatCode>General</c:formatCode>
                <c:ptCount val="5"/>
                <c:pt idx="0">
                  <c:v>0.34569100000000003</c:v>
                </c:pt>
                <c:pt idx="1">
                  <c:v>0.35468300000000003</c:v>
                </c:pt>
                <c:pt idx="2">
                  <c:v>0.35885600000000001</c:v>
                </c:pt>
                <c:pt idx="3">
                  <c:v>0.36198999999999998</c:v>
                </c:pt>
                <c:pt idx="4">
                  <c:v>0.36341899999999999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D-4EDC-AC4B-DEF8C49527E6}"/>
            </c:ext>
          </c:extLst>
        </c:ser>
        <c:ser>
          <c:idx val="1"/>
          <c:order val="1"/>
          <c:tx>
            <c:strRef>
              <c:f>'3. muqH'!$T$8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muqH'!$T$9:$T$13</c:f>
              <c:numCache>
                <c:formatCode>General</c:formatCode>
                <c:ptCount val="5"/>
                <c:pt idx="0">
                  <c:v>0.345723</c:v>
                </c:pt>
                <c:pt idx="1">
                  <c:v>0.35497800000000002</c:v>
                </c:pt>
                <c:pt idx="2">
                  <c:v>0.35926200000000003</c:v>
                </c:pt>
                <c:pt idx="3">
                  <c:v>0.36183500000000002</c:v>
                </c:pt>
                <c:pt idx="4">
                  <c:v>0.363597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D-4EDC-AC4B-DEF8C495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muqH'!$U$2:$U$6</c:f>
              <c:numCache>
                <c:formatCode>General</c:formatCode>
                <c:ptCount val="5"/>
                <c:pt idx="0">
                  <c:v>0.346941</c:v>
                </c:pt>
                <c:pt idx="1">
                  <c:v>0.28307199999999999</c:v>
                </c:pt>
                <c:pt idx="2">
                  <c:v>0.25233</c:v>
                </c:pt>
                <c:pt idx="3">
                  <c:v>0.23441899999999999</c:v>
                </c:pt>
                <c:pt idx="4">
                  <c:v>0.22262299999999999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8-442A-A3C2-FD969DB993BB}"/>
            </c:ext>
          </c:extLst>
        </c:ser>
        <c:ser>
          <c:idx val="1"/>
          <c:order val="1"/>
          <c:tx>
            <c:strRef>
              <c:f>'3. muqH'!$U$8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muqH'!$U$9:$U$13</c:f>
              <c:numCache>
                <c:formatCode>General</c:formatCode>
                <c:ptCount val="5"/>
                <c:pt idx="0">
                  <c:v>0.34679199999999999</c:v>
                </c:pt>
                <c:pt idx="1">
                  <c:v>0.28317100000000001</c:v>
                </c:pt>
                <c:pt idx="2">
                  <c:v>0.252413</c:v>
                </c:pt>
                <c:pt idx="3">
                  <c:v>0.23441200000000001</c:v>
                </c:pt>
                <c:pt idx="4">
                  <c:v>0.222632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8-442A-A3C2-FD969DB9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muqH'!$S$2:$S$6</c:f>
              <c:numCache>
                <c:formatCode>General</c:formatCode>
                <c:ptCount val="5"/>
                <c:pt idx="0">
                  <c:v>1.1532100000000001</c:v>
                </c:pt>
                <c:pt idx="1">
                  <c:v>0.90098500000000004</c:v>
                </c:pt>
                <c:pt idx="2">
                  <c:v>0.77413299999999996</c:v>
                </c:pt>
                <c:pt idx="3">
                  <c:v>0.69843599999999995</c:v>
                </c:pt>
                <c:pt idx="4">
                  <c:v>0.64805199999999996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F-42A2-978C-35AD49C0B709}"/>
            </c:ext>
          </c:extLst>
        </c:ser>
        <c:ser>
          <c:idx val="1"/>
          <c:order val="1"/>
          <c:tx>
            <c:strRef>
              <c:f>'3. muqH'!$S$8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muqH'!$S$9:$S$13</c:f>
              <c:numCache>
                <c:formatCode>General</c:formatCode>
                <c:ptCount val="5"/>
                <c:pt idx="0">
                  <c:v>1.1529499999999999</c:v>
                </c:pt>
                <c:pt idx="1">
                  <c:v>0.90151400000000004</c:v>
                </c:pt>
                <c:pt idx="2">
                  <c:v>0.77426700000000004</c:v>
                </c:pt>
                <c:pt idx="3">
                  <c:v>0.69839600000000002</c:v>
                </c:pt>
                <c:pt idx="4">
                  <c:v>0.64825500000000003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F-42A2-978C-35AD49C0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muqH'!$V$2:$V$6</c:f>
              <c:numCache>
                <c:formatCode>General</c:formatCode>
                <c:ptCount val="5"/>
                <c:pt idx="0">
                  <c:v>0.266926</c:v>
                </c:pt>
                <c:pt idx="1">
                  <c:v>0.20311399999999999</c:v>
                </c:pt>
                <c:pt idx="2">
                  <c:v>0.17240900000000001</c:v>
                </c:pt>
                <c:pt idx="3">
                  <c:v>0.15439700000000001</c:v>
                </c:pt>
                <c:pt idx="4">
                  <c:v>0.14263500000000001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F-476B-A662-CD68C0B45FCC}"/>
            </c:ext>
          </c:extLst>
        </c:ser>
        <c:ser>
          <c:idx val="1"/>
          <c:order val="1"/>
          <c:tx>
            <c:strRef>
              <c:f>'3. muqH'!$V$8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muqH'!$V$9:$V$13</c:f>
              <c:numCache>
                <c:formatCode>General</c:formatCode>
                <c:ptCount val="5"/>
                <c:pt idx="0">
                  <c:v>0.26679199999999997</c:v>
                </c:pt>
                <c:pt idx="1">
                  <c:v>0.20317099999999999</c:v>
                </c:pt>
                <c:pt idx="2">
                  <c:v>0.17241300000000001</c:v>
                </c:pt>
                <c:pt idx="3">
                  <c:v>0.15441199999999999</c:v>
                </c:pt>
                <c:pt idx="4">
                  <c:v>0.14263200000000001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F-476B-A662-CD68C0B4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muqH'!$Y$2:$Y$6</c:f>
              <c:numCache>
                <c:formatCode>General</c:formatCode>
                <c:ptCount val="5"/>
                <c:pt idx="0">
                  <c:v>4.3203300000000002</c:v>
                </c:pt>
                <c:pt idx="1">
                  <c:v>4.4358599999999999</c:v>
                </c:pt>
                <c:pt idx="2">
                  <c:v>4.4901</c:v>
                </c:pt>
                <c:pt idx="3">
                  <c:v>4.5236299999999998</c:v>
                </c:pt>
                <c:pt idx="4">
                  <c:v>4.5434200000000002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2-4F0C-844E-300C40B141D6}"/>
            </c:ext>
          </c:extLst>
        </c:ser>
        <c:ser>
          <c:idx val="1"/>
          <c:order val="1"/>
          <c:tx>
            <c:strRef>
              <c:f>'3. muqH'!$Y$8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muqH'!$Y$9:$Y$13</c:f>
              <c:numCache>
                <c:formatCode>General</c:formatCode>
                <c:ptCount val="5"/>
                <c:pt idx="0">
                  <c:v>4.3215300000000001</c:v>
                </c:pt>
                <c:pt idx="1">
                  <c:v>4.4372199999999999</c:v>
                </c:pt>
                <c:pt idx="2">
                  <c:v>4.49078</c:v>
                </c:pt>
                <c:pt idx="3">
                  <c:v>4.5229400000000002</c:v>
                </c:pt>
                <c:pt idx="4">
                  <c:v>4.5449599999999997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2-4F0C-844E-300C40B1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muqH'!$X$2:$X$6</c:f>
              <c:numCache>
                <c:formatCode>General</c:formatCode>
                <c:ptCount val="5"/>
                <c:pt idx="0">
                  <c:v>0.15812799999999999</c:v>
                </c:pt>
                <c:pt idx="1">
                  <c:v>0.18415200000000001</c:v>
                </c:pt>
                <c:pt idx="2">
                  <c:v>0.201067</c:v>
                </c:pt>
                <c:pt idx="3">
                  <c:v>0.213225</c:v>
                </c:pt>
                <c:pt idx="4">
                  <c:v>0.22195500000000001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A-4C19-ABC3-4320CA55CD06}"/>
            </c:ext>
          </c:extLst>
        </c:ser>
        <c:ser>
          <c:idx val="1"/>
          <c:order val="1"/>
          <c:tx>
            <c:strRef>
              <c:f>'3. muqH'!$X$8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muqH'!$X$9:$X$13</c:f>
              <c:numCache>
                <c:formatCode>General</c:formatCode>
                <c:ptCount val="5"/>
                <c:pt idx="0">
                  <c:v>0.15809999999999999</c:v>
                </c:pt>
                <c:pt idx="1">
                  <c:v>0.18424299999999999</c:v>
                </c:pt>
                <c:pt idx="2">
                  <c:v>0.20122799999999999</c:v>
                </c:pt>
                <c:pt idx="3">
                  <c:v>0.21316599999999999</c:v>
                </c:pt>
                <c:pt idx="4">
                  <c:v>0.22201499999999999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A-4C19-ABC3-4320CA55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muqH'!$W$2:$W$6</c:f>
              <c:numCache>
                <c:formatCode>General</c:formatCode>
                <c:ptCount val="5"/>
                <c:pt idx="0">
                  <c:v>8.0015000000000003E-2</c:v>
                </c:pt>
                <c:pt idx="1">
                  <c:v>7.9958100000000004E-2</c:v>
                </c:pt>
                <c:pt idx="2">
                  <c:v>7.9921599999999995E-2</c:v>
                </c:pt>
                <c:pt idx="3">
                  <c:v>8.0021900000000007E-2</c:v>
                </c:pt>
                <c:pt idx="4">
                  <c:v>7.9988000000000004E-2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2-48C9-A017-F89E6D158C90}"/>
            </c:ext>
          </c:extLst>
        </c:ser>
        <c:ser>
          <c:idx val="1"/>
          <c:order val="1"/>
          <c:tx>
            <c:strRef>
              <c:f>'3. muqH'!$W$8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2-48C9-A017-F89E6D15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0.15163299999999999</c:v>
                </c:pt>
                <c:pt idx="1">
                  <c:v>0.121889</c:v>
                </c:pt>
                <c:pt idx="2">
                  <c:v>0.104936</c:v>
                </c:pt>
                <c:pt idx="3">
                  <c:v>9.4483700000000004E-2</c:v>
                </c:pt>
                <c:pt idx="4">
                  <c:v>8.7130399999999997E-2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28-432B-9255-5215DD3D1A20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0.151307</c:v>
                </c:pt>
                <c:pt idx="1">
                  <c:v>0.12180299999999999</c:v>
                </c:pt>
                <c:pt idx="2">
                  <c:v>0.10506699999999999</c:v>
                </c:pt>
                <c:pt idx="3">
                  <c:v>9.4435599999999995E-2</c:v>
                </c:pt>
                <c:pt idx="4">
                  <c:v>8.7178400000000003E-2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728-432B-9255-5215DD3D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27.xml"/><Relationship Id="rId18" Type="http://schemas.openxmlformats.org/officeDocument/2006/relationships/chart" Target="../charts/chart332.xml"/><Relationship Id="rId26" Type="http://schemas.openxmlformats.org/officeDocument/2006/relationships/chart" Target="../charts/chart340.xml"/><Relationship Id="rId21" Type="http://schemas.openxmlformats.org/officeDocument/2006/relationships/chart" Target="../charts/chart335.xml"/><Relationship Id="rId34" Type="http://schemas.openxmlformats.org/officeDocument/2006/relationships/chart" Target="../charts/chart348.xml"/><Relationship Id="rId7" Type="http://schemas.openxmlformats.org/officeDocument/2006/relationships/chart" Target="../charts/chart321.xml"/><Relationship Id="rId12" Type="http://schemas.openxmlformats.org/officeDocument/2006/relationships/chart" Target="../charts/chart326.xml"/><Relationship Id="rId17" Type="http://schemas.openxmlformats.org/officeDocument/2006/relationships/chart" Target="../charts/chart331.xml"/><Relationship Id="rId25" Type="http://schemas.openxmlformats.org/officeDocument/2006/relationships/chart" Target="../charts/chart339.xml"/><Relationship Id="rId33" Type="http://schemas.openxmlformats.org/officeDocument/2006/relationships/chart" Target="../charts/chart347.xml"/><Relationship Id="rId2" Type="http://schemas.openxmlformats.org/officeDocument/2006/relationships/chart" Target="../charts/chart316.xml"/><Relationship Id="rId16" Type="http://schemas.openxmlformats.org/officeDocument/2006/relationships/chart" Target="../charts/chart330.xml"/><Relationship Id="rId20" Type="http://schemas.openxmlformats.org/officeDocument/2006/relationships/chart" Target="../charts/chart334.xml"/><Relationship Id="rId29" Type="http://schemas.openxmlformats.org/officeDocument/2006/relationships/chart" Target="../charts/chart343.xml"/><Relationship Id="rId1" Type="http://schemas.openxmlformats.org/officeDocument/2006/relationships/chart" Target="../charts/chart315.xml"/><Relationship Id="rId6" Type="http://schemas.openxmlformats.org/officeDocument/2006/relationships/chart" Target="../charts/chart320.xml"/><Relationship Id="rId11" Type="http://schemas.openxmlformats.org/officeDocument/2006/relationships/chart" Target="../charts/chart325.xml"/><Relationship Id="rId24" Type="http://schemas.openxmlformats.org/officeDocument/2006/relationships/chart" Target="../charts/chart338.xml"/><Relationship Id="rId32" Type="http://schemas.openxmlformats.org/officeDocument/2006/relationships/chart" Target="../charts/chart346.xml"/><Relationship Id="rId37" Type="http://schemas.openxmlformats.org/officeDocument/2006/relationships/chart" Target="../charts/chart351.xml"/><Relationship Id="rId5" Type="http://schemas.openxmlformats.org/officeDocument/2006/relationships/chart" Target="../charts/chart319.xml"/><Relationship Id="rId15" Type="http://schemas.openxmlformats.org/officeDocument/2006/relationships/chart" Target="../charts/chart329.xml"/><Relationship Id="rId23" Type="http://schemas.openxmlformats.org/officeDocument/2006/relationships/chart" Target="../charts/chart337.xml"/><Relationship Id="rId28" Type="http://schemas.openxmlformats.org/officeDocument/2006/relationships/chart" Target="../charts/chart342.xml"/><Relationship Id="rId36" Type="http://schemas.openxmlformats.org/officeDocument/2006/relationships/chart" Target="../charts/chart350.xml"/><Relationship Id="rId10" Type="http://schemas.openxmlformats.org/officeDocument/2006/relationships/chart" Target="../charts/chart324.xml"/><Relationship Id="rId19" Type="http://schemas.openxmlformats.org/officeDocument/2006/relationships/chart" Target="../charts/chart333.xml"/><Relationship Id="rId31" Type="http://schemas.openxmlformats.org/officeDocument/2006/relationships/chart" Target="../charts/chart345.xml"/><Relationship Id="rId4" Type="http://schemas.openxmlformats.org/officeDocument/2006/relationships/chart" Target="../charts/chart318.xml"/><Relationship Id="rId9" Type="http://schemas.openxmlformats.org/officeDocument/2006/relationships/chart" Target="../charts/chart323.xml"/><Relationship Id="rId14" Type="http://schemas.openxmlformats.org/officeDocument/2006/relationships/chart" Target="../charts/chart328.xml"/><Relationship Id="rId22" Type="http://schemas.openxmlformats.org/officeDocument/2006/relationships/chart" Target="../charts/chart336.xml"/><Relationship Id="rId27" Type="http://schemas.openxmlformats.org/officeDocument/2006/relationships/chart" Target="../charts/chart341.xml"/><Relationship Id="rId30" Type="http://schemas.openxmlformats.org/officeDocument/2006/relationships/chart" Target="../charts/chart344.xml"/><Relationship Id="rId35" Type="http://schemas.openxmlformats.org/officeDocument/2006/relationships/chart" Target="../charts/chart349.xml"/><Relationship Id="rId8" Type="http://schemas.openxmlformats.org/officeDocument/2006/relationships/chart" Target="../charts/chart322.xml"/><Relationship Id="rId3" Type="http://schemas.openxmlformats.org/officeDocument/2006/relationships/chart" Target="../charts/chart3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9.xml"/><Relationship Id="rId13" Type="http://schemas.openxmlformats.org/officeDocument/2006/relationships/chart" Target="../charts/chart364.xml"/><Relationship Id="rId18" Type="http://schemas.openxmlformats.org/officeDocument/2006/relationships/chart" Target="../charts/chart369.xml"/><Relationship Id="rId26" Type="http://schemas.openxmlformats.org/officeDocument/2006/relationships/chart" Target="../charts/chart377.xml"/><Relationship Id="rId3" Type="http://schemas.openxmlformats.org/officeDocument/2006/relationships/chart" Target="../charts/chart354.xml"/><Relationship Id="rId21" Type="http://schemas.openxmlformats.org/officeDocument/2006/relationships/chart" Target="../charts/chart372.xml"/><Relationship Id="rId7" Type="http://schemas.openxmlformats.org/officeDocument/2006/relationships/chart" Target="../charts/chart358.xml"/><Relationship Id="rId12" Type="http://schemas.openxmlformats.org/officeDocument/2006/relationships/chart" Target="../charts/chart363.xml"/><Relationship Id="rId17" Type="http://schemas.openxmlformats.org/officeDocument/2006/relationships/chart" Target="../charts/chart368.xml"/><Relationship Id="rId25" Type="http://schemas.openxmlformats.org/officeDocument/2006/relationships/chart" Target="../charts/chart376.xml"/><Relationship Id="rId2" Type="http://schemas.openxmlformats.org/officeDocument/2006/relationships/chart" Target="../charts/chart353.xml"/><Relationship Id="rId16" Type="http://schemas.openxmlformats.org/officeDocument/2006/relationships/chart" Target="../charts/chart367.xml"/><Relationship Id="rId20" Type="http://schemas.openxmlformats.org/officeDocument/2006/relationships/chart" Target="../charts/chart371.xml"/><Relationship Id="rId29" Type="http://schemas.openxmlformats.org/officeDocument/2006/relationships/chart" Target="../charts/chart380.xml"/><Relationship Id="rId1" Type="http://schemas.openxmlformats.org/officeDocument/2006/relationships/chart" Target="../charts/chart352.xml"/><Relationship Id="rId6" Type="http://schemas.openxmlformats.org/officeDocument/2006/relationships/chart" Target="../charts/chart357.xml"/><Relationship Id="rId11" Type="http://schemas.openxmlformats.org/officeDocument/2006/relationships/chart" Target="../charts/chart362.xml"/><Relationship Id="rId24" Type="http://schemas.openxmlformats.org/officeDocument/2006/relationships/chart" Target="../charts/chart375.xml"/><Relationship Id="rId5" Type="http://schemas.openxmlformats.org/officeDocument/2006/relationships/chart" Target="../charts/chart356.xml"/><Relationship Id="rId15" Type="http://schemas.openxmlformats.org/officeDocument/2006/relationships/chart" Target="../charts/chart366.xml"/><Relationship Id="rId23" Type="http://schemas.openxmlformats.org/officeDocument/2006/relationships/chart" Target="../charts/chart374.xml"/><Relationship Id="rId28" Type="http://schemas.openxmlformats.org/officeDocument/2006/relationships/chart" Target="../charts/chart379.xml"/><Relationship Id="rId10" Type="http://schemas.openxmlformats.org/officeDocument/2006/relationships/chart" Target="../charts/chart361.xml"/><Relationship Id="rId19" Type="http://schemas.openxmlformats.org/officeDocument/2006/relationships/chart" Target="../charts/chart370.xml"/><Relationship Id="rId4" Type="http://schemas.openxmlformats.org/officeDocument/2006/relationships/chart" Target="../charts/chart355.xml"/><Relationship Id="rId9" Type="http://schemas.openxmlformats.org/officeDocument/2006/relationships/chart" Target="../charts/chart360.xml"/><Relationship Id="rId14" Type="http://schemas.openxmlformats.org/officeDocument/2006/relationships/chart" Target="../charts/chart365.xml"/><Relationship Id="rId22" Type="http://schemas.openxmlformats.org/officeDocument/2006/relationships/chart" Target="../charts/chart373.xml"/><Relationship Id="rId27" Type="http://schemas.openxmlformats.org/officeDocument/2006/relationships/chart" Target="../charts/chart378.xml"/><Relationship Id="rId30" Type="http://schemas.openxmlformats.org/officeDocument/2006/relationships/chart" Target="../charts/chart381.xml"/></Relationships>
</file>

<file path=xl/drawings/_rels/drawing1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407.xml"/><Relationship Id="rId21" Type="http://schemas.openxmlformats.org/officeDocument/2006/relationships/chart" Target="../charts/chart402.xml"/><Relationship Id="rId34" Type="http://schemas.openxmlformats.org/officeDocument/2006/relationships/chart" Target="../charts/chart415.xml"/><Relationship Id="rId42" Type="http://schemas.openxmlformats.org/officeDocument/2006/relationships/chart" Target="../charts/chart423.xml"/><Relationship Id="rId47" Type="http://schemas.openxmlformats.org/officeDocument/2006/relationships/chart" Target="../charts/chart428.xml"/><Relationship Id="rId50" Type="http://schemas.openxmlformats.org/officeDocument/2006/relationships/chart" Target="../charts/chart431.xml"/><Relationship Id="rId55" Type="http://schemas.openxmlformats.org/officeDocument/2006/relationships/chart" Target="../charts/chart436.xml"/><Relationship Id="rId63" Type="http://schemas.openxmlformats.org/officeDocument/2006/relationships/chart" Target="../charts/chart444.xml"/><Relationship Id="rId7" Type="http://schemas.openxmlformats.org/officeDocument/2006/relationships/chart" Target="../charts/chart388.xml"/><Relationship Id="rId2" Type="http://schemas.openxmlformats.org/officeDocument/2006/relationships/chart" Target="../charts/chart383.xml"/><Relationship Id="rId16" Type="http://schemas.openxmlformats.org/officeDocument/2006/relationships/chart" Target="../charts/chart397.xml"/><Relationship Id="rId29" Type="http://schemas.openxmlformats.org/officeDocument/2006/relationships/chart" Target="../charts/chart410.xml"/><Relationship Id="rId11" Type="http://schemas.openxmlformats.org/officeDocument/2006/relationships/chart" Target="../charts/chart392.xml"/><Relationship Id="rId24" Type="http://schemas.openxmlformats.org/officeDocument/2006/relationships/chart" Target="../charts/chart405.xml"/><Relationship Id="rId32" Type="http://schemas.openxmlformats.org/officeDocument/2006/relationships/chart" Target="../charts/chart413.xml"/><Relationship Id="rId37" Type="http://schemas.openxmlformats.org/officeDocument/2006/relationships/chart" Target="../charts/chart418.xml"/><Relationship Id="rId40" Type="http://schemas.openxmlformats.org/officeDocument/2006/relationships/chart" Target="../charts/chart421.xml"/><Relationship Id="rId45" Type="http://schemas.openxmlformats.org/officeDocument/2006/relationships/chart" Target="../charts/chart426.xml"/><Relationship Id="rId53" Type="http://schemas.openxmlformats.org/officeDocument/2006/relationships/chart" Target="../charts/chart434.xml"/><Relationship Id="rId58" Type="http://schemas.openxmlformats.org/officeDocument/2006/relationships/chart" Target="../charts/chart439.xml"/><Relationship Id="rId66" Type="http://schemas.openxmlformats.org/officeDocument/2006/relationships/chart" Target="../charts/chart447.xml"/><Relationship Id="rId5" Type="http://schemas.openxmlformats.org/officeDocument/2006/relationships/chart" Target="../charts/chart386.xml"/><Relationship Id="rId61" Type="http://schemas.openxmlformats.org/officeDocument/2006/relationships/chart" Target="../charts/chart442.xml"/><Relationship Id="rId19" Type="http://schemas.openxmlformats.org/officeDocument/2006/relationships/chart" Target="../charts/chart400.xml"/><Relationship Id="rId14" Type="http://schemas.openxmlformats.org/officeDocument/2006/relationships/chart" Target="../charts/chart395.xml"/><Relationship Id="rId22" Type="http://schemas.openxmlformats.org/officeDocument/2006/relationships/chart" Target="../charts/chart403.xml"/><Relationship Id="rId27" Type="http://schemas.openxmlformats.org/officeDocument/2006/relationships/chart" Target="../charts/chart408.xml"/><Relationship Id="rId30" Type="http://schemas.openxmlformats.org/officeDocument/2006/relationships/chart" Target="../charts/chart411.xml"/><Relationship Id="rId35" Type="http://schemas.openxmlformats.org/officeDocument/2006/relationships/chart" Target="../charts/chart416.xml"/><Relationship Id="rId43" Type="http://schemas.openxmlformats.org/officeDocument/2006/relationships/chart" Target="../charts/chart424.xml"/><Relationship Id="rId48" Type="http://schemas.openxmlformats.org/officeDocument/2006/relationships/chart" Target="../charts/chart429.xml"/><Relationship Id="rId56" Type="http://schemas.openxmlformats.org/officeDocument/2006/relationships/chart" Target="../charts/chart437.xml"/><Relationship Id="rId64" Type="http://schemas.openxmlformats.org/officeDocument/2006/relationships/chart" Target="../charts/chart445.xml"/><Relationship Id="rId8" Type="http://schemas.openxmlformats.org/officeDocument/2006/relationships/chart" Target="../charts/chart389.xml"/><Relationship Id="rId51" Type="http://schemas.openxmlformats.org/officeDocument/2006/relationships/chart" Target="../charts/chart432.xml"/><Relationship Id="rId3" Type="http://schemas.openxmlformats.org/officeDocument/2006/relationships/chart" Target="../charts/chart384.xml"/><Relationship Id="rId12" Type="http://schemas.openxmlformats.org/officeDocument/2006/relationships/chart" Target="../charts/chart393.xml"/><Relationship Id="rId17" Type="http://schemas.openxmlformats.org/officeDocument/2006/relationships/chart" Target="../charts/chart398.xml"/><Relationship Id="rId25" Type="http://schemas.openxmlformats.org/officeDocument/2006/relationships/chart" Target="../charts/chart406.xml"/><Relationship Id="rId33" Type="http://schemas.openxmlformats.org/officeDocument/2006/relationships/chart" Target="../charts/chart414.xml"/><Relationship Id="rId38" Type="http://schemas.openxmlformats.org/officeDocument/2006/relationships/chart" Target="../charts/chart419.xml"/><Relationship Id="rId46" Type="http://schemas.openxmlformats.org/officeDocument/2006/relationships/chart" Target="../charts/chart427.xml"/><Relationship Id="rId59" Type="http://schemas.openxmlformats.org/officeDocument/2006/relationships/chart" Target="../charts/chart440.xml"/><Relationship Id="rId67" Type="http://schemas.openxmlformats.org/officeDocument/2006/relationships/chart" Target="../charts/chart448.xml"/><Relationship Id="rId20" Type="http://schemas.openxmlformats.org/officeDocument/2006/relationships/chart" Target="../charts/chart401.xml"/><Relationship Id="rId41" Type="http://schemas.openxmlformats.org/officeDocument/2006/relationships/chart" Target="../charts/chart422.xml"/><Relationship Id="rId54" Type="http://schemas.openxmlformats.org/officeDocument/2006/relationships/chart" Target="../charts/chart435.xml"/><Relationship Id="rId62" Type="http://schemas.openxmlformats.org/officeDocument/2006/relationships/chart" Target="../charts/chart443.xml"/><Relationship Id="rId1" Type="http://schemas.openxmlformats.org/officeDocument/2006/relationships/chart" Target="../charts/chart382.xml"/><Relationship Id="rId6" Type="http://schemas.openxmlformats.org/officeDocument/2006/relationships/chart" Target="../charts/chart387.xml"/><Relationship Id="rId15" Type="http://schemas.openxmlformats.org/officeDocument/2006/relationships/chart" Target="../charts/chart396.xml"/><Relationship Id="rId23" Type="http://schemas.openxmlformats.org/officeDocument/2006/relationships/chart" Target="../charts/chart404.xml"/><Relationship Id="rId28" Type="http://schemas.openxmlformats.org/officeDocument/2006/relationships/chart" Target="../charts/chart409.xml"/><Relationship Id="rId36" Type="http://schemas.openxmlformats.org/officeDocument/2006/relationships/chart" Target="../charts/chart417.xml"/><Relationship Id="rId49" Type="http://schemas.openxmlformats.org/officeDocument/2006/relationships/chart" Target="../charts/chart430.xml"/><Relationship Id="rId57" Type="http://schemas.openxmlformats.org/officeDocument/2006/relationships/chart" Target="../charts/chart438.xml"/><Relationship Id="rId10" Type="http://schemas.openxmlformats.org/officeDocument/2006/relationships/chart" Target="../charts/chart391.xml"/><Relationship Id="rId31" Type="http://schemas.openxmlformats.org/officeDocument/2006/relationships/chart" Target="../charts/chart412.xml"/><Relationship Id="rId44" Type="http://schemas.openxmlformats.org/officeDocument/2006/relationships/chart" Target="../charts/chart425.xml"/><Relationship Id="rId52" Type="http://schemas.openxmlformats.org/officeDocument/2006/relationships/chart" Target="../charts/chart433.xml"/><Relationship Id="rId60" Type="http://schemas.openxmlformats.org/officeDocument/2006/relationships/chart" Target="../charts/chart441.xml"/><Relationship Id="rId65" Type="http://schemas.openxmlformats.org/officeDocument/2006/relationships/chart" Target="../charts/chart446.xml"/><Relationship Id="rId4" Type="http://schemas.openxmlformats.org/officeDocument/2006/relationships/chart" Target="../charts/chart385.xml"/><Relationship Id="rId9" Type="http://schemas.openxmlformats.org/officeDocument/2006/relationships/chart" Target="../charts/chart390.xml"/><Relationship Id="rId13" Type="http://schemas.openxmlformats.org/officeDocument/2006/relationships/chart" Target="../charts/chart394.xml"/><Relationship Id="rId18" Type="http://schemas.openxmlformats.org/officeDocument/2006/relationships/chart" Target="../charts/chart399.xml"/><Relationship Id="rId39" Type="http://schemas.openxmlformats.org/officeDocument/2006/relationships/chart" Target="../charts/chart420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34" Type="http://schemas.openxmlformats.org/officeDocument/2006/relationships/chart" Target="../charts/chart70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33" Type="http://schemas.openxmlformats.org/officeDocument/2006/relationships/chart" Target="../charts/chart69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29" Type="http://schemas.openxmlformats.org/officeDocument/2006/relationships/chart" Target="../charts/chart65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32" Type="http://schemas.openxmlformats.org/officeDocument/2006/relationships/chart" Target="../charts/chart68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28" Type="http://schemas.openxmlformats.org/officeDocument/2006/relationships/chart" Target="../charts/chart64.xml"/><Relationship Id="rId36" Type="http://schemas.openxmlformats.org/officeDocument/2006/relationships/chart" Target="../charts/chart72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31" Type="http://schemas.openxmlformats.org/officeDocument/2006/relationships/chart" Target="../charts/chart67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Relationship Id="rId27" Type="http://schemas.openxmlformats.org/officeDocument/2006/relationships/chart" Target="../charts/chart63.xml"/><Relationship Id="rId30" Type="http://schemas.openxmlformats.org/officeDocument/2006/relationships/chart" Target="../charts/chart66.xml"/><Relationship Id="rId35" Type="http://schemas.openxmlformats.org/officeDocument/2006/relationships/chart" Target="../charts/chart71.xml"/><Relationship Id="rId8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5.xml"/><Relationship Id="rId18" Type="http://schemas.openxmlformats.org/officeDocument/2006/relationships/chart" Target="../charts/chart90.xml"/><Relationship Id="rId26" Type="http://schemas.openxmlformats.org/officeDocument/2006/relationships/chart" Target="../charts/chart98.xml"/><Relationship Id="rId3" Type="http://schemas.openxmlformats.org/officeDocument/2006/relationships/chart" Target="../charts/chart75.xml"/><Relationship Id="rId21" Type="http://schemas.openxmlformats.org/officeDocument/2006/relationships/chart" Target="../charts/chart93.xml"/><Relationship Id="rId34" Type="http://schemas.openxmlformats.org/officeDocument/2006/relationships/chart" Target="../charts/chart106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17" Type="http://schemas.openxmlformats.org/officeDocument/2006/relationships/chart" Target="../charts/chart89.xml"/><Relationship Id="rId25" Type="http://schemas.openxmlformats.org/officeDocument/2006/relationships/chart" Target="../charts/chart97.xml"/><Relationship Id="rId33" Type="http://schemas.openxmlformats.org/officeDocument/2006/relationships/chart" Target="../charts/chart105.xml"/><Relationship Id="rId2" Type="http://schemas.openxmlformats.org/officeDocument/2006/relationships/chart" Target="../charts/chart74.xml"/><Relationship Id="rId16" Type="http://schemas.openxmlformats.org/officeDocument/2006/relationships/chart" Target="../charts/chart88.xml"/><Relationship Id="rId20" Type="http://schemas.openxmlformats.org/officeDocument/2006/relationships/chart" Target="../charts/chart92.xml"/><Relationship Id="rId29" Type="http://schemas.openxmlformats.org/officeDocument/2006/relationships/chart" Target="../charts/chart101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24" Type="http://schemas.openxmlformats.org/officeDocument/2006/relationships/chart" Target="../charts/chart96.xml"/><Relationship Id="rId32" Type="http://schemas.openxmlformats.org/officeDocument/2006/relationships/chart" Target="../charts/chart104.xml"/><Relationship Id="rId5" Type="http://schemas.openxmlformats.org/officeDocument/2006/relationships/chart" Target="../charts/chart77.xml"/><Relationship Id="rId15" Type="http://schemas.openxmlformats.org/officeDocument/2006/relationships/chart" Target="../charts/chart87.xml"/><Relationship Id="rId23" Type="http://schemas.openxmlformats.org/officeDocument/2006/relationships/chart" Target="../charts/chart95.xml"/><Relationship Id="rId28" Type="http://schemas.openxmlformats.org/officeDocument/2006/relationships/chart" Target="../charts/chart100.xml"/><Relationship Id="rId36" Type="http://schemas.openxmlformats.org/officeDocument/2006/relationships/chart" Target="../charts/chart108.xml"/><Relationship Id="rId10" Type="http://schemas.openxmlformats.org/officeDocument/2006/relationships/chart" Target="../charts/chart82.xml"/><Relationship Id="rId19" Type="http://schemas.openxmlformats.org/officeDocument/2006/relationships/chart" Target="../charts/chart91.xml"/><Relationship Id="rId31" Type="http://schemas.openxmlformats.org/officeDocument/2006/relationships/chart" Target="../charts/chart103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Relationship Id="rId14" Type="http://schemas.openxmlformats.org/officeDocument/2006/relationships/chart" Target="../charts/chart86.xml"/><Relationship Id="rId22" Type="http://schemas.openxmlformats.org/officeDocument/2006/relationships/chart" Target="../charts/chart94.xml"/><Relationship Id="rId27" Type="http://schemas.openxmlformats.org/officeDocument/2006/relationships/chart" Target="../charts/chart99.xml"/><Relationship Id="rId30" Type="http://schemas.openxmlformats.org/officeDocument/2006/relationships/chart" Target="../charts/chart102.xml"/><Relationship Id="rId35" Type="http://schemas.openxmlformats.org/officeDocument/2006/relationships/chart" Target="../charts/chart107.xml"/><Relationship Id="rId8" Type="http://schemas.openxmlformats.org/officeDocument/2006/relationships/chart" Target="../charts/chart80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1.xml"/><Relationship Id="rId18" Type="http://schemas.openxmlformats.org/officeDocument/2006/relationships/chart" Target="../charts/chart126.xml"/><Relationship Id="rId26" Type="http://schemas.openxmlformats.org/officeDocument/2006/relationships/chart" Target="../charts/chart134.xml"/><Relationship Id="rId3" Type="http://schemas.openxmlformats.org/officeDocument/2006/relationships/chart" Target="../charts/chart111.xml"/><Relationship Id="rId21" Type="http://schemas.openxmlformats.org/officeDocument/2006/relationships/chart" Target="../charts/chart129.xml"/><Relationship Id="rId34" Type="http://schemas.openxmlformats.org/officeDocument/2006/relationships/chart" Target="../charts/chart142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17" Type="http://schemas.openxmlformats.org/officeDocument/2006/relationships/chart" Target="../charts/chart125.xml"/><Relationship Id="rId25" Type="http://schemas.openxmlformats.org/officeDocument/2006/relationships/chart" Target="../charts/chart133.xml"/><Relationship Id="rId33" Type="http://schemas.openxmlformats.org/officeDocument/2006/relationships/chart" Target="../charts/chart141.xml"/><Relationship Id="rId2" Type="http://schemas.openxmlformats.org/officeDocument/2006/relationships/chart" Target="../charts/chart110.xml"/><Relationship Id="rId16" Type="http://schemas.openxmlformats.org/officeDocument/2006/relationships/chart" Target="../charts/chart124.xml"/><Relationship Id="rId20" Type="http://schemas.openxmlformats.org/officeDocument/2006/relationships/chart" Target="../charts/chart128.xml"/><Relationship Id="rId29" Type="http://schemas.openxmlformats.org/officeDocument/2006/relationships/chart" Target="../charts/chart137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24" Type="http://schemas.openxmlformats.org/officeDocument/2006/relationships/chart" Target="../charts/chart132.xml"/><Relationship Id="rId32" Type="http://schemas.openxmlformats.org/officeDocument/2006/relationships/chart" Target="../charts/chart140.xml"/><Relationship Id="rId5" Type="http://schemas.openxmlformats.org/officeDocument/2006/relationships/chart" Target="../charts/chart113.xml"/><Relationship Id="rId15" Type="http://schemas.openxmlformats.org/officeDocument/2006/relationships/chart" Target="../charts/chart123.xml"/><Relationship Id="rId23" Type="http://schemas.openxmlformats.org/officeDocument/2006/relationships/chart" Target="../charts/chart131.xml"/><Relationship Id="rId28" Type="http://schemas.openxmlformats.org/officeDocument/2006/relationships/chart" Target="../charts/chart136.xml"/><Relationship Id="rId36" Type="http://schemas.openxmlformats.org/officeDocument/2006/relationships/chart" Target="../charts/chart144.xml"/><Relationship Id="rId10" Type="http://schemas.openxmlformats.org/officeDocument/2006/relationships/chart" Target="../charts/chart118.xml"/><Relationship Id="rId19" Type="http://schemas.openxmlformats.org/officeDocument/2006/relationships/chart" Target="../charts/chart127.xml"/><Relationship Id="rId31" Type="http://schemas.openxmlformats.org/officeDocument/2006/relationships/chart" Target="../charts/chart139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Relationship Id="rId14" Type="http://schemas.openxmlformats.org/officeDocument/2006/relationships/chart" Target="../charts/chart122.xml"/><Relationship Id="rId22" Type="http://schemas.openxmlformats.org/officeDocument/2006/relationships/chart" Target="../charts/chart130.xml"/><Relationship Id="rId27" Type="http://schemas.openxmlformats.org/officeDocument/2006/relationships/chart" Target="../charts/chart135.xml"/><Relationship Id="rId30" Type="http://schemas.openxmlformats.org/officeDocument/2006/relationships/chart" Target="../charts/chart138.xml"/><Relationship Id="rId35" Type="http://schemas.openxmlformats.org/officeDocument/2006/relationships/chart" Target="../charts/chart143.xml"/><Relationship Id="rId8" Type="http://schemas.openxmlformats.org/officeDocument/2006/relationships/chart" Target="../charts/chart116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57.xml"/><Relationship Id="rId18" Type="http://schemas.openxmlformats.org/officeDocument/2006/relationships/chart" Target="../charts/chart162.xml"/><Relationship Id="rId26" Type="http://schemas.openxmlformats.org/officeDocument/2006/relationships/chart" Target="../charts/chart170.xml"/><Relationship Id="rId3" Type="http://schemas.openxmlformats.org/officeDocument/2006/relationships/chart" Target="../charts/chart147.xml"/><Relationship Id="rId21" Type="http://schemas.openxmlformats.org/officeDocument/2006/relationships/chart" Target="../charts/chart165.xml"/><Relationship Id="rId34" Type="http://schemas.openxmlformats.org/officeDocument/2006/relationships/chart" Target="../charts/chart178.xml"/><Relationship Id="rId7" Type="http://schemas.openxmlformats.org/officeDocument/2006/relationships/chart" Target="../charts/chart151.xml"/><Relationship Id="rId12" Type="http://schemas.openxmlformats.org/officeDocument/2006/relationships/chart" Target="../charts/chart156.xml"/><Relationship Id="rId17" Type="http://schemas.openxmlformats.org/officeDocument/2006/relationships/chart" Target="../charts/chart161.xml"/><Relationship Id="rId25" Type="http://schemas.openxmlformats.org/officeDocument/2006/relationships/chart" Target="../charts/chart169.xml"/><Relationship Id="rId33" Type="http://schemas.openxmlformats.org/officeDocument/2006/relationships/chart" Target="../charts/chart177.xml"/><Relationship Id="rId2" Type="http://schemas.openxmlformats.org/officeDocument/2006/relationships/chart" Target="../charts/chart146.xml"/><Relationship Id="rId16" Type="http://schemas.openxmlformats.org/officeDocument/2006/relationships/chart" Target="../charts/chart160.xml"/><Relationship Id="rId20" Type="http://schemas.openxmlformats.org/officeDocument/2006/relationships/chart" Target="../charts/chart164.xml"/><Relationship Id="rId29" Type="http://schemas.openxmlformats.org/officeDocument/2006/relationships/chart" Target="../charts/chart173.xml"/><Relationship Id="rId1" Type="http://schemas.openxmlformats.org/officeDocument/2006/relationships/chart" Target="../charts/chart145.xml"/><Relationship Id="rId6" Type="http://schemas.openxmlformats.org/officeDocument/2006/relationships/chart" Target="../charts/chart150.xml"/><Relationship Id="rId11" Type="http://schemas.openxmlformats.org/officeDocument/2006/relationships/chart" Target="../charts/chart155.xml"/><Relationship Id="rId24" Type="http://schemas.openxmlformats.org/officeDocument/2006/relationships/chart" Target="../charts/chart168.xml"/><Relationship Id="rId32" Type="http://schemas.openxmlformats.org/officeDocument/2006/relationships/chart" Target="../charts/chart176.xml"/><Relationship Id="rId5" Type="http://schemas.openxmlformats.org/officeDocument/2006/relationships/chart" Target="../charts/chart149.xml"/><Relationship Id="rId15" Type="http://schemas.openxmlformats.org/officeDocument/2006/relationships/chart" Target="../charts/chart159.xml"/><Relationship Id="rId23" Type="http://schemas.openxmlformats.org/officeDocument/2006/relationships/chart" Target="../charts/chart167.xml"/><Relationship Id="rId28" Type="http://schemas.openxmlformats.org/officeDocument/2006/relationships/chart" Target="../charts/chart172.xml"/><Relationship Id="rId36" Type="http://schemas.openxmlformats.org/officeDocument/2006/relationships/chart" Target="../charts/chart180.xml"/><Relationship Id="rId10" Type="http://schemas.openxmlformats.org/officeDocument/2006/relationships/chart" Target="../charts/chart154.xml"/><Relationship Id="rId19" Type="http://schemas.openxmlformats.org/officeDocument/2006/relationships/chart" Target="../charts/chart163.xml"/><Relationship Id="rId31" Type="http://schemas.openxmlformats.org/officeDocument/2006/relationships/chart" Target="../charts/chart175.xml"/><Relationship Id="rId4" Type="http://schemas.openxmlformats.org/officeDocument/2006/relationships/chart" Target="../charts/chart148.xml"/><Relationship Id="rId9" Type="http://schemas.openxmlformats.org/officeDocument/2006/relationships/chart" Target="../charts/chart153.xml"/><Relationship Id="rId14" Type="http://schemas.openxmlformats.org/officeDocument/2006/relationships/chart" Target="../charts/chart158.xml"/><Relationship Id="rId22" Type="http://schemas.openxmlformats.org/officeDocument/2006/relationships/chart" Target="../charts/chart166.xml"/><Relationship Id="rId27" Type="http://schemas.openxmlformats.org/officeDocument/2006/relationships/chart" Target="../charts/chart171.xml"/><Relationship Id="rId30" Type="http://schemas.openxmlformats.org/officeDocument/2006/relationships/chart" Target="../charts/chart174.xml"/><Relationship Id="rId35" Type="http://schemas.openxmlformats.org/officeDocument/2006/relationships/chart" Target="../charts/chart179.xml"/><Relationship Id="rId8" Type="http://schemas.openxmlformats.org/officeDocument/2006/relationships/chart" Target="../charts/chart152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3.xml"/><Relationship Id="rId18" Type="http://schemas.openxmlformats.org/officeDocument/2006/relationships/chart" Target="../charts/chart198.xml"/><Relationship Id="rId26" Type="http://schemas.openxmlformats.org/officeDocument/2006/relationships/chart" Target="../charts/chart206.xml"/><Relationship Id="rId21" Type="http://schemas.openxmlformats.org/officeDocument/2006/relationships/chart" Target="../charts/chart201.xml"/><Relationship Id="rId34" Type="http://schemas.openxmlformats.org/officeDocument/2006/relationships/chart" Target="../charts/chart214.xml"/><Relationship Id="rId7" Type="http://schemas.openxmlformats.org/officeDocument/2006/relationships/chart" Target="../charts/chart187.xml"/><Relationship Id="rId12" Type="http://schemas.openxmlformats.org/officeDocument/2006/relationships/chart" Target="../charts/chart192.xml"/><Relationship Id="rId17" Type="http://schemas.openxmlformats.org/officeDocument/2006/relationships/chart" Target="../charts/chart197.xml"/><Relationship Id="rId25" Type="http://schemas.openxmlformats.org/officeDocument/2006/relationships/chart" Target="../charts/chart205.xml"/><Relationship Id="rId33" Type="http://schemas.openxmlformats.org/officeDocument/2006/relationships/chart" Target="../charts/chart213.xml"/><Relationship Id="rId2" Type="http://schemas.openxmlformats.org/officeDocument/2006/relationships/chart" Target="../charts/chart182.xml"/><Relationship Id="rId16" Type="http://schemas.openxmlformats.org/officeDocument/2006/relationships/chart" Target="../charts/chart196.xml"/><Relationship Id="rId20" Type="http://schemas.openxmlformats.org/officeDocument/2006/relationships/chart" Target="../charts/chart200.xml"/><Relationship Id="rId29" Type="http://schemas.openxmlformats.org/officeDocument/2006/relationships/chart" Target="../charts/chart209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11" Type="http://schemas.openxmlformats.org/officeDocument/2006/relationships/chart" Target="../charts/chart191.xml"/><Relationship Id="rId24" Type="http://schemas.openxmlformats.org/officeDocument/2006/relationships/chart" Target="../charts/chart204.xml"/><Relationship Id="rId32" Type="http://schemas.openxmlformats.org/officeDocument/2006/relationships/chart" Target="../charts/chart212.xml"/><Relationship Id="rId37" Type="http://schemas.openxmlformats.org/officeDocument/2006/relationships/chart" Target="../charts/chart217.xml"/><Relationship Id="rId5" Type="http://schemas.openxmlformats.org/officeDocument/2006/relationships/chart" Target="../charts/chart185.xml"/><Relationship Id="rId15" Type="http://schemas.openxmlformats.org/officeDocument/2006/relationships/chart" Target="../charts/chart195.xml"/><Relationship Id="rId23" Type="http://schemas.openxmlformats.org/officeDocument/2006/relationships/chart" Target="../charts/chart203.xml"/><Relationship Id="rId28" Type="http://schemas.openxmlformats.org/officeDocument/2006/relationships/chart" Target="../charts/chart208.xml"/><Relationship Id="rId36" Type="http://schemas.openxmlformats.org/officeDocument/2006/relationships/chart" Target="../charts/chart216.xml"/><Relationship Id="rId10" Type="http://schemas.openxmlformats.org/officeDocument/2006/relationships/chart" Target="../charts/chart190.xml"/><Relationship Id="rId19" Type="http://schemas.openxmlformats.org/officeDocument/2006/relationships/chart" Target="../charts/chart199.xml"/><Relationship Id="rId31" Type="http://schemas.openxmlformats.org/officeDocument/2006/relationships/chart" Target="../charts/chart211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Relationship Id="rId14" Type="http://schemas.openxmlformats.org/officeDocument/2006/relationships/chart" Target="../charts/chart194.xml"/><Relationship Id="rId22" Type="http://schemas.openxmlformats.org/officeDocument/2006/relationships/chart" Target="../charts/chart202.xml"/><Relationship Id="rId27" Type="http://schemas.openxmlformats.org/officeDocument/2006/relationships/chart" Target="../charts/chart207.xml"/><Relationship Id="rId30" Type="http://schemas.openxmlformats.org/officeDocument/2006/relationships/chart" Target="../charts/chart210.xml"/><Relationship Id="rId35" Type="http://schemas.openxmlformats.org/officeDocument/2006/relationships/chart" Target="../charts/chart215.xml"/><Relationship Id="rId8" Type="http://schemas.openxmlformats.org/officeDocument/2006/relationships/chart" Target="../charts/chart188.xml"/><Relationship Id="rId3" Type="http://schemas.openxmlformats.org/officeDocument/2006/relationships/chart" Target="../charts/chart18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5.xml"/><Relationship Id="rId13" Type="http://schemas.openxmlformats.org/officeDocument/2006/relationships/chart" Target="../charts/chart230.xml"/><Relationship Id="rId18" Type="http://schemas.openxmlformats.org/officeDocument/2006/relationships/chart" Target="../charts/chart235.xml"/><Relationship Id="rId26" Type="http://schemas.openxmlformats.org/officeDocument/2006/relationships/chart" Target="../charts/chart243.xml"/><Relationship Id="rId3" Type="http://schemas.openxmlformats.org/officeDocument/2006/relationships/chart" Target="../charts/chart220.xml"/><Relationship Id="rId21" Type="http://schemas.openxmlformats.org/officeDocument/2006/relationships/chart" Target="../charts/chart238.xml"/><Relationship Id="rId7" Type="http://schemas.openxmlformats.org/officeDocument/2006/relationships/chart" Target="../charts/chart224.xml"/><Relationship Id="rId12" Type="http://schemas.openxmlformats.org/officeDocument/2006/relationships/chart" Target="../charts/chart229.xml"/><Relationship Id="rId17" Type="http://schemas.openxmlformats.org/officeDocument/2006/relationships/chart" Target="../charts/chart234.xml"/><Relationship Id="rId25" Type="http://schemas.openxmlformats.org/officeDocument/2006/relationships/chart" Target="../charts/chart242.xml"/><Relationship Id="rId2" Type="http://schemas.openxmlformats.org/officeDocument/2006/relationships/chart" Target="../charts/chart219.xml"/><Relationship Id="rId16" Type="http://schemas.openxmlformats.org/officeDocument/2006/relationships/chart" Target="../charts/chart233.xml"/><Relationship Id="rId20" Type="http://schemas.openxmlformats.org/officeDocument/2006/relationships/chart" Target="../charts/chart237.xml"/><Relationship Id="rId29" Type="http://schemas.openxmlformats.org/officeDocument/2006/relationships/chart" Target="../charts/chart246.xml"/><Relationship Id="rId1" Type="http://schemas.openxmlformats.org/officeDocument/2006/relationships/chart" Target="../charts/chart218.xml"/><Relationship Id="rId6" Type="http://schemas.openxmlformats.org/officeDocument/2006/relationships/chart" Target="../charts/chart223.xml"/><Relationship Id="rId11" Type="http://schemas.openxmlformats.org/officeDocument/2006/relationships/chart" Target="../charts/chart228.xml"/><Relationship Id="rId24" Type="http://schemas.openxmlformats.org/officeDocument/2006/relationships/chart" Target="../charts/chart241.xml"/><Relationship Id="rId5" Type="http://schemas.openxmlformats.org/officeDocument/2006/relationships/chart" Target="../charts/chart222.xml"/><Relationship Id="rId15" Type="http://schemas.openxmlformats.org/officeDocument/2006/relationships/chart" Target="../charts/chart232.xml"/><Relationship Id="rId23" Type="http://schemas.openxmlformats.org/officeDocument/2006/relationships/chart" Target="../charts/chart240.xml"/><Relationship Id="rId28" Type="http://schemas.openxmlformats.org/officeDocument/2006/relationships/chart" Target="../charts/chart245.xml"/><Relationship Id="rId10" Type="http://schemas.openxmlformats.org/officeDocument/2006/relationships/chart" Target="../charts/chart227.xml"/><Relationship Id="rId19" Type="http://schemas.openxmlformats.org/officeDocument/2006/relationships/chart" Target="../charts/chart236.xml"/><Relationship Id="rId4" Type="http://schemas.openxmlformats.org/officeDocument/2006/relationships/chart" Target="../charts/chart221.xml"/><Relationship Id="rId9" Type="http://schemas.openxmlformats.org/officeDocument/2006/relationships/chart" Target="../charts/chart226.xml"/><Relationship Id="rId14" Type="http://schemas.openxmlformats.org/officeDocument/2006/relationships/chart" Target="../charts/chart231.xml"/><Relationship Id="rId22" Type="http://schemas.openxmlformats.org/officeDocument/2006/relationships/chart" Target="../charts/chart239.xml"/><Relationship Id="rId27" Type="http://schemas.openxmlformats.org/officeDocument/2006/relationships/chart" Target="../charts/chart244.xml"/><Relationship Id="rId30" Type="http://schemas.openxmlformats.org/officeDocument/2006/relationships/chart" Target="../charts/chart247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60.xml"/><Relationship Id="rId18" Type="http://schemas.openxmlformats.org/officeDocument/2006/relationships/chart" Target="../charts/chart265.xml"/><Relationship Id="rId26" Type="http://schemas.openxmlformats.org/officeDocument/2006/relationships/chart" Target="../charts/chart273.xml"/><Relationship Id="rId21" Type="http://schemas.openxmlformats.org/officeDocument/2006/relationships/chart" Target="../charts/chart268.xml"/><Relationship Id="rId34" Type="http://schemas.openxmlformats.org/officeDocument/2006/relationships/chart" Target="../charts/chart281.xml"/><Relationship Id="rId7" Type="http://schemas.openxmlformats.org/officeDocument/2006/relationships/chart" Target="../charts/chart254.xml"/><Relationship Id="rId12" Type="http://schemas.openxmlformats.org/officeDocument/2006/relationships/chart" Target="../charts/chart259.xml"/><Relationship Id="rId17" Type="http://schemas.openxmlformats.org/officeDocument/2006/relationships/chart" Target="../charts/chart264.xml"/><Relationship Id="rId25" Type="http://schemas.openxmlformats.org/officeDocument/2006/relationships/chart" Target="../charts/chart272.xml"/><Relationship Id="rId33" Type="http://schemas.openxmlformats.org/officeDocument/2006/relationships/chart" Target="../charts/chart280.xml"/><Relationship Id="rId2" Type="http://schemas.openxmlformats.org/officeDocument/2006/relationships/chart" Target="../charts/chart249.xml"/><Relationship Id="rId16" Type="http://schemas.openxmlformats.org/officeDocument/2006/relationships/chart" Target="../charts/chart263.xml"/><Relationship Id="rId20" Type="http://schemas.openxmlformats.org/officeDocument/2006/relationships/chart" Target="../charts/chart267.xml"/><Relationship Id="rId29" Type="http://schemas.openxmlformats.org/officeDocument/2006/relationships/chart" Target="../charts/chart276.xml"/><Relationship Id="rId1" Type="http://schemas.openxmlformats.org/officeDocument/2006/relationships/chart" Target="../charts/chart248.xml"/><Relationship Id="rId6" Type="http://schemas.openxmlformats.org/officeDocument/2006/relationships/chart" Target="../charts/chart253.xml"/><Relationship Id="rId11" Type="http://schemas.openxmlformats.org/officeDocument/2006/relationships/chart" Target="../charts/chart258.xml"/><Relationship Id="rId24" Type="http://schemas.openxmlformats.org/officeDocument/2006/relationships/chart" Target="../charts/chart271.xml"/><Relationship Id="rId32" Type="http://schemas.openxmlformats.org/officeDocument/2006/relationships/chart" Target="../charts/chart279.xml"/><Relationship Id="rId37" Type="http://schemas.openxmlformats.org/officeDocument/2006/relationships/chart" Target="../charts/chart284.xml"/><Relationship Id="rId5" Type="http://schemas.openxmlformats.org/officeDocument/2006/relationships/chart" Target="../charts/chart252.xml"/><Relationship Id="rId15" Type="http://schemas.openxmlformats.org/officeDocument/2006/relationships/chart" Target="../charts/chart262.xml"/><Relationship Id="rId23" Type="http://schemas.openxmlformats.org/officeDocument/2006/relationships/chart" Target="../charts/chart270.xml"/><Relationship Id="rId28" Type="http://schemas.openxmlformats.org/officeDocument/2006/relationships/chart" Target="../charts/chart275.xml"/><Relationship Id="rId36" Type="http://schemas.openxmlformats.org/officeDocument/2006/relationships/chart" Target="../charts/chart283.xml"/><Relationship Id="rId10" Type="http://schemas.openxmlformats.org/officeDocument/2006/relationships/chart" Target="../charts/chart257.xml"/><Relationship Id="rId19" Type="http://schemas.openxmlformats.org/officeDocument/2006/relationships/chart" Target="../charts/chart266.xml"/><Relationship Id="rId31" Type="http://schemas.openxmlformats.org/officeDocument/2006/relationships/chart" Target="../charts/chart278.xml"/><Relationship Id="rId4" Type="http://schemas.openxmlformats.org/officeDocument/2006/relationships/chart" Target="../charts/chart251.xml"/><Relationship Id="rId9" Type="http://schemas.openxmlformats.org/officeDocument/2006/relationships/chart" Target="../charts/chart256.xml"/><Relationship Id="rId14" Type="http://schemas.openxmlformats.org/officeDocument/2006/relationships/chart" Target="../charts/chart261.xml"/><Relationship Id="rId22" Type="http://schemas.openxmlformats.org/officeDocument/2006/relationships/chart" Target="../charts/chart269.xml"/><Relationship Id="rId27" Type="http://schemas.openxmlformats.org/officeDocument/2006/relationships/chart" Target="../charts/chart274.xml"/><Relationship Id="rId30" Type="http://schemas.openxmlformats.org/officeDocument/2006/relationships/chart" Target="../charts/chart277.xml"/><Relationship Id="rId35" Type="http://schemas.openxmlformats.org/officeDocument/2006/relationships/chart" Target="../charts/chart282.xml"/><Relationship Id="rId8" Type="http://schemas.openxmlformats.org/officeDocument/2006/relationships/chart" Target="../charts/chart255.xml"/><Relationship Id="rId3" Type="http://schemas.openxmlformats.org/officeDocument/2006/relationships/chart" Target="../charts/chart25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2.xml"/><Relationship Id="rId13" Type="http://schemas.openxmlformats.org/officeDocument/2006/relationships/chart" Target="../charts/chart297.xml"/><Relationship Id="rId18" Type="http://schemas.openxmlformats.org/officeDocument/2006/relationships/chart" Target="../charts/chart302.xml"/><Relationship Id="rId26" Type="http://schemas.openxmlformats.org/officeDocument/2006/relationships/chart" Target="../charts/chart310.xml"/><Relationship Id="rId3" Type="http://schemas.openxmlformats.org/officeDocument/2006/relationships/chart" Target="../charts/chart287.xml"/><Relationship Id="rId21" Type="http://schemas.openxmlformats.org/officeDocument/2006/relationships/chart" Target="../charts/chart305.xml"/><Relationship Id="rId7" Type="http://schemas.openxmlformats.org/officeDocument/2006/relationships/chart" Target="../charts/chart291.xml"/><Relationship Id="rId12" Type="http://schemas.openxmlformats.org/officeDocument/2006/relationships/chart" Target="../charts/chart296.xml"/><Relationship Id="rId17" Type="http://schemas.openxmlformats.org/officeDocument/2006/relationships/chart" Target="../charts/chart301.xml"/><Relationship Id="rId25" Type="http://schemas.openxmlformats.org/officeDocument/2006/relationships/chart" Target="../charts/chart309.xml"/><Relationship Id="rId2" Type="http://schemas.openxmlformats.org/officeDocument/2006/relationships/chart" Target="../charts/chart286.xml"/><Relationship Id="rId16" Type="http://schemas.openxmlformats.org/officeDocument/2006/relationships/chart" Target="../charts/chart300.xml"/><Relationship Id="rId20" Type="http://schemas.openxmlformats.org/officeDocument/2006/relationships/chart" Target="../charts/chart304.xml"/><Relationship Id="rId29" Type="http://schemas.openxmlformats.org/officeDocument/2006/relationships/chart" Target="../charts/chart313.xml"/><Relationship Id="rId1" Type="http://schemas.openxmlformats.org/officeDocument/2006/relationships/chart" Target="../charts/chart285.xml"/><Relationship Id="rId6" Type="http://schemas.openxmlformats.org/officeDocument/2006/relationships/chart" Target="../charts/chart290.xml"/><Relationship Id="rId11" Type="http://schemas.openxmlformats.org/officeDocument/2006/relationships/chart" Target="../charts/chart295.xml"/><Relationship Id="rId24" Type="http://schemas.openxmlformats.org/officeDocument/2006/relationships/chart" Target="../charts/chart308.xml"/><Relationship Id="rId5" Type="http://schemas.openxmlformats.org/officeDocument/2006/relationships/chart" Target="../charts/chart289.xml"/><Relationship Id="rId15" Type="http://schemas.openxmlformats.org/officeDocument/2006/relationships/chart" Target="../charts/chart299.xml"/><Relationship Id="rId23" Type="http://schemas.openxmlformats.org/officeDocument/2006/relationships/chart" Target="../charts/chart307.xml"/><Relationship Id="rId28" Type="http://schemas.openxmlformats.org/officeDocument/2006/relationships/chart" Target="../charts/chart312.xml"/><Relationship Id="rId10" Type="http://schemas.openxmlformats.org/officeDocument/2006/relationships/chart" Target="../charts/chart294.xml"/><Relationship Id="rId19" Type="http://schemas.openxmlformats.org/officeDocument/2006/relationships/chart" Target="../charts/chart303.xml"/><Relationship Id="rId4" Type="http://schemas.openxmlformats.org/officeDocument/2006/relationships/chart" Target="../charts/chart288.xml"/><Relationship Id="rId9" Type="http://schemas.openxmlformats.org/officeDocument/2006/relationships/chart" Target="../charts/chart293.xml"/><Relationship Id="rId14" Type="http://schemas.openxmlformats.org/officeDocument/2006/relationships/chart" Target="../charts/chart298.xml"/><Relationship Id="rId22" Type="http://schemas.openxmlformats.org/officeDocument/2006/relationships/chart" Target="../charts/chart306.xml"/><Relationship Id="rId27" Type="http://schemas.openxmlformats.org/officeDocument/2006/relationships/chart" Target="../charts/chart311.xml"/><Relationship Id="rId30" Type="http://schemas.openxmlformats.org/officeDocument/2006/relationships/chart" Target="../charts/chart3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AA3744B9-D882-4E5B-8DED-8F775D366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D6357B27-43E9-4183-8BA6-BE4CC6A03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256FEE51-7262-4D4A-9E98-7DACD6C9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FA68A0D0-E9E2-4652-B484-B3262D654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83" name="圖表 82">
          <a:extLst>
            <a:ext uri="{FF2B5EF4-FFF2-40B4-BE49-F238E27FC236}">
              <a16:creationId xmlns:a16="http://schemas.microsoft.com/office/drawing/2014/main" id="{D3DEE48B-815B-4894-80FA-8073AFC89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84" name="圖表 83">
          <a:extLst>
            <a:ext uri="{FF2B5EF4-FFF2-40B4-BE49-F238E27FC236}">
              <a16:creationId xmlns:a16="http://schemas.microsoft.com/office/drawing/2014/main" id="{CEC80EFC-B35A-4476-A998-94107AF2E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5" name="圖表 84">
          <a:extLst>
            <a:ext uri="{FF2B5EF4-FFF2-40B4-BE49-F238E27FC236}">
              <a16:creationId xmlns:a16="http://schemas.microsoft.com/office/drawing/2014/main" id="{C0BBF2FD-34A1-492C-8BF1-F9BD33E06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86" name="圖表 85">
          <a:extLst>
            <a:ext uri="{FF2B5EF4-FFF2-40B4-BE49-F238E27FC236}">
              <a16:creationId xmlns:a16="http://schemas.microsoft.com/office/drawing/2014/main" id="{35E50B0A-A2C5-45E3-92B5-2D2DF8DCF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87" name="圖表 86">
          <a:extLst>
            <a:ext uri="{FF2B5EF4-FFF2-40B4-BE49-F238E27FC236}">
              <a16:creationId xmlns:a16="http://schemas.microsoft.com/office/drawing/2014/main" id="{195B5511-D7BC-4941-A257-65E8BB44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88" name="圖表 87">
          <a:extLst>
            <a:ext uri="{FF2B5EF4-FFF2-40B4-BE49-F238E27FC236}">
              <a16:creationId xmlns:a16="http://schemas.microsoft.com/office/drawing/2014/main" id="{B340E3E4-DC1F-47B8-AC3F-AAB969316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89" name="圖表 88">
          <a:extLst>
            <a:ext uri="{FF2B5EF4-FFF2-40B4-BE49-F238E27FC236}">
              <a16:creationId xmlns:a16="http://schemas.microsoft.com/office/drawing/2014/main" id="{FDD536C9-5C59-46A5-ACE5-9462F1174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90" name="圖表 89">
          <a:extLst>
            <a:ext uri="{FF2B5EF4-FFF2-40B4-BE49-F238E27FC236}">
              <a16:creationId xmlns:a16="http://schemas.microsoft.com/office/drawing/2014/main" id="{BC0D075E-62F2-478C-94FF-0BC42234E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91" name="圖表 90">
          <a:extLst>
            <a:ext uri="{FF2B5EF4-FFF2-40B4-BE49-F238E27FC236}">
              <a16:creationId xmlns:a16="http://schemas.microsoft.com/office/drawing/2014/main" id="{9C5BDBAA-9AA7-4C41-AC1E-D57BA565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92" name="圖表 91">
          <a:extLst>
            <a:ext uri="{FF2B5EF4-FFF2-40B4-BE49-F238E27FC236}">
              <a16:creationId xmlns:a16="http://schemas.microsoft.com/office/drawing/2014/main" id="{F29FBCD6-FC20-42DC-992C-457482D6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93" name="圖表 92">
          <a:extLst>
            <a:ext uri="{FF2B5EF4-FFF2-40B4-BE49-F238E27FC236}">
              <a16:creationId xmlns:a16="http://schemas.microsoft.com/office/drawing/2014/main" id="{F9F5D4A9-59D1-4409-BE14-906D6692D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94" name="圖表 93">
          <a:extLst>
            <a:ext uri="{FF2B5EF4-FFF2-40B4-BE49-F238E27FC236}">
              <a16:creationId xmlns:a16="http://schemas.microsoft.com/office/drawing/2014/main" id="{DFDA8648-79E5-42DC-A33C-8D2F3C6C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95" name="圖表 94">
          <a:extLst>
            <a:ext uri="{FF2B5EF4-FFF2-40B4-BE49-F238E27FC236}">
              <a16:creationId xmlns:a16="http://schemas.microsoft.com/office/drawing/2014/main" id="{F4ECE82E-832E-4D90-8211-3E0818297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96" name="圖表 95">
          <a:extLst>
            <a:ext uri="{FF2B5EF4-FFF2-40B4-BE49-F238E27FC236}">
              <a16:creationId xmlns:a16="http://schemas.microsoft.com/office/drawing/2014/main" id="{435EFABA-8CB9-4A2D-BCFC-51F5DCE1D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289C31EF-4A45-499A-BEFE-6D6F71CA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7BF1A4CF-7A40-4EF8-857B-C0ADE1135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9D7D9D20-3561-4044-B778-B541E4A05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FA2A923-CE03-4CE7-956C-F159B5FA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8004D251-A7A1-4DE1-A110-2B0E7C3C5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90445A1F-381F-4E61-B6C9-5B2060122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9AF636B9-26FF-4B07-872A-4C75FC244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E083FFD9-7D20-48D2-BA46-61350801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86DC37F-572F-4839-A0EE-E5B44A7A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184AC9-CADF-4BEA-ACAA-BDDB5861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07FA61C-5CE6-4476-AC47-321F5AA2E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ACB3E903-BB34-44D7-A137-3B457EF09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C72A66F-DB66-4496-AF03-F6F5992D2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171A20D5-B627-4FBE-8D08-85439B5CB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A2AB7E3F-1AD9-422C-ABF8-71C65A05D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F654806C-68EA-499A-AC27-4DB6A611B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FF77B766-741A-4FA9-8AB2-EBEA0DB9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4CA04AA1-2C6C-4683-A151-CAB3B2A8A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457200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5B59C8-13B1-4272-BEB5-BAD1F01D4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14</xdr:col>
      <xdr:colOff>457200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E75E942-750B-419F-9271-4560FDF51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28</xdr:col>
      <xdr:colOff>457200</xdr:colOff>
      <xdr:row>67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58EA171-5E3E-4A93-82D2-FB263C696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54</xdr:row>
      <xdr:rowOff>0</xdr:rowOff>
    </xdr:from>
    <xdr:to>
      <xdr:col>35</xdr:col>
      <xdr:colOff>457200</xdr:colOff>
      <xdr:row>67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53E7D94-8E02-4ABC-9B01-C3E1CAEB5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21</xdr:col>
      <xdr:colOff>456247</xdr:colOff>
      <xdr:row>67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9A79693-378F-4AC2-8396-C83080CE1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54</xdr:row>
      <xdr:rowOff>0</xdr:rowOff>
    </xdr:from>
    <xdr:to>
      <xdr:col>42</xdr:col>
      <xdr:colOff>456247</xdr:colOff>
      <xdr:row>67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072028-CBD3-471A-AFDA-94287398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68</xdr:row>
      <xdr:rowOff>0</xdr:rowOff>
    </xdr:from>
    <xdr:to>
      <xdr:col>63</xdr:col>
      <xdr:colOff>457200</xdr:colOff>
      <xdr:row>81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AD07D40-A0F7-46AA-AB1F-369A6EF96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14</xdr:col>
      <xdr:colOff>457200</xdr:colOff>
      <xdr:row>95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E8CA287-5440-449F-97CC-F82B1E376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68</xdr:row>
      <xdr:rowOff>0</xdr:rowOff>
    </xdr:from>
    <xdr:to>
      <xdr:col>70</xdr:col>
      <xdr:colOff>457201</xdr:colOff>
      <xdr:row>81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969D1B4-199A-41D2-90A3-6B7BB654E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457200</xdr:colOff>
      <xdr:row>95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59072C-EEBB-4AD6-B15E-24C6EE8F0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21</xdr:col>
      <xdr:colOff>457201</xdr:colOff>
      <xdr:row>95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B1389F7-DFD6-4CCF-977E-8D458A2A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457200</xdr:colOff>
      <xdr:row>95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9604CCFF-B102-4570-8436-33D551FC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54</xdr:row>
      <xdr:rowOff>0</xdr:rowOff>
    </xdr:from>
    <xdr:to>
      <xdr:col>63</xdr:col>
      <xdr:colOff>457200</xdr:colOff>
      <xdr:row>67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70B471F-8482-44FA-B09A-D2CD32A5C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54</xdr:row>
      <xdr:rowOff>0</xdr:rowOff>
    </xdr:from>
    <xdr:to>
      <xdr:col>56</xdr:col>
      <xdr:colOff>457200</xdr:colOff>
      <xdr:row>67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A253AFB4-BB75-474C-A7CC-36FE6627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54</xdr:row>
      <xdr:rowOff>0</xdr:rowOff>
    </xdr:from>
    <xdr:to>
      <xdr:col>49</xdr:col>
      <xdr:colOff>457200</xdr:colOff>
      <xdr:row>67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9528442-A893-41AF-A516-BF8880306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82</xdr:row>
      <xdr:rowOff>0</xdr:rowOff>
    </xdr:from>
    <xdr:to>
      <xdr:col>42</xdr:col>
      <xdr:colOff>457200</xdr:colOff>
      <xdr:row>95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A585E71D-236B-4286-BA47-D3506C302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82</xdr:row>
      <xdr:rowOff>0</xdr:rowOff>
    </xdr:from>
    <xdr:to>
      <xdr:col>49</xdr:col>
      <xdr:colOff>457201</xdr:colOff>
      <xdr:row>95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47DC3BF8-3AE1-4C66-B1ED-3C5780259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82</xdr:row>
      <xdr:rowOff>0</xdr:rowOff>
    </xdr:from>
    <xdr:to>
      <xdr:col>35</xdr:col>
      <xdr:colOff>457200</xdr:colOff>
      <xdr:row>95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6D9A2B4-BB4E-4580-B68F-1CFD5C4A7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457200</xdr:colOff>
      <xdr:row>81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DF0CD9F-4529-4D95-924C-FBF6EE310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68</xdr:row>
      <xdr:rowOff>1</xdr:rowOff>
    </xdr:from>
    <xdr:to>
      <xdr:col>21</xdr:col>
      <xdr:colOff>457200</xdr:colOff>
      <xdr:row>81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E09FA6-6024-420E-8C86-52F71B9D7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68</xdr:row>
      <xdr:rowOff>1</xdr:rowOff>
    </xdr:from>
    <xdr:to>
      <xdr:col>28</xdr:col>
      <xdr:colOff>457200</xdr:colOff>
      <xdr:row>81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AF4CBD35-7E51-4E68-A0AB-CC9530645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456247</xdr:colOff>
      <xdr:row>81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5054D41-4861-45A5-88A7-EBE09F092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68</xdr:row>
      <xdr:rowOff>1</xdr:rowOff>
    </xdr:from>
    <xdr:to>
      <xdr:col>35</xdr:col>
      <xdr:colOff>456247</xdr:colOff>
      <xdr:row>81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7DCB0C-DFA2-4D9F-9A5A-B94A69146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68</xdr:row>
      <xdr:rowOff>1</xdr:rowOff>
    </xdr:from>
    <xdr:to>
      <xdr:col>56</xdr:col>
      <xdr:colOff>457200</xdr:colOff>
      <xdr:row>81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EF43FDAA-EEA0-4053-A7B1-8845C686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68</xdr:row>
      <xdr:rowOff>1</xdr:rowOff>
    </xdr:from>
    <xdr:to>
      <xdr:col>49</xdr:col>
      <xdr:colOff>457200</xdr:colOff>
      <xdr:row>81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3BC9C158-2B41-4214-8EF9-62BB252E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68</xdr:row>
      <xdr:rowOff>1</xdr:rowOff>
    </xdr:from>
    <xdr:to>
      <xdr:col>42</xdr:col>
      <xdr:colOff>456247</xdr:colOff>
      <xdr:row>81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CB36204-4443-403C-B1F2-FD275FE3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54</xdr:row>
      <xdr:rowOff>0</xdr:rowOff>
    </xdr:from>
    <xdr:to>
      <xdr:col>70</xdr:col>
      <xdr:colOff>457200</xdr:colOff>
      <xdr:row>66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03C71ECC-DEC9-43BD-963D-9CDBA5976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82</xdr:row>
      <xdr:rowOff>0</xdr:rowOff>
    </xdr:from>
    <xdr:to>
      <xdr:col>56</xdr:col>
      <xdr:colOff>457201</xdr:colOff>
      <xdr:row>95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64A7FA-9449-41AE-8553-21E732343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82</xdr:row>
      <xdr:rowOff>0</xdr:rowOff>
    </xdr:from>
    <xdr:to>
      <xdr:col>63</xdr:col>
      <xdr:colOff>457201</xdr:colOff>
      <xdr:row>95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490C9660-460D-4DA0-9438-E67F4F4F0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82</xdr:row>
      <xdr:rowOff>0</xdr:rowOff>
    </xdr:from>
    <xdr:to>
      <xdr:col>70</xdr:col>
      <xdr:colOff>457201</xdr:colOff>
      <xdr:row>95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71383DE-2072-4E55-B5ED-787A47AE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127" name="圖表 126">
          <a:extLst>
            <a:ext uri="{FF2B5EF4-FFF2-40B4-BE49-F238E27FC236}">
              <a16:creationId xmlns:a16="http://schemas.microsoft.com/office/drawing/2014/main" id="{7039CD1F-BAB9-4E48-B787-D5F74565F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128" name="圖表 127">
          <a:extLst>
            <a:ext uri="{FF2B5EF4-FFF2-40B4-BE49-F238E27FC236}">
              <a16:creationId xmlns:a16="http://schemas.microsoft.com/office/drawing/2014/main" id="{BA08AC43-783A-4C06-9459-B7274E910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129" name="圖表 128">
          <a:extLst>
            <a:ext uri="{FF2B5EF4-FFF2-40B4-BE49-F238E27FC236}">
              <a16:creationId xmlns:a16="http://schemas.microsoft.com/office/drawing/2014/main" id="{86616266-A9E7-479B-9AC0-A1B3F1D85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130" name="圖表 129">
          <a:extLst>
            <a:ext uri="{FF2B5EF4-FFF2-40B4-BE49-F238E27FC236}">
              <a16:creationId xmlns:a16="http://schemas.microsoft.com/office/drawing/2014/main" id="{F57D0671-28EF-40B1-91FA-4A84BDCD2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31" name="圖表 130">
          <a:extLst>
            <a:ext uri="{FF2B5EF4-FFF2-40B4-BE49-F238E27FC236}">
              <a16:creationId xmlns:a16="http://schemas.microsoft.com/office/drawing/2014/main" id="{450E519C-A68B-4F9E-BBE1-560791D4F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32" name="圖表 131">
          <a:extLst>
            <a:ext uri="{FF2B5EF4-FFF2-40B4-BE49-F238E27FC236}">
              <a16:creationId xmlns:a16="http://schemas.microsoft.com/office/drawing/2014/main" id="{D10338C9-3CD9-4C60-8691-0495F8996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33" name="圖表 132">
          <a:extLst>
            <a:ext uri="{FF2B5EF4-FFF2-40B4-BE49-F238E27FC236}">
              <a16:creationId xmlns:a16="http://schemas.microsoft.com/office/drawing/2014/main" id="{5F8C5227-FB8C-49E8-AC16-A2FCE12EC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F80793-C57B-4B8F-8DC1-184D26B6E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1DC8C8-BE90-4CC2-A192-4385F5A1D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7B52FC3-ACC8-4C9C-99B6-0FEC6B2B5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6913539-F73A-4C1B-BB54-03447953A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67E9BD1-A779-44DE-A77A-2F9DD439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0419AE7-72CE-4D4F-A148-8700C637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475E7B7-DF65-4965-B99A-ABA1FF04B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6DE1BFA0-9217-4BB8-B67F-DDC224552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38DD363-0F63-4315-8A87-0B3B4E85A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400D7DF-E392-4BE4-A8E3-B0B07FDCF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AA5EB57-6B39-4F2F-8B79-C9C8DF172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D81EB00-32B5-4D3F-ABC0-75313F4D6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2F25BEC-2682-4610-B0A9-F539F2D96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4EAC55F-A9EC-49A2-8039-A0FBAC64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B97889C-F68C-44ED-B779-0C7321D15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4E81B69-668F-4ED5-A898-19C1C27B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7E5957D7-F2AF-4AC8-A2E9-B05CB7B71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1972A06B-2B97-4AD2-9838-383B42C7A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AF7FAA58-EB6D-48ED-89CA-9EB66E88E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2147E2-0A98-411D-B9A3-0FC14CEFB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6FAB2D0-4C38-45B8-B09E-351EB36F5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3A9B39B5-8CE1-4CFF-A952-9C7D39C8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3A029FD4-C619-4A7F-B7EC-BBAAFA15A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E8CE6BB-74C1-449B-81ED-03C191BA6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F0198AF-8083-45D0-8DA4-07FF218F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41C95DBE-5934-4340-B064-08C7EC7A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E51318F6-AC21-48B2-A71C-296E664C2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CFA1BE5-2634-4F8B-A26E-9B6D09DEF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C248D9A4-2CDD-43C8-AB9C-BD7FF1BAB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FE9E73-03DA-444F-AC08-447580A2B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A12554-EC41-4471-A72A-09BC69A6D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333B888-EEAC-4C26-B27E-68675BEA5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C6C7476-B87D-4EBA-9D7A-787CF12B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EB8342E-4A5F-4B3A-885E-D48ED2010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515ABDD-A1F4-4291-BD5B-857B9011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748D8A8-68E7-43B8-9838-8A63B0BA2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84596E6-7745-4265-8233-13F4561AB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F9DC7EC-EE0C-40EB-A49B-E15961C5F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8333900-DDC3-4B0A-8414-AD11D40E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61A5D2B-E9A9-4BC2-97F9-7ECBF58BE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ACCAD1D-AC6A-4606-9040-27A774596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F69221E-5094-43F9-9DD5-888A4988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F28BB58-C75D-40E9-B76D-380956797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6B8B92B-7E69-4BE5-A7D9-549231D62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818B614-57A5-44AA-BB07-43EAE7E0A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2319DCD-8CD9-4997-8324-5555E5E7D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F19DF7A-7D8A-421B-8978-37D1476EE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F419B19-F6D4-46B8-B390-76973BB8B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5D1282DF-C523-4441-9950-E714F4E59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5E658D4-A951-4356-8C57-DC4D7426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28C93A8-6227-46C0-BE4D-1BE6037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76CEDC0-20F2-43EF-9766-0FAF2BE5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3934D1-7B96-463B-B5B0-1DF9318E0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CBFE671B-159A-49A5-A5AF-17578595A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94A1A236-B358-41E2-8A6E-81E5F255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3EAB700-D61C-4815-9244-EC449EE3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13BA270-96CE-4F54-B0FA-DFEFBD9A5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9D619A2-B53D-449D-A59C-D51559DA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5BA6C45-B630-486D-AF2A-33D018ADE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26FAFA8-5086-4A1C-82CD-17875B092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8D8DD3C1-ADA5-4B7F-8691-D2156CDF1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B3B18DEA-6032-46C6-82B3-C3B16CF44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4EDA5B44-97BA-411B-A524-8E6413969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57E93CA-069A-4052-A360-9E2AA2C7A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4615F861-7BB3-4952-8EE3-14345BF9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AF1B6605-5ECB-45F1-BA7D-186556783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4AB21C63-33FE-4793-BD88-B9F7CD7AB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1529AFCA-4099-48C8-821B-0B6E003DE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A92FDA15-A205-4BFE-AC39-344D0DA5E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1CD9E6A4-3E90-4235-AF06-03446B51A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0B14CB79-D9DA-415D-87D9-80E66AB89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62462179-A614-42E8-B41D-0CA8ACB4E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E6D9D908-67A8-4002-A3B5-AC4CF6559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819647F4-8861-4F38-8356-64489EE1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2A0E78B7-8B6B-4893-A359-6E73FD916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DFA5AA99-D999-49F5-B162-E8DB61DAE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0B471DFC-4BB7-4213-8665-F0B5C7683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A89E1D4E-CD1B-44CC-B99F-293663AF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32B5F732-B7E0-4A94-9D4B-EF5FA0F1A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A61214A-C718-4425-AEEC-07AFB0E9B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0853A62C-A13B-4E7E-83BA-9F9D9285F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EEE3184B-7686-49C1-AB61-38DC0496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7BEE81D6-E66C-48E7-AABA-FF41528EE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C9F02DF9-5E44-4BFE-8FD0-B3444D992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892E6672-5D6F-42D9-BD58-C2F515526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EE22C5AB-B43E-4129-BDBD-3B9730F3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B5D0673D-E510-408B-8937-8314C6E9B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A02B2774-F479-4DD0-813B-3FA322F3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67EBD000-4F1D-470E-B60F-6386CD9C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38B23E95-F4A3-4F66-A346-00D5E269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2" name="圖表 61">
          <a:extLst>
            <a:ext uri="{FF2B5EF4-FFF2-40B4-BE49-F238E27FC236}">
              <a16:creationId xmlns:a16="http://schemas.microsoft.com/office/drawing/2014/main" id="{74A0F415-4198-4EC2-958A-4233D52F5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603D6D5A-752F-46B1-8C41-83B5F2156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A9C0D802-157F-4716-8EAD-6618DB6B9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B0E8A7A2-D44D-4373-9EF8-5F3F7A0A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66" name="圖表 65">
          <a:extLst>
            <a:ext uri="{FF2B5EF4-FFF2-40B4-BE49-F238E27FC236}">
              <a16:creationId xmlns:a16="http://schemas.microsoft.com/office/drawing/2014/main" id="{F2C2EF74-3BFD-4A3B-8B4C-7B34707B3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51F464A0-22E3-462E-84B5-8B255AC21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6E3587AB-202F-402A-AC0B-20CF3ADD0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CD759D-4261-4769-B0DC-368FABE5B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A7CC0F-292F-48D8-A215-F62C9D418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B7297C-9992-4BE4-AB89-9C73BC4E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0AEC099-669B-420A-BC12-C834AD9B4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E7AE983-8F21-446A-89BB-4643EBA37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4122333-748B-41B3-AD29-03DC3C087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C2BA0E5-51D7-4714-924B-B20845FD6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0BE647E-14C9-4B7E-BCD3-48DF7C4BF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23579C1-B316-40DA-A190-0AB2BE4D8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2BC95F0-96C0-441B-A1A7-643916162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DE7304A-2071-45D8-B9B7-BEF4910D2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6BC23175-2B9F-40AB-9971-48296817E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B2C15510-D3FF-431D-A6B4-8FE96166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6F55E6E-ECB6-4621-B9D9-4DA4ED8E6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DF4F4F86-016D-462B-9FDE-050AA6E0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DF962D1-0AF5-41E0-B00F-E3C07CC14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C4E68C4-822C-4CCE-8596-AD8EA49B8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52EF7B0-CC62-4432-A167-5525C67D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7E89247-E78F-4425-9FC3-5F882DEB6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765B7A98-C06A-49C7-9310-427A9B01E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B809999-91C2-4C18-A7B5-1E2AAE482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8307CC7-3E4E-4CE4-B8B1-0027FEB5F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28BFE15-8DAF-463B-B962-5463C3B36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00320C0-FF77-411A-9851-2C7B6D413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DCF4AD38-C648-4782-BA8E-BC9C3DEDA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D4CC3676-F5A5-48AB-ABCC-EE607DDDD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2BC9C82-1636-4022-AE6F-8031553A6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ED4DE01-8068-4678-8851-97900BAB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58999B4-BA7C-4AE1-ADF1-10DBF18B4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AE3733E-6807-4153-8D9B-158A95B1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154FFA1E-1141-4A3B-9F35-B5F39A12D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DB2CF7-9228-4D80-B566-0C3A42398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89D0B664-C750-4AE2-981F-5D8145866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CEFDF6C1-3A43-4194-A414-D7F95BDC8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C1E2333B-695C-44EC-ACC7-5FD05B73C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4EC2B2C0-2F7F-4485-B835-6929ADA68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52A4A9-D889-4DE2-B292-7F2392C84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EE5C797-FB59-4C03-BE40-F8D5106F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3515C05-6AD2-4F7F-A141-8C68844C4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60BEC50-D4DB-4C06-973B-7072795B1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7AE295B-4D56-4D43-8CBF-FCC9F3712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381BA73-80E3-42C7-BAF0-D9E400703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54D68AA-0945-4D6A-BAEA-C29726F9C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CD4E9F7-2EF5-468E-B485-CD871F401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899754C-8F63-4DCB-8778-237D65A6C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510F3AE-5DFC-4965-B780-A271BEA5C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C58D657-5B2D-41F6-AE1C-990DFCF0B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8B9B5EF-5836-4394-B149-CE641531C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11F34A8-0416-4134-A1E1-3E39382C4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F76F381-3DF7-4715-8FC2-B3A54F7DA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A1486BC-6A22-460D-B6E6-F9E3F72F3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FF18A25-A9B7-4BA5-86DE-9CC0B1E20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CE562FD-68A3-489F-B9D6-173BB9B2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BF4A0AB5-4B09-435D-BF49-B732DA771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148AC57-DE34-472E-88C7-C08770779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EEDDDDC3-19C9-41E1-A125-2D9AED7E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CD7D75AC-34F9-4F01-BF33-329B90929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EBD35DC-E9F9-4CD8-B8B4-8AD7E929C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DC71F26-B8F8-41B9-AF92-4CB8EB24C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1532FC57-7B87-4563-802A-8DA3921AD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EC03B933-05B7-4DAC-9BF8-7418F3A6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F1AB7CF-E642-4AB4-839E-901498D94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DA869684-3CA2-4002-9464-300E861F7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787A558-C317-45D0-9F56-63E8D0FA8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E1298F-6195-41F1-9269-5BF6FD462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8C419888-376A-41F0-8D0B-FBD978D57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3FFBBEE8-CFCD-4426-AA3D-F4AC61BE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0D0BA804-502A-493E-B25C-936F04C30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9060BC6E-D94E-45C0-833C-F331701C1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99434AAA-40E6-4395-93F6-20A64D80B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28B5758D-D676-407C-BE16-F424B363B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E19284F6-36AF-466C-9AA0-8C5BFE38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62387C-D73F-48BC-BF52-D444C2ED5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0A3579-9908-44CB-B280-A5D87CF8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91E17BC-65AF-4086-A583-C15DBB11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38D0930-1008-42C9-9360-8404514FF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DFCBDA7-729F-492B-ACA7-A0DF554E4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7B37E4B-50F9-4CFB-9E76-71647A64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6C507F6-A349-4AB6-BD98-6C8800339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691B5BC-C709-4036-B1D7-DE7120832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DFD52D8-399A-4862-94F4-0716E3F05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AF4B822-A1EA-41C2-947B-1F97E98A7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D5AF80A-48B1-461F-A406-B53549AAB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986C460-4D7A-4ECA-8657-B282F5585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4D3B1E7-B07C-45CF-BC72-B3719DB7F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0816FDE-A335-4C80-A2E2-EA127084B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141AF57A-3F60-413F-AA41-64CC4AE45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7E287A1-6F49-4AEE-AD40-F98F141E7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683B8AF5-98EE-4CCF-BD37-64A591FA4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E0928EDD-A947-4183-BF2D-C4452CC85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898A799-6676-4AAD-9591-EA0FC15D1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02EAD6E-DAFF-4853-B8CA-196BC55CA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EF9496E-55C6-459B-B982-ECBB26C55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C54F5EEF-09A8-4667-B3A9-2FAF4600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D3700DA-5451-48A4-8506-DE66DFE92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6A011876-708F-434B-9510-2FC16DDC1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0B8AF2D-710C-4F4E-9584-7E22C3C46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D2519DF-9715-4904-94B5-61F60622E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A1D2FF9-1DCD-493D-B76D-8C7319D23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071A05B8-5FDB-486E-ABF1-86099127D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9CCFD75-5825-4DA0-9B03-F81D20AC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6C70B560-85B3-4346-A63B-5853ED9C7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0B1162FF-7B15-4ED6-8543-2F97007AC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AE7DBB-D72E-4B90-BE03-0151AAA81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F1910DBB-7864-4F25-9FC8-A1877D2F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6F52D182-4B64-4DE5-94C9-EB13C5EED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6895CE9E-8114-4E00-B858-CE16FF3E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CEB4A4C5-F10E-4AED-9184-F60C0B4AA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E84AF4-3D93-4977-A656-98A211586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1E77F23-C840-49B9-8128-AB7C188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78D0BFA-0A79-496A-B0DD-731611068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B1138BE-244F-44B1-B983-90B427B93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C1CB478-2AAE-4CF0-A99E-099A43C2A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8149D29-F883-46C1-9026-F1873B7CE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B994D0D-76B4-47E6-8F90-CC2A1A8E5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B62E72-CB0F-4418-9347-382D4AC62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D4CE0BB-20A2-4832-B8AD-B96ACBDDD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1AD4CD8-FBCB-4B22-8E64-FE0D3F1B6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37C44C26-4EA7-4185-A85D-F9B83D98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7E3B34A-DEF7-4621-8CF5-70F9415D3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A839969-9BF9-48BB-82F9-E075EF2EE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9541430-67DC-490E-91F8-E672A2F9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71182B8D-0DA1-474C-BD5D-5CBD7990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B60E25CA-E3A5-4BF5-A7AD-D07171C78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449F436-69AD-45FB-91E4-3BE1AD09D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80B59D3-1079-45B6-9455-CEBF248EE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903DDEC-AE4D-4584-AF5D-AF3767CF3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90275DDC-CFE9-4867-9241-EC8887BB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7D61AED-74C5-4ED5-8336-0F51C486C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29F3D767-8486-43AC-8786-C868F3D38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FE0CF4-D6ED-43B3-937F-4481F8577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D5AD279-829C-4A6C-8FCE-D2EDCE710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6D557BD3-EAE8-4914-B08A-0A9F9AEBD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14F15F58-72D3-47E6-9514-A8F34C7A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C25D3B83-E897-43A1-9E06-307A7AC30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6B138DB-DC2E-4FF7-A0F6-BD3C12CA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6A973C07-804D-4DAE-8B06-8E0B0133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7109AAB8-2B45-434F-89BB-9E9C13CE2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9FAB868B-F7E2-4A61-B16A-F3A917333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54FA6664-F18F-4A9F-8B1A-9FCFDB923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05FF5A1-6D4C-4924-8092-23D48BDBD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CA07FD2C-0F6E-4A99-A07E-0684FC2FE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C19F912F-D72D-4FE1-87B2-A78DA1628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792C2609-ED99-4D1F-8D13-3AE2BD253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63</xdr:row>
      <xdr:rowOff>0</xdr:rowOff>
    </xdr:from>
    <xdr:to>
      <xdr:col>7</xdr:col>
      <xdr:colOff>457200</xdr:colOff>
      <xdr:row>76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EC3DB4-33E2-4553-ADE8-B296FCC7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14</xdr:col>
      <xdr:colOff>457200</xdr:colOff>
      <xdr:row>76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AF16EB-9C1D-4E70-8FE8-E566C61C6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63</xdr:row>
      <xdr:rowOff>0</xdr:rowOff>
    </xdr:from>
    <xdr:to>
      <xdr:col>28</xdr:col>
      <xdr:colOff>457200</xdr:colOff>
      <xdr:row>76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BE52C10-B0B3-4F8B-A2F1-DBBE7558E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63</xdr:row>
      <xdr:rowOff>0</xdr:rowOff>
    </xdr:from>
    <xdr:to>
      <xdr:col>35</xdr:col>
      <xdr:colOff>457200</xdr:colOff>
      <xdr:row>76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7C53CF2-9247-499C-B535-F471B0D27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63</xdr:row>
      <xdr:rowOff>0</xdr:rowOff>
    </xdr:from>
    <xdr:to>
      <xdr:col>21</xdr:col>
      <xdr:colOff>456247</xdr:colOff>
      <xdr:row>76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E7436CF-DB34-4E33-B4B8-C73B199D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63</xdr:row>
      <xdr:rowOff>0</xdr:rowOff>
    </xdr:from>
    <xdr:to>
      <xdr:col>42</xdr:col>
      <xdr:colOff>456247</xdr:colOff>
      <xdr:row>76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9CF7C23-36FD-4ED0-9C34-60D2F075C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77</xdr:row>
      <xdr:rowOff>0</xdr:rowOff>
    </xdr:from>
    <xdr:to>
      <xdr:col>63</xdr:col>
      <xdr:colOff>457200</xdr:colOff>
      <xdr:row>90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A856BCF-B215-470A-AF62-8BB6C0A4F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14</xdr:col>
      <xdr:colOff>457200</xdr:colOff>
      <xdr:row>104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191B032-6EAF-4B85-929D-34287F7C6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77</xdr:row>
      <xdr:rowOff>0</xdr:rowOff>
    </xdr:from>
    <xdr:to>
      <xdr:col>70</xdr:col>
      <xdr:colOff>457201</xdr:colOff>
      <xdr:row>90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9CEC14C-31B5-49B6-859D-845AC9842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7</xdr:col>
      <xdr:colOff>457200</xdr:colOff>
      <xdr:row>104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B972F17-8CAC-4C5C-917E-332959DA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91</xdr:row>
      <xdr:rowOff>0</xdr:rowOff>
    </xdr:from>
    <xdr:to>
      <xdr:col>21</xdr:col>
      <xdr:colOff>457201</xdr:colOff>
      <xdr:row>104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D9D794E-E3FF-4780-AD29-60B9CAF4C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91</xdr:row>
      <xdr:rowOff>0</xdr:rowOff>
    </xdr:from>
    <xdr:to>
      <xdr:col>28</xdr:col>
      <xdr:colOff>457200</xdr:colOff>
      <xdr:row>104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D9A0C2F-5393-4D96-8890-B5BC35771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63</xdr:row>
      <xdr:rowOff>0</xdr:rowOff>
    </xdr:from>
    <xdr:to>
      <xdr:col>63</xdr:col>
      <xdr:colOff>457200</xdr:colOff>
      <xdr:row>76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01BDD2D-3E42-4221-80AB-6B3105E25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63</xdr:row>
      <xdr:rowOff>0</xdr:rowOff>
    </xdr:from>
    <xdr:to>
      <xdr:col>56</xdr:col>
      <xdr:colOff>457200</xdr:colOff>
      <xdr:row>76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B877F2E5-1C23-411D-94B5-06E254C3F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63</xdr:row>
      <xdr:rowOff>0</xdr:rowOff>
    </xdr:from>
    <xdr:to>
      <xdr:col>49</xdr:col>
      <xdr:colOff>457200</xdr:colOff>
      <xdr:row>76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CAA45C7-FA02-4238-8CE1-A42884D7C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91</xdr:row>
      <xdr:rowOff>0</xdr:rowOff>
    </xdr:from>
    <xdr:to>
      <xdr:col>42</xdr:col>
      <xdr:colOff>457200</xdr:colOff>
      <xdr:row>104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EBBE8C5F-F8C3-43DE-9225-0B5B5D20C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91</xdr:row>
      <xdr:rowOff>0</xdr:rowOff>
    </xdr:from>
    <xdr:to>
      <xdr:col>49</xdr:col>
      <xdr:colOff>457201</xdr:colOff>
      <xdr:row>104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9B760E9E-5865-4D95-ACD3-6B624B242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91</xdr:row>
      <xdr:rowOff>0</xdr:rowOff>
    </xdr:from>
    <xdr:to>
      <xdr:col>35</xdr:col>
      <xdr:colOff>457200</xdr:colOff>
      <xdr:row>104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DB4145F4-F767-4708-A385-DBB33D858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457200</xdr:colOff>
      <xdr:row>90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90FBCC91-B9FE-4B83-BBA6-E1CDA9B47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77</xdr:row>
      <xdr:rowOff>1</xdr:rowOff>
    </xdr:from>
    <xdr:to>
      <xdr:col>21</xdr:col>
      <xdr:colOff>457200</xdr:colOff>
      <xdr:row>90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DA7B1CC-C5FA-425A-A037-89A21750C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77</xdr:row>
      <xdr:rowOff>1</xdr:rowOff>
    </xdr:from>
    <xdr:to>
      <xdr:col>28</xdr:col>
      <xdr:colOff>457200</xdr:colOff>
      <xdr:row>90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6085C-D320-4A6B-8340-79D2CA340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14</xdr:col>
      <xdr:colOff>456247</xdr:colOff>
      <xdr:row>90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6AD9BFA-AD11-44DE-A08E-FB5677CA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77</xdr:row>
      <xdr:rowOff>1</xdr:rowOff>
    </xdr:from>
    <xdr:to>
      <xdr:col>35</xdr:col>
      <xdr:colOff>456247</xdr:colOff>
      <xdr:row>90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7DE6DAE-50DA-4C50-BE9A-34CC4D70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77</xdr:row>
      <xdr:rowOff>1</xdr:rowOff>
    </xdr:from>
    <xdr:to>
      <xdr:col>56</xdr:col>
      <xdr:colOff>457200</xdr:colOff>
      <xdr:row>90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14974AD-92AD-49A5-9A87-9510A7356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77</xdr:row>
      <xdr:rowOff>1</xdr:rowOff>
    </xdr:from>
    <xdr:to>
      <xdr:col>49</xdr:col>
      <xdr:colOff>457200</xdr:colOff>
      <xdr:row>90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257CECF-EEB3-4F04-B15E-24759F45C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77</xdr:row>
      <xdr:rowOff>1</xdr:rowOff>
    </xdr:from>
    <xdr:to>
      <xdr:col>42</xdr:col>
      <xdr:colOff>456247</xdr:colOff>
      <xdr:row>90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2F24E030-91BE-40B8-97A6-9E4FD9518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63</xdr:row>
      <xdr:rowOff>0</xdr:rowOff>
    </xdr:from>
    <xdr:to>
      <xdr:col>70</xdr:col>
      <xdr:colOff>457200</xdr:colOff>
      <xdr:row>75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B8A0D51-2998-4B48-8326-9EEA24C33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91</xdr:row>
      <xdr:rowOff>0</xdr:rowOff>
    </xdr:from>
    <xdr:to>
      <xdr:col>56</xdr:col>
      <xdr:colOff>457201</xdr:colOff>
      <xdr:row>104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9697193-02C5-459C-A3BE-794C1984E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91</xdr:row>
      <xdr:rowOff>0</xdr:rowOff>
    </xdr:from>
    <xdr:to>
      <xdr:col>63</xdr:col>
      <xdr:colOff>457201</xdr:colOff>
      <xdr:row>104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D2F083FF-BEF1-446A-A9A3-3398AC2C7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91</xdr:row>
      <xdr:rowOff>0</xdr:rowOff>
    </xdr:from>
    <xdr:to>
      <xdr:col>70</xdr:col>
      <xdr:colOff>457201</xdr:colOff>
      <xdr:row>104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B6C4C0D-DFD3-420D-8472-B8EA4FC0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DB41367-D024-49B1-985E-501607FD2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8780CDDC-75E9-42E3-9B56-D28331F4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72E84D3B-F1AA-45DB-ABA9-81D609740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7CD688F9-FD69-462A-A624-98CC17B6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F77B860A-F966-4B11-A4D4-938A08FA6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113529C7-0B25-435E-B019-C3C8F943F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0C30B3D2-C69F-4A1C-8A5C-6C2979901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395C17-3B4A-4DEE-96B5-C0E0A8702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92B233B-6089-4699-B9EF-087DF33C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EDCA34A-6EDA-4627-8C93-01F0941B3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0BA2F74-5390-4F21-BE15-05E0BC508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3795E3D-D583-4748-A341-108C586E6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8EE704-A57A-47E3-98EF-5FFD8F38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4E6CAD5-460C-4552-8B50-D8D6EACB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9F4193BF-460A-4FCC-81D5-CB64B97EF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E2040109-ABF3-4448-85A2-07662D2C8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EAC70545-3389-4681-8953-EB6887B7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E6FAF57-5336-43B4-BE57-A780A2348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7BC0FB16-2D8C-4EDF-A385-FB855B48A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D810213A-600D-4F02-96FA-773F6B334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DB70B97-4467-4DCA-8359-44586D1D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784BF06-A468-4CE4-8B8C-347E4209A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FE7507A9-7410-4595-8773-8C2747149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FD6B3AB-FBAC-45D6-B60F-1CF4A401C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21F5DAB-B9F2-4896-970D-1C4A3A6B4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326A2B86-DC22-4ADA-BCE5-1469218F1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E74F15B-A303-464E-B2A8-C04B8567D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796E3E7-035C-43BF-BE35-D704CF434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47DB3C3D-FAA0-4D2A-9ECB-278C75B27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03AF6FC-6C4C-486C-AB23-6EFB2B671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8E01F8F-519D-4709-B278-1671F21BA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792EF37-C2B6-4DBC-80ED-A6F47BE7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347852D5-9C79-4445-BFBE-7E5472716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71638E3-9586-4EC2-80E6-4EDE1A7A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1798FD-382E-4A2B-B76E-723899560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54CDDA34-7070-43FB-975D-1522E8F08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B186855-A0C6-491A-8F7F-76750CA6F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A9FDDA-BFA9-4423-BD83-C326D4AB3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4540D0E-0C44-4AA8-BC91-216E769E7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3C473D9-E6CD-4C2D-BB0B-C73281373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9C5622-D741-4D70-9CF6-198721DC4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940C382-59C9-48B9-AE31-6B89A464D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B9C794A-C0C0-4DE8-9572-BC51CBAB9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945B7E9-414C-43B6-9485-14BEF030C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FFC5B0-7947-43DD-BA15-BB77C71DF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874BAEC-0439-4A6D-826F-543F57E78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B9642B-A34F-4003-91EA-8C48C3205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6782B00-A01A-4806-90CD-0420F1151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4D54186-8C23-4568-A5A1-3544785E2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CE9AC4B-4530-4659-AEA6-50D68160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0CA2D58-94C9-427F-8603-FB4E4F21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37B6E34-67C9-4187-8804-918A9BC1C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F868B77-3E61-4A0B-8F1C-F8D0D69C4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1AEE434B-3006-4F2E-B2DC-A664FCFB3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8EB8B6AF-A6AA-47DC-AA4B-646A37AC3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1F533E2-E936-46AA-8462-D0945ED96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19292D8-43D5-4FD7-B7E5-46F02516B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9A85A-6CA9-4CEF-9E8A-ACF06508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3D3B45B-8A7F-4D6F-84DB-84D5ABF80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45AEADE-7778-4DCA-A06B-71C312E52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21A371A-7C3B-47D2-8D32-A79D7855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AE63F5F-98C0-44DA-90FC-F5E8FBC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EADC284-30F3-4D5C-86F9-C4FFC7D1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8D61963-7A4E-4651-AB4C-8975A629F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681AA65A-24ED-4BA2-B1AD-23C02C608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733E196-901E-4960-B75B-B3379F902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361DED7-E235-485F-9455-2FD122C2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4188DF7D-4E7A-4B53-AE92-ABFF5664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45825126-5C15-48BD-AC2C-3DADFD451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0D996738-17A6-4313-9CDD-2DBE0F42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FBF79BEA-CBC8-437C-BF9D-1904D2348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AA619708-2871-4161-8FE4-43C01A2D4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73A7A8CC-18EA-45E2-9579-9E1124BB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161C1CD0-EAD7-45ED-AF6C-67F77A2D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3FFFC4-08EA-4A94-BB5B-8EC957EA7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F65784A-198F-4CCB-A4D6-A1D77FEDA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DA89865-5EC4-4BDC-9A40-A7E8B848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A0082D7-EC57-4C53-95B6-1020EA1AD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8406B80-12D8-4810-8C3F-70604D5EB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D76631E-DCB2-45A6-8A84-A4E4A9003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F57578F-3E7B-4FE6-B063-C8038FD5C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4E391AF-9953-42DB-AA81-C975A9C2A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2EB4C52D-42AA-481F-862B-D357E89D4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AB33B13-F76B-49AD-AEDD-686EE7E2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03537AE-2EBF-486B-B6CD-9A7939657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B7A80314-DC31-4E2F-A035-0FBD940E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022A1F97-F61F-4A37-B97A-9ACE4289C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2A6175C-7D7A-4686-ABA8-02CA7F5D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1541D58-BE3E-437B-A34F-C5B497D72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E065563-B965-49C8-8C6F-56A9086F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BF3F2C0-10D8-4FF6-AA54-30909A43A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C8D815D-F406-482F-99F0-6970E53E7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426D00F-0A67-4F93-B819-105AE52BF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50BA740-1496-4642-9F58-906F3FDAF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D632689-1376-43AC-B3EA-175FCEF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1A99130-6975-404E-8BF7-B75FEC7F3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AC7E96-8A16-422D-8791-C197E1F17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2F096B02-2A4D-47CC-99D6-F13F4F00B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F80A019-4440-4B9E-B62C-84860B8A7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0C973A0-6950-47F0-8C3D-C1BDD4B93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1CCD004-2F63-45EA-8A56-5B92418B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350077F9-7152-4F0A-9BAB-5F57767D2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967F485-6AB3-46A7-8EB4-6B3D49745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C4E290-CB3F-4D7C-A79F-7678F70D9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ntust\Cosmos\Cosmos-thesis\model4_graph%20b=5.xlsx" TargetMode="External"/><Relationship Id="rId1" Type="http://schemas.openxmlformats.org/officeDocument/2006/relationships/externalLinkPath" Target="model4_graph%20b=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"/>
      <sheetName val="analytical"/>
      <sheetName val="1. b"/>
      <sheetName val="2. lamH-2"/>
      <sheetName val="2. lamH"/>
      <sheetName val="3. muqH-2"/>
      <sheetName val="3. muqH"/>
      <sheetName val="4. mubH-2"/>
      <sheetName val="4. mubH"/>
      <sheetName val="5. gtob-2"/>
      <sheetName val="5. gtob"/>
      <sheetName val="6. gamH"/>
      <sheetName val="lamH"/>
      <sheetName val="lamL"/>
      <sheetName val="muqH"/>
      <sheetName val="muqL"/>
      <sheetName val="mubH"/>
      <sheetName val="mubL"/>
      <sheetName val="gtob"/>
      <sheetName val="gamH"/>
      <sheetName val="gamL"/>
    </sheetNames>
    <sheetDataSet>
      <sheetData sheetId="0"/>
      <sheetData sheetId="1"/>
      <sheetData sheetId="2">
        <row r="2">
          <cell r="N2">
            <v>0.73115300000000005</v>
          </cell>
          <cell r="X2">
            <v>0.23483899999999999</v>
          </cell>
          <cell r="AH2">
            <v>0.90793000000000001</v>
          </cell>
        </row>
        <row r="3">
          <cell r="N3">
            <v>0.57992600000000005</v>
          </cell>
          <cell r="X3">
            <v>0.23075300000000001</v>
          </cell>
          <cell r="AH3">
            <v>0.70253600000000005</v>
          </cell>
        </row>
        <row r="4">
          <cell r="N4">
            <v>0.49446200000000001</v>
          </cell>
          <cell r="X4">
            <v>0.22903200000000001</v>
          </cell>
          <cell r="AH4">
            <v>0.58706100000000006</v>
          </cell>
        </row>
        <row r="5">
          <cell r="N5">
            <v>0.445102</v>
          </cell>
          <cell r="X5">
            <v>0.228157</v>
          </cell>
          <cell r="AH5">
            <v>0.52074299999999996</v>
          </cell>
        </row>
        <row r="6">
          <cell r="N6">
            <v>0.41407500000000003</v>
          </cell>
          <cell r="X6">
            <v>0.227547</v>
          </cell>
          <cell r="AH6">
            <v>0.47929899999999998</v>
          </cell>
        </row>
        <row r="9">
          <cell r="N9">
            <v>0.73138999999999998</v>
          </cell>
          <cell r="X9">
            <v>0.23483599999999999</v>
          </cell>
          <cell r="AH9">
            <v>0.90830699999999998</v>
          </cell>
        </row>
        <row r="10">
          <cell r="N10">
            <v>0.579816</v>
          </cell>
          <cell r="X10">
            <v>0.23075999999999999</v>
          </cell>
          <cell r="AH10">
            <v>0.70233199999999996</v>
          </cell>
        </row>
        <row r="11">
          <cell r="N11">
            <v>0.49448300000000001</v>
          </cell>
          <cell r="X11">
            <v>0.22901299999999999</v>
          </cell>
          <cell r="AH11">
            <v>0.58708000000000005</v>
          </cell>
        </row>
        <row r="12">
          <cell r="N12">
            <v>0.44502199999999997</v>
          </cell>
          <cell r="X12">
            <v>0.228157</v>
          </cell>
          <cell r="AH12">
            <v>0.52059999999999995</v>
          </cell>
        </row>
        <row r="13">
          <cell r="N13">
            <v>0.41394399999999998</v>
          </cell>
          <cell r="X13">
            <v>0.227578</v>
          </cell>
          <cell r="AH13">
            <v>0.47908099999999998</v>
          </cell>
        </row>
        <row r="15">
          <cell r="A15" t="str">
            <v>sim(γ=0.5)</v>
          </cell>
          <cell r="B15" t="str">
            <v>simH(γ=0.5)</v>
          </cell>
          <cell r="C15" t="str">
            <v>simL(γ=0.5)</v>
          </cell>
          <cell r="D15" t="str">
            <v>sim(γ=0)</v>
          </cell>
        </row>
        <row r="16">
          <cell r="A16" t="str">
            <v>ana(γ=0.5)</v>
          </cell>
          <cell r="B16" t="str">
            <v>anaH(γ=0.5)</v>
          </cell>
          <cell r="C16" t="str">
            <v>anaL(γ=0.5)</v>
          </cell>
          <cell r="D16" t="str">
            <v>ana(γ=0)</v>
          </cell>
        </row>
        <row r="18">
          <cell r="A18" t="str">
            <v>b</v>
          </cell>
        </row>
        <row r="23">
          <cell r="AO23">
            <v>1.3047299999999999</v>
          </cell>
        </row>
        <row r="24">
          <cell r="AO24">
            <v>0.90692600000000001</v>
          </cell>
        </row>
        <row r="25">
          <cell r="AO25">
            <v>0.69474599999999997</v>
          </cell>
        </row>
        <row r="26">
          <cell r="AO26">
            <v>0.58041600000000004</v>
          </cell>
        </row>
        <row r="27">
          <cell r="AO27">
            <v>0.512764</v>
          </cell>
        </row>
        <row r="30">
          <cell r="AO30">
            <v>1.30518</v>
          </cell>
        </row>
        <row r="31">
          <cell r="AO31">
            <v>0.907613</v>
          </cell>
        </row>
        <row r="32">
          <cell r="AO32">
            <v>0.69457800000000003</v>
          </cell>
        </row>
        <row r="33">
          <cell r="AO33">
            <v>0.58040400000000003</v>
          </cell>
        </row>
        <row r="34">
          <cell r="AO34">
            <v>0.51285400000000003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012B-D341-4E7D-9BFD-12CF5243B945}">
  <sheetPr codeName="工作表1"/>
  <dimension ref="A1:AI56"/>
  <sheetViews>
    <sheetView topLeftCell="A31" workbookViewId="0">
      <selection activeCell="A51" sqref="A51:Q56"/>
    </sheetView>
  </sheetViews>
  <sheetFormatPr defaultRowHeight="16.149999999999999" x14ac:dyDescent="0.45"/>
  <sheetData>
    <row r="1" spans="1:35" x14ac:dyDescent="0.45">
      <c r="A1" t="s">
        <v>34</v>
      </c>
    </row>
    <row r="2" spans="1:35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102</v>
      </c>
      <c r="Q2" t="s">
        <v>77</v>
      </c>
      <c r="R2" t="s">
        <v>78</v>
      </c>
      <c r="S2" t="s">
        <v>79</v>
      </c>
      <c r="T2" t="s">
        <v>80</v>
      </c>
      <c r="U2" t="s">
        <v>81</v>
      </c>
      <c r="V2" t="s">
        <v>82</v>
      </c>
      <c r="W2" t="s">
        <v>103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88</v>
      </c>
      <c r="AD2" t="s">
        <v>104</v>
      </c>
      <c r="AE2" t="s">
        <v>89</v>
      </c>
      <c r="AF2" t="s">
        <v>90</v>
      </c>
      <c r="AG2" t="s">
        <v>91</v>
      </c>
      <c r="AH2" t="s">
        <v>92</v>
      </c>
      <c r="AI2" t="s">
        <v>93</v>
      </c>
    </row>
    <row r="3" spans="1:35" x14ac:dyDescent="0.45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16.099900000000002</v>
      </c>
      <c r="J3">
        <v>14.9437</v>
      </c>
      <c r="K3">
        <v>1.15615</v>
      </c>
      <c r="L3">
        <v>1.3047299999999999</v>
      </c>
      <c r="M3">
        <v>1.2110399999999999</v>
      </c>
      <c r="N3">
        <v>9.3694100000000002E-2</v>
      </c>
      <c r="O3">
        <v>0.47537099999999999</v>
      </c>
      <c r="P3">
        <v>12.339600000000001</v>
      </c>
      <c r="Q3">
        <v>0.38301000000000002</v>
      </c>
      <c r="R3">
        <v>0.97781200000000001</v>
      </c>
      <c r="S3">
        <v>0.66810599999999998</v>
      </c>
      <c r="T3">
        <v>0.30970599999999998</v>
      </c>
      <c r="U3">
        <v>0.25265900000000002</v>
      </c>
      <c r="V3">
        <v>0.17263300000000001</v>
      </c>
      <c r="W3">
        <v>8.0025700000000005E-2</v>
      </c>
      <c r="X3">
        <v>0.192001</v>
      </c>
      <c r="Y3">
        <v>3.8700899999999998</v>
      </c>
      <c r="Z3">
        <v>0.225883</v>
      </c>
      <c r="AA3">
        <v>15.1221</v>
      </c>
      <c r="AB3">
        <v>14.275600000000001</v>
      </c>
      <c r="AC3">
        <v>0.846441</v>
      </c>
      <c r="AD3">
        <v>1.7854699999999999</v>
      </c>
      <c r="AE3">
        <v>1.68553</v>
      </c>
      <c r="AF3">
        <v>9.9939799999999995E-2</v>
      </c>
      <c r="AG3">
        <v>0.28337000000000001</v>
      </c>
      <c r="AH3">
        <v>8.4695099999999996</v>
      </c>
      <c r="AI3">
        <v>0.43537700000000001</v>
      </c>
    </row>
    <row r="4" spans="1:35" x14ac:dyDescent="0.45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13.3751</v>
      </c>
      <c r="J4">
        <v>11.9861</v>
      </c>
      <c r="K4">
        <v>1.3889499999999999</v>
      </c>
      <c r="L4">
        <v>0.90692600000000001</v>
      </c>
      <c r="M4">
        <v>0.81274500000000005</v>
      </c>
      <c r="N4">
        <v>9.4180700000000006E-2</v>
      </c>
      <c r="O4">
        <v>0.47072399999999998</v>
      </c>
      <c r="P4">
        <v>14.7477</v>
      </c>
      <c r="Q4">
        <v>0.26254</v>
      </c>
      <c r="R4">
        <v>1.08317</v>
      </c>
      <c r="S4">
        <v>0.74059799999999998</v>
      </c>
      <c r="T4">
        <v>0.34256999999999999</v>
      </c>
      <c r="U4">
        <v>0.25312400000000002</v>
      </c>
      <c r="V4">
        <v>0.173069</v>
      </c>
      <c r="W4">
        <v>8.0054700000000006E-2</v>
      </c>
      <c r="X4">
        <v>0.19803499999999999</v>
      </c>
      <c r="Y4">
        <v>4.2792000000000003</v>
      </c>
      <c r="Z4">
        <v>0.14391799999999999</v>
      </c>
      <c r="AA4">
        <v>12.2919</v>
      </c>
      <c r="AB4">
        <v>11.2455</v>
      </c>
      <c r="AC4">
        <v>1.0463800000000001</v>
      </c>
      <c r="AD4">
        <v>1.17418</v>
      </c>
      <c r="AE4">
        <v>1.07422</v>
      </c>
      <c r="AF4">
        <v>9.9955000000000002E-2</v>
      </c>
      <c r="AG4">
        <v>0.27268799999999999</v>
      </c>
      <c r="AH4">
        <v>10.468500000000001</v>
      </c>
      <c r="AI4">
        <v>0.30207099999999998</v>
      </c>
    </row>
    <row r="5" spans="1:35" x14ac:dyDescent="0.45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11.1821</v>
      </c>
      <c r="J5">
        <v>9.6628500000000006</v>
      </c>
      <c r="K5">
        <v>1.5192600000000001</v>
      </c>
      <c r="L5">
        <v>0.69474599999999997</v>
      </c>
      <c r="M5">
        <v>0.60035400000000005</v>
      </c>
      <c r="N5">
        <v>9.4391699999999995E-2</v>
      </c>
      <c r="O5">
        <v>0.46354000000000001</v>
      </c>
      <c r="P5">
        <v>16.095300000000002</v>
      </c>
      <c r="Q5">
        <v>0.195275</v>
      </c>
      <c r="R5">
        <v>1.1338200000000001</v>
      </c>
      <c r="S5">
        <v>0.774617</v>
      </c>
      <c r="T5">
        <v>0.35920299999999999</v>
      </c>
      <c r="U5">
        <v>0.25236999999999998</v>
      </c>
      <c r="V5">
        <v>0.17241799999999999</v>
      </c>
      <c r="W5">
        <v>7.9952899999999993E-2</v>
      </c>
      <c r="X5">
        <v>0.20129</v>
      </c>
      <c r="Y5">
        <v>4.49268</v>
      </c>
      <c r="Z5">
        <v>0.10177700000000001</v>
      </c>
      <c r="AA5">
        <v>10.048299999999999</v>
      </c>
      <c r="AB5">
        <v>8.8882300000000001</v>
      </c>
      <c r="AC5">
        <v>1.1600600000000001</v>
      </c>
      <c r="AD5">
        <v>0.86604000000000003</v>
      </c>
      <c r="AE5">
        <v>0.76605699999999999</v>
      </c>
      <c r="AF5">
        <v>9.9982699999999994E-2</v>
      </c>
      <c r="AG5">
        <v>0.26224999999999998</v>
      </c>
      <c r="AH5">
        <v>11.602600000000001</v>
      </c>
      <c r="AI5">
        <v>0.22645299999999999</v>
      </c>
    </row>
    <row r="6" spans="1:35" x14ac:dyDescent="0.45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9.71035</v>
      </c>
      <c r="J6">
        <v>8.1287099999999999</v>
      </c>
      <c r="K6">
        <v>1.58165</v>
      </c>
      <c r="L6">
        <v>0.58041600000000004</v>
      </c>
      <c r="M6">
        <v>0.485877</v>
      </c>
      <c r="N6">
        <v>9.4539600000000001E-2</v>
      </c>
      <c r="O6">
        <v>0.45739099999999999</v>
      </c>
      <c r="P6">
        <v>16.73</v>
      </c>
      <c r="Q6">
        <v>0.163546</v>
      </c>
      <c r="R6">
        <v>1.15432</v>
      </c>
      <c r="S6">
        <v>0.78726499999999999</v>
      </c>
      <c r="T6">
        <v>0.36705300000000002</v>
      </c>
      <c r="U6">
        <v>0.25165199999999999</v>
      </c>
      <c r="V6">
        <v>0.17163100000000001</v>
      </c>
      <c r="W6">
        <v>8.0020999999999995E-2</v>
      </c>
      <c r="X6">
        <v>0.20294699999999999</v>
      </c>
      <c r="Y6">
        <v>4.5869600000000004</v>
      </c>
      <c r="Z6">
        <v>8.2766099999999995E-2</v>
      </c>
      <c r="AA6">
        <v>8.5560399999999994</v>
      </c>
      <c r="AB6">
        <v>7.3414400000000004</v>
      </c>
      <c r="AC6">
        <v>1.2145900000000001</v>
      </c>
      <c r="AD6">
        <v>0.70460500000000004</v>
      </c>
      <c r="AE6">
        <v>0.60458100000000004</v>
      </c>
      <c r="AF6">
        <v>0.100024</v>
      </c>
      <c r="AG6">
        <v>0.254444</v>
      </c>
      <c r="AH6">
        <v>12.143000000000001</v>
      </c>
      <c r="AI6">
        <v>0.19047700000000001</v>
      </c>
    </row>
    <row r="7" spans="1:35" x14ac:dyDescent="0.45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8.7012800000000006</v>
      </c>
      <c r="J7">
        <v>7.0966699999999996</v>
      </c>
      <c r="K7">
        <v>1.6046100000000001</v>
      </c>
      <c r="L7">
        <v>0.512764</v>
      </c>
      <c r="M7">
        <v>0.41820499999999999</v>
      </c>
      <c r="N7">
        <v>9.4559000000000004E-2</v>
      </c>
      <c r="O7">
        <v>0.45131500000000002</v>
      </c>
      <c r="P7">
        <v>16.9694</v>
      </c>
      <c r="Q7">
        <v>0.15144199999999999</v>
      </c>
      <c r="R7">
        <v>1.15998</v>
      </c>
      <c r="S7">
        <v>0.79045100000000001</v>
      </c>
      <c r="T7">
        <v>0.36953000000000003</v>
      </c>
      <c r="U7">
        <v>0.250915</v>
      </c>
      <c r="V7">
        <v>0.170982</v>
      </c>
      <c r="W7">
        <v>7.9933000000000004E-2</v>
      </c>
      <c r="X7">
        <v>0.203509</v>
      </c>
      <c r="Y7">
        <v>4.6230000000000002</v>
      </c>
      <c r="Z7">
        <v>7.5148199999999998E-2</v>
      </c>
      <c r="AA7">
        <v>7.5412999999999997</v>
      </c>
      <c r="AB7">
        <v>6.3062199999999997</v>
      </c>
      <c r="AC7">
        <v>1.23508</v>
      </c>
      <c r="AD7">
        <v>0.61081099999999999</v>
      </c>
      <c r="AE7">
        <v>0.51077499999999998</v>
      </c>
      <c r="AF7">
        <v>0.100036</v>
      </c>
      <c r="AG7">
        <v>0.247806</v>
      </c>
      <c r="AH7">
        <v>12.346399999999999</v>
      </c>
      <c r="AI7">
        <v>0.176868</v>
      </c>
    </row>
    <row r="8" spans="1:35" x14ac:dyDescent="0.45">
      <c r="A8" t="s">
        <v>35</v>
      </c>
    </row>
    <row r="9" spans="1:35" x14ac:dyDescent="0.4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70</v>
      </c>
      <c r="J9" t="s">
        <v>71</v>
      </c>
      <c r="K9" t="s">
        <v>72</v>
      </c>
      <c r="L9" t="s">
        <v>73</v>
      </c>
      <c r="M9" t="s">
        <v>74</v>
      </c>
      <c r="N9" t="s">
        <v>75</v>
      </c>
      <c r="O9" t="s">
        <v>76</v>
      </c>
      <c r="P9" t="s">
        <v>102</v>
      </c>
      <c r="Q9" t="s">
        <v>77</v>
      </c>
      <c r="R9" t="s">
        <v>78</v>
      </c>
      <c r="S9" t="s">
        <v>79</v>
      </c>
      <c r="T9" t="s">
        <v>80</v>
      </c>
      <c r="U9" t="s">
        <v>81</v>
      </c>
      <c r="V9" t="s">
        <v>82</v>
      </c>
      <c r="W9" t="s">
        <v>103</v>
      </c>
      <c r="X9" t="s">
        <v>83</v>
      </c>
      <c r="Y9" t="s">
        <v>84</v>
      </c>
      <c r="Z9" t="s">
        <v>85</v>
      </c>
      <c r="AA9" t="s">
        <v>86</v>
      </c>
      <c r="AB9" t="s">
        <v>87</v>
      </c>
      <c r="AC9" t="s">
        <v>88</v>
      </c>
      <c r="AD9" t="s">
        <v>104</v>
      </c>
      <c r="AE9" t="s">
        <v>89</v>
      </c>
      <c r="AF9" t="s">
        <v>90</v>
      </c>
      <c r="AG9" t="s">
        <v>91</v>
      </c>
      <c r="AH9" t="s">
        <v>92</v>
      </c>
      <c r="AI9" t="s">
        <v>93</v>
      </c>
    </row>
    <row r="10" spans="1:35" x14ac:dyDescent="0.45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9.4100199999999994</v>
      </c>
      <c r="J10">
        <v>7.9031700000000003</v>
      </c>
      <c r="K10">
        <v>1.50685</v>
      </c>
      <c r="L10">
        <v>0.60181499999999999</v>
      </c>
      <c r="M10">
        <v>0.50544500000000003</v>
      </c>
      <c r="N10">
        <v>9.63701E-2</v>
      </c>
      <c r="O10">
        <v>0.46015899999999998</v>
      </c>
      <c r="P10">
        <v>15.636100000000001</v>
      </c>
      <c r="Q10">
        <v>0.13145399999999999</v>
      </c>
      <c r="R10">
        <v>0.71692</v>
      </c>
      <c r="S10">
        <v>0.49095899999999998</v>
      </c>
      <c r="T10">
        <v>0.225961</v>
      </c>
      <c r="U10">
        <v>0.25382399999999999</v>
      </c>
      <c r="V10">
        <v>0.17382300000000001</v>
      </c>
      <c r="W10">
        <v>8.0001000000000003E-2</v>
      </c>
      <c r="X10">
        <v>0.150947</v>
      </c>
      <c r="Y10">
        <v>2.8244699999999998</v>
      </c>
      <c r="Z10">
        <v>5.8999200000000002E-2</v>
      </c>
      <c r="AA10">
        <v>8.6930999999999994</v>
      </c>
      <c r="AB10">
        <v>7.41221</v>
      </c>
      <c r="AC10">
        <v>1.2808900000000001</v>
      </c>
      <c r="AD10">
        <v>0.67853399999999997</v>
      </c>
      <c r="AE10">
        <v>0.57855500000000004</v>
      </c>
      <c r="AF10">
        <v>9.9978899999999996E-2</v>
      </c>
      <c r="AG10">
        <v>0.30921100000000001</v>
      </c>
      <c r="AH10">
        <v>12.8116</v>
      </c>
      <c r="AI10">
        <v>0.145951</v>
      </c>
    </row>
    <row r="11" spans="1:35" x14ac:dyDescent="0.45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10.3657</v>
      </c>
      <c r="J11">
        <v>8.8521300000000007</v>
      </c>
      <c r="K11">
        <v>1.51353</v>
      </c>
      <c r="L11">
        <v>0.65301100000000001</v>
      </c>
      <c r="M11">
        <v>0.55766199999999999</v>
      </c>
      <c r="N11">
        <v>9.53489E-2</v>
      </c>
      <c r="O11">
        <v>0.46242</v>
      </c>
      <c r="P11">
        <v>15.873699999999999</v>
      </c>
      <c r="Q11">
        <v>0.16456200000000001</v>
      </c>
      <c r="R11">
        <v>0.93138299999999996</v>
      </c>
      <c r="S11">
        <v>0.63690199999999997</v>
      </c>
      <c r="T11">
        <v>0.29448099999999999</v>
      </c>
      <c r="U11">
        <v>0.25311</v>
      </c>
      <c r="V11">
        <v>0.17308299999999999</v>
      </c>
      <c r="W11">
        <v>8.0027299999999996E-2</v>
      </c>
      <c r="X11">
        <v>0.17886199999999999</v>
      </c>
      <c r="Y11">
        <v>3.6797599999999999</v>
      </c>
      <c r="Z11">
        <v>8.0110799999999996E-2</v>
      </c>
      <c r="AA11">
        <v>9.4342799999999993</v>
      </c>
      <c r="AB11">
        <v>8.21523</v>
      </c>
      <c r="AC11">
        <v>1.21905</v>
      </c>
      <c r="AD11">
        <v>0.77368899999999996</v>
      </c>
      <c r="AE11">
        <v>0.67371599999999998</v>
      </c>
      <c r="AF11">
        <v>9.9972500000000006E-2</v>
      </c>
      <c r="AG11">
        <v>0.28355799999999998</v>
      </c>
      <c r="AH11">
        <v>12.193899999999999</v>
      </c>
      <c r="AI11">
        <v>0.187083</v>
      </c>
    </row>
    <row r="12" spans="1:35" x14ac:dyDescent="0.45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11.1821</v>
      </c>
      <c r="J12">
        <v>9.6621600000000001</v>
      </c>
      <c r="K12">
        <v>1.51996</v>
      </c>
      <c r="L12">
        <v>0.694581</v>
      </c>
      <c r="M12">
        <v>0.60016899999999995</v>
      </c>
      <c r="N12">
        <v>9.4412700000000002E-2</v>
      </c>
      <c r="O12">
        <v>0.46359899999999998</v>
      </c>
      <c r="P12">
        <v>16.0991</v>
      </c>
      <c r="Q12">
        <v>0.195132</v>
      </c>
      <c r="R12">
        <v>1.13375</v>
      </c>
      <c r="S12">
        <v>0.77469500000000002</v>
      </c>
      <c r="T12">
        <v>0.35904999999999998</v>
      </c>
      <c r="U12">
        <v>0.25237300000000001</v>
      </c>
      <c r="V12">
        <v>0.17244799999999999</v>
      </c>
      <c r="W12">
        <v>7.9925099999999999E-2</v>
      </c>
      <c r="X12">
        <v>0.20113</v>
      </c>
      <c r="Y12">
        <v>4.4923400000000004</v>
      </c>
      <c r="Z12">
        <v>0.101879</v>
      </c>
      <c r="AA12">
        <v>10.048400000000001</v>
      </c>
      <c r="AB12">
        <v>8.8874600000000008</v>
      </c>
      <c r="AC12">
        <v>1.1609100000000001</v>
      </c>
      <c r="AD12">
        <v>0.86573599999999995</v>
      </c>
      <c r="AE12">
        <v>0.76571599999999995</v>
      </c>
      <c r="AF12">
        <v>0.10002</v>
      </c>
      <c r="AG12">
        <v>0.26246799999999998</v>
      </c>
      <c r="AH12">
        <v>11.6067</v>
      </c>
      <c r="AI12">
        <v>0.22622800000000001</v>
      </c>
    </row>
    <row r="13" spans="1:35" x14ac:dyDescent="0.45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11.8789</v>
      </c>
      <c r="J13">
        <v>10.3529</v>
      </c>
      <c r="K13">
        <v>1.5260100000000001</v>
      </c>
      <c r="L13">
        <v>0.72797900000000004</v>
      </c>
      <c r="M13">
        <v>0.63446000000000002</v>
      </c>
      <c r="N13">
        <v>9.3518699999999996E-2</v>
      </c>
      <c r="O13">
        <v>0.46401399999999998</v>
      </c>
      <c r="P13">
        <v>16.317699999999999</v>
      </c>
      <c r="Q13">
        <v>0.22292999999999999</v>
      </c>
      <c r="R13">
        <v>1.3252200000000001</v>
      </c>
      <c r="S13">
        <v>0.90479500000000002</v>
      </c>
      <c r="T13">
        <v>0.42042099999999999</v>
      </c>
      <c r="U13">
        <v>0.25204799999999999</v>
      </c>
      <c r="V13">
        <v>0.17208699999999999</v>
      </c>
      <c r="W13">
        <v>7.9961599999999994E-2</v>
      </c>
      <c r="X13">
        <v>0.21954799999999999</v>
      </c>
      <c r="Y13">
        <v>5.25779</v>
      </c>
      <c r="Z13">
        <v>0.123831</v>
      </c>
      <c r="AA13">
        <v>10.553699999999999</v>
      </c>
      <c r="AB13">
        <v>9.4481300000000008</v>
      </c>
      <c r="AC13">
        <v>1.1055900000000001</v>
      </c>
      <c r="AD13">
        <v>0.95423199999999997</v>
      </c>
      <c r="AE13">
        <v>0.85426800000000003</v>
      </c>
      <c r="AF13">
        <v>9.9963700000000003E-2</v>
      </c>
      <c r="AG13">
        <v>0.24446599999999999</v>
      </c>
      <c r="AH13">
        <v>11.059900000000001</v>
      </c>
      <c r="AI13">
        <v>0.26257999999999998</v>
      </c>
    </row>
    <row r="14" spans="1:35" x14ac:dyDescent="0.45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12.4872</v>
      </c>
      <c r="J14">
        <v>10.9542</v>
      </c>
      <c r="K14">
        <v>1.53308</v>
      </c>
      <c r="L14">
        <v>0.75558499999999995</v>
      </c>
      <c r="M14">
        <v>0.66281999999999996</v>
      </c>
      <c r="N14">
        <v>9.2764700000000005E-2</v>
      </c>
      <c r="O14">
        <v>0.46422200000000002</v>
      </c>
      <c r="P14">
        <v>16.526599999999998</v>
      </c>
      <c r="Q14">
        <v>0.24868399999999999</v>
      </c>
      <c r="R14">
        <v>1.5049300000000001</v>
      </c>
      <c r="S14">
        <v>1.0269900000000001</v>
      </c>
      <c r="T14">
        <v>0.47793600000000003</v>
      </c>
      <c r="U14">
        <v>0.251691</v>
      </c>
      <c r="V14">
        <v>0.171759</v>
      </c>
      <c r="W14">
        <v>7.99319E-2</v>
      </c>
      <c r="X14">
        <v>0.23496</v>
      </c>
      <c r="Y14">
        <v>5.9792899999999998</v>
      </c>
      <c r="Z14">
        <v>0.145812</v>
      </c>
      <c r="AA14">
        <v>10.9823</v>
      </c>
      <c r="AB14">
        <v>9.9271700000000003</v>
      </c>
      <c r="AC14">
        <v>1.05515</v>
      </c>
      <c r="AD14">
        <v>1.0412399999999999</v>
      </c>
      <c r="AE14">
        <v>0.94120400000000004</v>
      </c>
      <c r="AF14">
        <v>0.10004</v>
      </c>
      <c r="AG14">
        <v>0.22926199999999999</v>
      </c>
      <c r="AH14">
        <v>10.5473</v>
      </c>
      <c r="AI14">
        <v>0.29670000000000002</v>
      </c>
    </row>
    <row r="15" spans="1:35" x14ac:dyDescent="0.45">
      <c r="A15" t="s">
        <v>36</v>
      </c>
    </row>
    <row r="16" spans="1:35" x14ac:dyDescent="0.4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70</v>
      </c>
      <c r="J16" t="s">
        <v>71</v>
      </c>
      <c r="K16" t="s">
        <v>72</v>
      </c>
      <c r="L16" t="s">
        <v>73</v>
      </c>
      <c r="M16" t="s">
        <v>74</v>
      </c>
      <c r="N16" t="s">
        <v>75</v>
      </c>
      <c r="O16" t="s">
        <v>76</v>
      </c>
      <c r="P16" t="s">
        <v>102</v>
      </c>
      <c r="Q16" t="s">
        <v>77</v>
      </c>
      <c r="R16" t="s">
        <v>78</v>
      </c>
      <c r="S16" t="s">
        <v>79</v>
      </c>
      <c r="T16" t="s">
        <v>80</v>
      </c>
      <c r="U16" t="s">
        <v>81</v>
      </c>
      <c r="V16" t="s">
        <v>82</v>
      </c>
      <c r="W16" t="s">
        <v>103</v>
      </c>
      <c r="X16" t="s">
        <v>83</v>
      </c>
      <c r="Y16" t="s">
        <v>84</v>
      </c>
      <c r="Z16" t="s">
        <v>85</v>
      </c>
      <c r="AA16" t="s">
        <v>86</v>
      </c>
      <c r="AB16" t="s">
        <v>87</v>
      </c>
      <c r="AC16" t="s">
        <v>88</v>
      </c>
      <c r="AD16" t="s">
        <v>104</v>
      </c>
      <c r="AE16" t="s">
        <v>89</v>
      </c>
      <c r="AF16" t="s">
        <v>90</v>
      </c>
      <c r="AG16" t="s">
        <v>91</v>
      </c>
      <c r="AH16" t="s">
        <v>92</v>
      </c>
      <c r="AI16" t="s">
        <v>93</v>
      </c>
    </row>
    <row r="17" spans="1:35" x14ac:dyDescent="0.45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8.9424499999999991</v>
      </c>
      <c r="J17">
        <v>7.59016</v>
      </c>
      <c r="K17">
        <v>1.35229</v>
      </c>
      <c r="L17">
        <v>0.61787000000000003</v>
      </c>
      <c r="M17">
        <v>0.52443499999999998</v>
      </c>
      <c r="N17">
        <v>9.3435000000000004E-2</v>
      </c>
      <c r="O17">
        <v>0.451046</v>
      </c>
      <c r="P17">
        <v>14.473000000000001</v>
      </c>
      <c r="Q17">
        <v>9.5634899999999995E-2</v>
      </c>
      <c r="R17">
        <v>1.2036199999999999</v>
      </c>
      <c r="S17">
        <v>0.82475399999999999</v>
      </c>
      <c r="T17">
        <v>0.37886399999999998</v>
      </c>
      <c r="U17">
        <v>0.25436399999999998</v>
      </c>
      <c r="V17">
        <v>0.17429700000000001</v>
      </c>
      <c r="W17">
        <v>8.0066300000000007E-2</v>
      </c>
      <c r="X17">
        <v>0.20871700000000001</v>
      </c>
      <c r="Y17">
        <v>4.7318800000000003</v>
      </c>
      <c r="Z17">
        <v>5.3875100000000002E-2</v>
      </c>
      <c r="AA17">
        <v>7.7388300000000001</v>
      </c>
      <c r="AB17">
        <v>6.7653999999999996</v>
      </c>
      <c r="AC17">
        <v>0.97342399999999996</v>
      </c>
      <c r="AD17">
        <v>0.79444700000000001</v>
      </c>
      <c r="AE17">
        <v>0.69451799999999997</v>
      </c>
      <c r="AF17">
        <v>9.9929100000000007E-2</v>
      </c>
      <c r="AG17">
        <v>0.24232899999999999</v>
      </c>
      <c r="AH17">
        <v>9.7411499999999993</v>
      </c>
      <c r="AI17">
        <v>0.114618</v>
      </c>
    </row>
    <row r="18" spans="1:35" x14ac:dyDescent="0.45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10.175599999999999</v>
      </c>
      <c r="J18">
        <v>8.7279</v>
      </c>
      <c r="K18">
        <v>1.44773</v>
      </c>
      <c r="L18">
        <v>0.66100000000000003</v>
      </c>
      <c r="M18">
        <v>0.56695700000000004</v>
      </c>
      <c r="N18">
        <v>9.4043399999999999E-2</v>
      </c>
      <c r="O18">
        <v>0.45848699999999998</v>
      </c>
      <c r="P18">
        <v>15.394299999999999</v>
      </c>
      <c r="Q18">
        <v>0.144765</v>
      </c>
      <c r="R18">
        <v>1.1688499999999999</v>
      </c>
      <c r="S18">
        <v>0.79997499999999999</v>
      </c>
      <c r="T18">
        <v>0.368871</v>
      </c>
      <c r="U18">
        <v>0.25357400000000002</v>
      </c>
      <c r="V18">
        <v>0.17354900000000001</v>
      </c>
      <c r="W18">
        <v>8.0024100000000001E-2</v>
      </c>
      <c r="X18">
        <v>0.20480400000000001</v>
      </c>
      <c r="Y18">
        <v>4.6094900000000001</v>
      </c>
      <c r="Z18">
        <v>7.8059000000000003E-2</v>
      </c>
      <c r="AA18">
        <v>9.0067799999999991</v>
      </c>
      <c r="AB18">
        <v>7.9279200000000003</v>
      </c>
      <c r="AC18">
        <v>1.0788599999999999</v>
      </c>
      <c r="AD18">
        <v>0.83513700000000002</v>
      </c>
      <c r="AE18">
        <v>0.73510200000000003</v>
      </c>
      <c r="AF18">
        <v>0.100035</v>
      </c>
      <c r="AG18">
        <v>0.25368200000000002</v>
      </c>
      <c r="AH18">
        <v>10.784800000000001</v>
      </c>
      <c r="AI18">
        <v>0.17041899999999999</v>
      </c>
    </row>
    <row r="19" spans="1:35" x14ac:dyDescent="0.45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11.1797</v>
      </c>
      <c r="J19">
        <v>9.6601900000000001</v>
      </c>
      <c r="K19">
        <v>1.5195000000000001</v>
      </c>
      <c r="L19">
        <v>0.69448200000000004</v>
      </c>
      <c r="M19">
        <v>0.60009100000000004</v>
      </c>
      <c r="N19">
        <v>9.4391100000000006E-2</v>
      </c>
      <c r="O19">
        <v>0.46362900000000001</v>
      </c>
      <c r="P19">
        <v>16.097899999999999</v>
      </c>
      <c r="Q19">
        <v>0.195156</v>
      </c>
      <c r="R19">
        <v>1.1336299999999999</v>
      </c>
      <c r="S19">
        <v>0.77444400000000002</v>
      </c>
      <c r="T19">
        <v>0.35918600000000001</v>
      </c>
      <c r="U19">
        <v>0.25237900000000002</v>
      </c>
      <c r="V19">
        <v>0.17241400000000001</v>
      </c>
      <c r="W19">
        <v>7.9965499999999995E-2</v>
      </c>
      <c r="X19">
        <v>0.20130700000000001</v>
      </c>
      <c r="Y19">
        <v>4.4917699999999998</v>
      </c>
      <c r="Z19">
        <v>0.101908</v>
      </c>
      <c r="AA19">
        <v>10.046099999999999</v>
      </c>
      <c r="AB19">
        <v>8.8857499999999998</v>
      </c>
      <c r="AC19">
        <v>1.16031</v>
      </c>
      <c r="AD19">
        <v>0.86558299999999999</v>
      </c>
      <c r="AE19">
        <v>0.76560899999999998</v>
      </c>
      <c r="AF19">
        <v>9.9974099999999996E-2</v>
      </c>
      <c r="AG19">
        <v>0.262322</v>
      </c>
      <c r="AH19">
        <v>11.6061</v>
      </c>
      <c r="AI19">
        <v>0.226248</v>
      </c>
    </row>
    <row r="20" spans="1:35" x14ac:dyDescent="0.45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11.999000000000001</v>
      </c>
      <c r="J20">
        <v>10.4239</v>
      </c>
      <c r="K20">
        <v>1.5750599999999999</v>
      </c>
      <c r="L20">
        <v>0.72150199999999998</v>
      </c>
      <c r="M20">
        <v>0.62679300000000004</v>
      </c>
      <c r="N20">
        <v>9.4709000000000002E-2</v>
      </c>
      <c r="O20">
        <v>0.467111</v>
      </c>
      <c r="P20">
        <v>16.630500000000001</v>
      </c>
      <c r="Q20">
        <v>0.24412400000000001</v>
      </c>
      <c r="R20">
        <v>1.1004400000000001</v>
      </c>
      <c r="S20">
        <v>0.75006799999999996</v>
      </c>
      <c r="T20">
        <v>0.35037099999999999</v>
      </c>
      <c r="U20">
        <v>0.25121199999999999</v>
      </c>
      <c r="V20">
        <v>0.17122799999999999</v>
      </c>
      <c r="W20">
        <v>7.9983899999999997E-2</v>
      </c>
      <c r="X20">
        <v>0.19787299999999999</v>
      </c>
      <c r="Y20">
        <v>4.3805100000000001</v>
      </c>
      <c r="Z20">
        <v>0.124149</v>
      </c>
      <c r="AA20">
        <v>10.8985</v>
      </c>
      <c r="AB20">
        <v>9.6738199999999992</v>
      </c>
      <c r="AC20">
        <v>1.2246900000000001</v>
      </c>
      <c r="AD20">
        <v>0.88967399999999996</v>
      </c>
      <c r="AE20">
        <v>0.78969999999999996</v>
      </c>
      <c r="AF20">
        <v>9.9974599999999997E-2</v>
      </c>
      <c r="AG20">
        <v>0.269237</v>
      </c>
      <c r="AH20">
        <v>12.25</v>
      </c>
      <c r="AI20">
        <v>0.27942</v>
      </c>
    </row>
    <row r="21" spans="1:35" x14ac:dyDescent="0.45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12.6645</v>
      </c>
      <c r="J21">
        <v>11.046099999999999</v>
      </c>
      <c r="K21">
        <v>1.6184099999999999</v>
      </c>
      <c r="L21">
        <v>0.74329299999999998</v>
      </c>
      <c r="M21">
        <v>0.64830600000000005</v>
      </c>
      <c r="N21">
        <v>9.4986600000000004E-2</v>
      </c>
      <c r="O21">
        <v>0.46971499999999999</v>
      </c>
      <c r="P21">
        <v>17.0383</v>
      </c>
      <c r="Q21">
        <v>0.29012500000000002</v>
      </c>
      <c r="R21">
        <v>1.0690500000000001</v>
      </c>
      <c r="S21">
        <v>0.72705299999999995</v>
      </c>
      <c r="T21">
        <v>0.34199800000000002</v>
      </c>
      <c r="U21">
        <v>0.24992500000000001</v>
      </c>
      <c r="V21">
        <v>0.16997200000000001</v>
      </c>
      <c r="W21">
        <v>7.9952899999999993E-2</v>
      </c>
      <c r="X21">
        <v>0.194823</v>
      </c>
      <c r="Y21">
        <v>4.2774900000000002</v>
      </c>
      <c r="Z21">
        <v>0.14457500000000001</v>
      </c>
      <c r="AA21">
        <v>11.5954</v>
      </c>
      <c r="AB21">
        <v>10.319000000000001</v>
      </c>
      <c r="AC21">
        <v>1.2764200000000001</v>
      </c>
      <c r="AD21">
        <v>0.90867200000000004</v>
      </c>
      <c r="AE21">
        <v>0.80864599999999998</v>
      </c>
      <c r="AF21">
        <v>0.100026</v>
      </c>
      <c r="AG21">
        <v>0.27489200000000003</v>
      </c>
      <c r="AH21">
        <v>12.7608</v>
      </c>
      <c r="AI21">
        <v>0.32842900000000003</v>
      </c>
    </row>
    <row r="22" spans="1:35" x14ac:dyDescent="0.45">
      <c r="A22" t="s">
        <v>37</v>
      </c>
    </row>
    <row r="23" spans="1:35" x14ac:dyDescent="0.4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70</v>
      </c>
      <c r="J23" t="s">
        <v>71</v>
      </c>
      <c r="K23" t="s">
        <v>72</v>
      </c>
      <c r="L23" t="s">
        <v>73</v>
      </c>
      <c r="M23" t="s">
        <v>74</v>
      </c>
      <c r="N23" t="s">
        <v>75</v>
      </c>
      <c r="O23" t="s">
        <v>76</v>
      </c>
      <c r="P23" t="s">
        <v>102</v>
      </c>
      <c r="Q23" t="s">
        <v>77</v>
      </c>
      <c r="R23" t="s">
        <v>78</v>
      </c>
      <c r="S23" t="s">
        <v>79</v>
      </c>
      <c r="T23" t="s">
        <v>80</v>
      </c>
      <c r="U23" t="s">
        <v>81</v>
      </c>
      <c r="V23" t="s">
        <v>82</v>
      </c>
      <c r="W23" t="s">
        <v>103</v>
      </c>
      <c r="X23" t="s">
        <v>83</v>
      </c>
      <c r="Y23" t="s">
        <v>84</v>
      </c>
      <c r="Z23" t="s">
        <v>85</v>
      </c>
      <c r="AA23" t="s">
        <v>86</v>
      </c>
      <c r="AB23" t="s">
        <v>87</v>
      </c>
      <c r="AC23" t="s">
        <v>88</v>
      </c>
      <c r="AD23" t="s">
        <v>104</v>
      </c>
      <c r="AE23" t="s">
        <v>89</v>
      </c>
      <c r="AF23" t="s">
        <v>90</v>
      </c>
      <c r="AG23" t="s">
        <v>91</v>
      </c>
      <c r="AH23" t="s">
        <v>92</v>
      </c>
      <c r="AI23" t="s">
        <v>93</v>
      </c>
    </row>
    <row r="24" spans="1:35" x14ac:dyDescent="0.45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12.777200000000001</v>
      </c>
      <c r="J24">
        <v>11.440099999999999</v>
      </c>
      <c r="K24">
        <v>1.3370899999999999</v>
      </c>
      <c r="L24">
        <v>0.89750300000000005</v>
      </c>
      <c r="M24">
        <v>0.80358200000000002</v>
      </c>
      <c r="N24">
        <v>9.3921000000000004E-2</v>
      </c>
      <c r="O24">
        <v>0.374637</v>
      </c>
      <c r="P24">
        <v>14.2364</v>
      </c>
      <c r="Q24">
        <v>0.28818199999999999</v>
      </c>
      <c r="R24">
        <v>1.4988999999999999</v>
      </c>
      <c r="S24">
        <v>1.1532100000000001</v>
      </c>
      <c r="T24">
        <v>0.34569100000000003</v>
      </c>
      <c r="U24">
        <v>0.346941</v>
      </c>
      <c r="V24">
        <v>0.266926</v>
      </c>
      <c r="W24">
        <v>8.0015000000000003E-2</v>
      </c>
      <c r="X24">
        <v>0.15812799999999999</v>
      </c>
      <c r="Y24">
        <v>4.3203300000000002</v>
      </c>
      <c r="Z24">
        <v>0.135796</v>
      </c>
      <c r="AA24">
        <v>11.2783</v>
      </c>
      <c r="AB24">
        <v>10.286899999999999</v>
      </c>
      <c r="AC24">
        <v>0.99140300000000003</v>
      </c>
      <c r="AD24">
        <v>1.1373800000000001</v>
      </c>
      <c r="AE24">
        <v>1.0374000000000001</v>
      </c>
      <c r="AF24">
        <v>9.9979700000000005E-2</v>
      </c>
      <c r="AG24">
        <v>0.21650900000000001</v>
      </c>
      <c r="AH24">
        <v>9.9160400000000006</v>
      </c>
      <c r="AI24">
        <v>0.33896599999999999</v>
      </c>
    </row>
    <row r="25" spans="1:35" x14ac:dyDescent="0.45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11.7927</v>
      </c>
      <c r="J25">
        <v>10.337</v>
      </c>
      <c r="K25">
        <v>1.45574</v>
      </c>
      <c r="L25">
        <v>0.76361500000000004</v>
      </c>
      <c r="M25">
        <v>0.66935199999999995</v>
      </c>
      <c r="N25">
        <v>9.4263700000000006E-2</v>
      </c>
      <c r="O25">
        <v>0.429338</v>
      </c>
      <c r="P25">
        <v>15.443199999999999</v>
      </c>
      <c r="Q25">
        <v>0.227821</v>
      </c>
      <c r="R25">
        <v>1.2556700000000001</v>
      </c>
      <c r="S25">
        <v>0.90098500000000004</v>
      </c>
      <c r="T25">
        <v>0.35468300000000003</v>
      </c>
      <c r="U25">
        <v>0.28307199999999999</v>
      </c>
      <c r="V25">
        <v>0.20311399999999999</v>
      </c>
      <c r="W25">
        <v>7.9958100000000004E-2</v>
      </c>
      <c r="X25">
        <v>0.18415200000000001</v>
      </c>
      <c r="Y25">
        <v>4.4358599999999999</v>
      </c>
      <c r="Z25">
        <v>0.11268300000000001</v>
      </c>
      <c r="AA25">
        <v>10.537000000000001</v>
      </c>
      <c r="AB25">
        <v>9.4359699999999993</v>
      </c>
      <c r="AC25">
        <v>1.1010500000000001</v>
      </c>
      <c r="AD25">
        <v>0.95726999999999995</v>
      </c>
      <c r="AE25">
        <v>0.85724100000000003</v>
      </c>
      <c r="AF25">
        <v>0.10002900000000001</v>
      </c>
      <c r="AG25">
        <v>0.24518499999999999</v>
      </c>
      <c r="AH25">
        <v>11.007400000000001</v>
      </c>
      <c r="AI25">
        <v>0.26619300000000001</v>
      </c>
    </row>
    <row r="26" spans="1:35" x14ac:dyDescent="0.45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11.180300000000001</v>
      </c>
      <c r="J26">
        <v>9.6599000000000004</v>
      </c>
      <c r="K26">
        <v>1.5203800000000001</v>
      </c>
      <c r="L26">
        <v>0.69464099999999995</v>
      </c>
      <c r="M26">
        <v>0.60017900000000002</v>
      </c>
      <c r="N26">
        <v>9.4462599999999994E-2</v>
      </c>
      <c r="O26">
        <v>0.46361999999999998</v>
      </c>
      <c r="P26">
        <v>16.094999999999999</v>
      </c>
      <c r="Q26">
        <v>0.19512199999999999</v>
      </c>
      <c r="R26">
        <v>1.1329899999999999</v>
      </c>
      <c r="S26">
        <v>0.77413299999999996</v>
      </c>
      <c r="T26">
        <v>0.35885600000000001</v>
      </c>
      <c r="U26">
        <v>0.25233</v>
      </c>
      <c r="V26">
        <v>0.17240900000000001</v>
      </c>
      <c r="W26">
        <v>7.9921599999999995E-2</v>
      </c>
      <c r="X26">
        <v>0.201067</v>
      </c>
      <c r="Y26">
        <v>4.4901</v>
      </c>
      <c r="Z26">
        <v>0.10176300000000001</v>
      </c>
      <c r="AA26">
        <v>10.0473</v>
      </c>
      <c r="AB26">
        <v>8.8857599999999994</v>
      </c>
      <c r="AC26">
        <v>1.1615200000000001</v>
      </c>
      <c r="AD26">
        <v>0.86577700000000002</v>
      </c>
      <c r="AE26">
        <v>0.76568800000000004</v>
      </c>
      <c r="AF26">
        <v>0.100089</v>
      </c>
      <c r="AG26">
        <v>0.26255299999999998</v>
      </c>
      <c r="AH26">
        <v>11.604900000000001</v>
      </c>
      <c r="AI26">
        <v>0.22623799999999999</v>
      </c>
    </row>
    <row r="27" spans="1:35" x14ac:dyDescent="0.45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10.760300000000001</v>
      </c>
      <c r="J27">
        <v>9.2002199999999998</v>
      </c>
      <c r="K27">
        <v>1.5600700000000001</v>
      </c>
      <c r="L27">
        <v>0.65209700000000004</v>
      </c>
      <c r="M27">
        <v>0.55755299999999997</v>
      </c>
      <c r="N27">
        <v>9.4543699999999994E-2</v>
      </c>
      <c r="O27">
        <v>0.48727399999999998</v>
      </c>
      <c r="P27">
        <v>16.501100000000001</v>
      </c>
      <c r="Q27">
        <v>0.17499799999999999</v>
      </c>
      <c r="R27">
        <v>1.06043</v>
      </c>
      <c r="S27">
        <v>0.69843599999999995</v>
      </c>
      <c r="T27">
        <v>0.36198999999999998</v>
      </c>
      <c r="U27">
        <v>0.23441899999999999</v>
      </c>
      <c r="V27">
        <v>0.15439700000000001</v>
      </c>
      <c r="W27">
        <v>8.0021900000000007E-2</v>
      </c>
      <c r="X27">
        <v>0.213225</v>
      </c>
      <c r="Y27">
        <v>4.5236299999999998</v>
      </c>
      <c r="Z27">
        <v>9.5421300000000001E-2</v>
      </c>
      <c r="AA27">
        <v>9.6998700000000007</v>
      </c>
      <c r="AB27">
        <v>8.5017899999999997</v>
      </c>
      <c r="AC27">
        <v>1.19808</v>
      </c>
      <c r="AD27">
        <v>0.80984500000000004</v>
      </c>
      <c r="AE27">
        <v>0.70981700000000003</v>
      </c>
      <c r="AF27">
        <v>0.10002800000000001</v>
      </c>
      <c r="AG27">
        <v>0.27404899999999999</v>
      </c>
      <c r="AH27">
        <v>11.977399999999999</v>
      </c>
      <c r="AI27">
        <v>0.20152700000000001</v>
      </c>
    </row>
    <row r="28" spans="1:35" x14ac:dyDescent="0.45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10.4595</v>
      </c>
      <c r="J28">
        <v>8.8722799999999999</v>
      </c>
      <c r="K28">
        <v>1.5871999999999999</v>
      </c>
      <c r="L28">
        <v>0.62351800000000002</v>
      </c>
      <c r="M28">
        <v>0.52890099999999995</v>
      </c>
      <c r="N28">
        <v>9.4617199999999999E-2</v>
      </c>
      <c r="O28">
        <v>0.50445600000000002</v>
      </c>
      <c r="P28">
        <v>16.774899999999999</v>
      </c>
      <c r="Q28">
        <v>0.16122300000000001</v>
      </c>
      <c r="R28">
        <v>1.0114700000000001</v>
      </c>
      <c r="S28">
        <v>0.64805199999999996</v>
      </c>
      <c r="T28">
        <v>0.36341899999999999</v>
      </c>
      <c r="U28">
        <v>0.22262299999999999</v>
      </c>
      <c r="V28">
        <v>0.14263500000000001</v>
      </c>
      <c r="W28">
        <v>7.9988000000000004E-2</v>
      </c>
      <c r="X28">
        <v>0.22195500000000001</v>
      </c>
      <c r="Y28">
        <v>4.5434200000000002</v>
      </c>
      <c r="Z28">
        <v>9.1090099999999993E-2</v>
      </c>
      <c r="AA28">
        <v>9.44801</v>
      </c>
      <c r="AB28">
        <v>8.2242300000000004</v>
      </c>
      <c r="AC28">
        <v>1.2237800000000001</v>
      </c>
      <c r="AD28">
        <v>0.77243099999999998</v>
      </c>
      <c r="AE28">
        <v>0.67237899999999995</v>
      </c>
      <c r="AF28">
        <v>0.100051</v>
      </c>
      <c r="AG28">
        <v>0.28250199999999998</v>
      </c>
      <c r="AH28">
        <v>12.2315</v>
      </c>
      <c r="AI28">
        <v>0.18459500000000001</v>
      </c>
    </row>
    <row r="29" spans="1:35" x14ac:dyDescent="0.45">
      <c r="A29" t="s">
        <v>38</v>
      </c>
    </row>
    <row r="30" spans="1:35" x14ac:dyDescent="0.4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70</v>
      </c>
      <c r="J30" t="s">
        <v>71</v>
      </c>
      <c r="K30" t="s">
        <v>72</v>
      </c>
      <c r="L30" t="s">
        <v>73</v>
      </c>
      <c r="M30" t="s">
        <v>74</v>
      </c>
      <c r="N30" t="s">
        <v>75</v>
      </c>
      <c r="O30" t="s">
        <v>76</v>
      </c>
      <c r="P30" t="s">
        <v>102</v>
      </c>
      <c r="Q30" t="s">
        <v>77</v>
      </c>
      <c r="R30" t="s">
        <v>78</v>
      </c>
      <c r="S30" t="s">
        <v>79</v>
      </c>
      <c r="T30" t="s">
        <v>80</v>
      </c>
      <c r="U30" t="s">
        <v>81</v>
      </c>
      <c r="V30" t="s">
        <v>82</v>
      </c>
      <c r="W30" t="s">
        <v>103</v>
      </c>
      <c r="X30" t="s">
        <v>83</v>
      </c>
      <c r="Y30" t="s">
        <v>84</v>
      </c>
      <c r="Z30" t="s">
        <v>85</v>
      </c>
      <c r="AA30" t="s">
        <v>86</v>
      </c>
      <c r="AB30" t="s">
        <v>87</v>
      </c>
      <c r="AC30" t="s">
        <v>88</v>
      </c>
      <c r="AD30" t="s">
        <v>104</v>
      </c>
      <c r="AE30" t="s">
        <v>89</v>
      </c>
      <c r="AF30" t="s">
        <v>90</v>
      </c>
      <c r="AG30" t="s">
        <v>91</v>
      </c>
      <c r="AH30" t="s">
        <v>92</v>
      </c>
      <c r="AI30" t="s">
        <v>93</v>
      </c>
    </row>
    <row r="31" spans="1:35" x14ac:dyDescent="0.45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13.375299999999999</v>
      </c>
      <c r="J31">
        <v>12.1564</v>
      </c>
      <c r="K31">
        <v>1.21895</v>
      </c>
      <c r="L31">
        <v>1.02515</v>
      </c>
      <c r="M31">
        <v>0.93172600000000005</v>
      </c>
      <c r="N31">
        <v>9.3426899999999993E-2</v>
      </c>
      <c r="O31">
        <v>0.38126300000000002</v>
      </c>
      <c r="P31">
        <v>13.0471</v>
      </c>
      <c r="Q31">
        <v>0.34753200000000001</v>
      </c>
      <c r="R31">
        <v>1.0272600000000001</v>
      </c>
      <c r="S31">
        <v>0.68500300000000003</v>
      </c>
      <c r="T31">
        <v>0.34225499999999998</v>
      </c>
      <c r="U31">
        <v>0.24002699999999999</v>
      </c>
      <c r="V31">
        <v>0.160057</v>
      </c>
      <c r="W31">
        <v>7.9970700000000006E-2</v>
      </c>
      <c r="X31">
        <v>0.19935700000000001</v>
      </c>
      <c r="Y31">
        <v>4.2797499999999999</v>
      </c>
      <c r="Z31">
        <v>0.14385200000000001</v>
      </c>
      <c r="AA31">
        <v>12.348000000000001</v>
      </c>
      <c r="AB31">
        <v>11.471299999999999</v>
      </c>
      <c r="AC31">
        <v>0.87669799999999998</v>
      </c>
      <c r="AD31">
        <v>1.4084099999999999</v>
      </c>
      <c r="AE31">
        <v>1.3084100000000001</v>
      </c>
      <c r="AF31">
        <v>9.9995500000000001E-2</v>
      </c>
      <c r="AG31">
        <v>0.18190600000000001</v>
      </c>
      <c r="AH31">
        <v>8.7673799999999993</v>
      </c>
      <c r="AI31">
        <v>0.41542000000000001</v>
      </c>
    </row>
    <row r="32" spans="1:35" x14ac:dyDescent="0.45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12.117599999999999</v>
      </c>
      <c r="J32">
        <v>10.7075</v>
      </c>
      <c r="K32">
        <v>1.41011</v>
      </c>
      <c r="L32">
        <v>0.80879500000000004</v>
      </c>
      <c r="M32">
        <v>0.71467599999999998</v>
      </c>
      <c r="N32">
        <v>9.41187E-2</v>
      </c>
      <c r="O32">
        <v>0.429817</v>
      </c>
      <c r="P32">
        <v>14.9823</v>
      </c>
      <c r="Q32">
        <v>0.25080200000000002</v>
      </c>
      <c r="R32">
        <v>1.0898399999999999</v>
      </c>
      <c r="S32">
        <v>0.737201</v>
      </c>
      <c r="T32">
        <v>0.35263800000000001</v>
      </c>
      <c r="U32">
        <v>0.24742900000000001</v>
      </c>
      <c r="V32">
        <v>0.16736899999999999</v>
      </c>
      <c r="W32">
        <v>8.0060500000000007E-2</v>
      </c>
      <c r="X32">
        <v>0.20082</v>
      </c>
      <c r="Y32">
        <v>4.4046500000000002</v>
      </c>
      <c r="Z32">
        <v>0.118807</v>
      </c>
      <c r="AA32">
        <v>11.027799999999999</v>
      </c>
      <c r="AB32">
        <v>9.9702800000000007</v>
      </c>
      <c r="AC32">
        <v>1.0574699999999999</v>
      </c>
      <c r="AD32">
        <v>1.0425500000000001</v>
      </c>
      <c r="AE32">
        <v>0.942581</v>
      </c>
      <c r="AF32">
        <v>9.9972699999999998E-2</v>
      </c>
      <c r="AG32">
        <v>0.22899700000000001</v>
      </c>
      <c r="AH32">
        <v>10.5776</v>
      </c>
      <c r="AI32">
        <v>0.29479</v>
      </c>
    </row>
    <row r="33" spans="1:35" x14ac:dyDescent="0.45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11.184100000000001</v>
      </c>
      <c r="J33">
        <v>9.6640499999999996</v>
      </c>
      <c r="K33">
        <v>1.5200400000000001</v>
      </c>
      <c r="L33">
        <v>0.69488700000000003</v>
      </c>
      <c r="M33">
        <v>0.60044399999999998</v>
      </c>
      <c r="N33">
        <v>9.4442799999999993E-2</v>
      </c>
      <c r="O33">
        <v>0.46367599999999998</v>
      </c>
      <c r="P33">
        <v>16.094799999999999</v>
      </c>
      <c r="Q33">
        <v>0.19526199999999999</v>
      </c>
      <c r="R33">
        <v>1.1336599999999999</v>
      </c>
      <c r="S33">
        <v>0.77441400000000005</v>
      </c>
      <c r="T33">
        <v>0.35924200000000001</v>
      </c>
      <c r="U33">
        <v>0.25244499999999997</v>
      </c>
      <c r="V33">
        <v>0.17244799999999999</v>
      </c>
      <c r="W33">
        <v>7.9996700000000004E-2</v>
      </c>
      <c r="X33">
        <v>0.20127400000000001</v>
      </c>
      <c r="Y33">
        <v>4.49071</v>
      </c>
      <c r="Z33">
        <v>0.10185900000000001</v>
      </c>
      <c r="AA33">
        <v>10.0504</v>
      </c>
      <c r="AB33">
        <v>8.88964</v>
      </c>
      <c r="AC33">
        <v>1.1608000000000001</v>
      </c>
      <c r="AD33">
        <v>0.86610900000000002</v>
      </c>
      <c r="AE33">
        <v>0.76607599999999998</v>
      </c>
      <c r="AF33">
        <v>0.100033</v>
      </c>
      <c r="AG33">
        <v>0.26240200000000002</v>
      </c>
      <c r="AH33">
        <v>11.604100000000001</v>
      </c>
      <c r="AI33">
        <v>0.22639599999999999</v>
      </c>
    </row>
    <row r="34" spans="1:35" x14ac:dyDescent="0.45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10.505000000000001</v>
      </c>
      <c r="J34">
        <v>8.9182400000000008</v>
      </c>
      <c r="K34">
        <v>1.58677</v>
      </c>
      <c r="L34">
        <v>0.626247</v>
      </c>
      <c r="M34">
        <v>0.53165300000000004</v>
      </c>
      <c r="N34">
        <v>9.4593899999999995E-2</v>
      </c>
      <c r="O34">
        <v>0.48847200000000002</v>
      </c>
      <c r="P34">
        <v>16.7745</v>
      </c>
      <c r="Q34">
        <v>0.161245</v>
      </c>
      <c r="R34">
        <v>1.1638900000000001</v>
      </c>
      <c r="S34">
        <v>0.799898</v>
      </c>
      <c r="T34">
        <v>0.36399300000000001</v>
      </c>
      <c r="U34">
        <v>0.25587300000000002</v>
      </c>
      <c r="V34">
        <v>0.17585200000000001</v>
      </c>
      <c r="W34">
        <v>8.0021200000000001E-2</v>
      </c>
      <c r="X34">
        <v>0.20132700000000001</v>
      </c>
      <c r="Y34">
        <v>4.5487099999999998</v>
      </c>
      <c r="Z34">
        <v>9.0262800000000004E-2</v>
      </c>
      <c r="AA34">
        <v>9.3411200000000001</v>
      </c>
      <c r="AB34">
        <v>8.1183399999999999</v>
      </c>
      <c r="AC34">
        <v>1.22278</v>
      </c>
      <c r="AD34">
        <v>0.76404799999999995</v>
      </c>
      <c r="AE34">
        <v>0.66403199999999996</v>
      </c>
      <c r="AF34">
        <v>0.10001599999999999</v>
      </c>
      <c r="AG34">
        <v>0.28714499999999998</v>
      </c>
      <c r="AH34">
        <v>12.2258</v>
      </c>
      <c r="AI34">
        <v>0.18490599999999999</v>
      </c>
    </row>
    <row r="35" spans="1:35" x14ac:dyDescent="0.45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10.0121</v>
      </c>
      <c r="J35">
        <v>8.3832500000000003</v>
      </c>
      <c r="K35">
        <v>1.6288</v>
      </c>
      <c r="L35">
        <v>0.58178399999999997</v>
      </c>
      <c r="M35">
        <v>0.48713699999999999</v>
      </c>
      <c r="N35">
        <v>9.4646999999999995E-2</v>
      </c>
      <c r="O35">
        <v>0.50753300000000001</v>
      </c>
      <c r="P35">
        <v>17.209199999999999</v>
      </c>
      <c r="Q35">
        <v>0.13953199999999999</v>
      </c>
      <c r="R35">
        <v>1.18631</v>
      </c>
      <c r="S35">
        <v>0.81919600000000004</v>
      </c>
      <c r="T35">
        <v>0.36711199999999999</v>
      </c>
      <c r="U35">
        <v>0.25851499999999999</v>
      </c>
      <c r="V35">
        <v>0.17851500000000001</v>
      </c>
      <c r="W35">
        <v>7.9999399999999998E-2</v>
      </c>
      <c r="X35">
        <v>0.20128199999999999</v>
      </c>
      <c r="Y35">
        <v>4.58894</v>
      </c>
      <c r="Z35">
        <v>8.23985E-2</v>
      </c>
      <c r="AA35">
        <v>8.8257499999999993</v>
      </c>
      <c r="AB35">
        <v>7.5640599999999996</v>
      </c>
      <c r="AC35">
        <v>1.26169</v>
      </c>
      <c r="AD35">
        <v>0.69933000000000001</v>
      </c>
      <c r="AE35">
        <v>0.59935700000000003</v>
      </c>
      <c r="AF35">
        <v>9.9973099999999995E-2</v>
      </c>
      <c r="AG35">
        <v>0.306251</v>
      </c>
      <c r="AH35">
        <v>12.6203</v>
      </c>
      <c r="AI35">
        <v>0.158582</v>
      </c>
    </row>
    <row r="36" spans="1:35" x14ac:dyDescent="0.45">
      <c r="A36" t="s">
        <v>39</v>
      </c>
    </row>
    <row r="37" spans="1:35" x14ac:dyDescent="0.4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70</v>
      </c>
      <c r="J37" t="s">
        <v>71</v>
      </c>
      <c r="K37" t="s">
        <v>72</v>
      </c>
      <c r="L37" t="s">
        <v>73</v>
      </c>
      <c r="M37" t="s">
        <v>74</v>
      </c>
      <c r="N37" t="s">
        <v>75</v>
      </c>
      <c r="O37" t="s">
        <v>76</v>
      </c>
      <c r="P37" t="s">
        <v>102</v>
      </c>
      <c r="Q37" t="s">
        <v>77</v>
      </c>
      <c r="R37" t="s">
        <v>78</v>
      </c>
      <c r="S37" t="s">
        <v>79</v>
      </c>
      <c r="T37" t="s">
        <v>80</v>
      </c>
      <c r="U37" t="s">
        <v>81</v>
      </c>
      <c r="V37" t="s">
        <v>82</v>
      </c>
      <c r="W37" t="s">
        <v>103</v>
      </c>
      <c r="X37" t="s">
        <v>83</v>
      </c>
      <c r="Y37" t="s">
        <v>84</v>
      </c>
      <c r="Z37" t="s">
        <v>85</v>
      </c>
      <c r="AA37" t="s">
        <v>86</v>
      </c>
      <c r="AB37" t="s">
        <v>87</v>
      </c>
      <c r="AC37" t="s">
        <v>88</v>
      </c>
      <c r="AD37" t="s">
        <v>104</v>
      </c>
      <c r="AE37" t="s">
        <v>89</v>
      </c>
      <c r="AF37" t="s">
        <v>90</v>
      </c>
      <c r="AG37" t="s">
        <v>91</v>
      </c>
      <c r="AH37" t="s">
        <v>92</v>
      </c>
      <c r="AI37" t="s">
        <v>93</v>
      </c>
    </row>
    <row r="38" spans="1:35" x14ac:dyDescent="0.45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12.317399999999999</v>
      </c>
      <c r="J38">
        <v>10.737500000000001</v>
      </c>
      <c r="K38">
        <v>1.5799099999999999</v>
      </c>
      <c r="L38">
        <v>0.85389300000000001</v>
      </c>
      <c r="M38">
        <v>0.744367</v>
      </c>
      <c r="N38">
        <v>0.109526</v>
      </c>
      <c r="O38">
        <v>0.530447</v>
      </c>
      <c r="P38">
        <v>14.425000000000001</v>
      </c>
      <c r="Q38">
        <v>0.27879599999999999</v>
      </c>
      <c r="R38">
        <v>1.30806</v>
      </c>
      <c r="S38">
        <v>0.75907599999999997</v>
      </c>
      <c r="T38">
        <v>0.54898199999999997</v>
      </c>
      <c r="U38">
        <v>0.31770700000000002</v>
      </c>
      <c r="V38">
        <v>0.184368</v>
      </c>
      <c r="W38">
        <v>0.13333900000000001</v>
      </c>
      <c r="X38">
        <v>0.30400500000000003</v>
      </c>
      <c r="Y38">
        <v>4.1171800000000003</v>
      </c>
      <c r="Z38">
        <v>0.17669899999999999</v>
      </c>
      <c r="AA38">
        <v>11.0093</v>
      </c>
      <c r="AB38">
        <v>9.9784000000000006</v>
      </c>
      <c r="AC38">
        <v>1.0309299999999999</v>
      </c>
      <c r="AD38">
        <v>1.06806</v>
      </c>
      <c r="AE38">
        <v>0.96804400000000002</v>
      </c>
      <c r="AF38">
        <v>0.10001400000000001</v>
      </c>
      <c r="AG38">
        <v>0.226442</v>
      </c>
      <c r="AH38">
        <v>10.3078</v>
      </c>
      <c r="AI38">
        <v>0.312832</v>
      </c>
    </row>
    <row r="39" spans="1:35" x14ac:dyDescent="0.45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11.6579</v>
      </c>
      <c r="J39">
        <v>10.1122</v>
      </c>
      <c r="K39">
        <v>1.54579</v>
      </c>
      <c r="L39">
        <v>0.75430299999999995</v>
      </c>
      <c r="M39">
        <v>0.65428600000000003</v>
      </c>
      <c r="N39">
        <v>0.10001699999999999</v>
      </c>
      <c r="O39">
        <v>0.49057699999999999</v>
      </c>
      <c r="P39">
        <v>15.455299999999999</v>
      </c>
      <c r="Q39">
        <v>0.22724</v>
      </c>
      <c r="R39">
        <v>1.2033400000000001</v>
      </c>
      <c r="S39">
        <v>0.76802199999999998</v>
      </c>
      <c r="T39">
        <v>0.43531999999999998</v>
      </c>
      <c r="U39">
        <v>0.27646300000000001</v>
      </c>
      <c r="V39">
        <v>0.17645</v>
      </c>
      <c r="W39">
        <v>0.100013</v>
      </c>
      <c r="X39">
        <v>0.24274799999999999</v>
      </c>
      <c r="Y39">
        <v>4.3526300000000004</v>
      </c>
      <c r="Z39">
        <v>0.129527</v>
      </c>
      <c r="AA39">
        <v>10.454599999999999</v>
      </c>
      <c r="AB39">
        <v>9.3441399999999994</v>
      </c>
      <c r="AC39">
        <v>1.1104700000000001</v>
      </c>
      <c r="AD39">
        <v>0.94163300000000005</v>
      </c>
      <c r="AE39">
        <v>0.84161399999999997</v>
      </c>
      <c r="AF39">
        <v>0.100018</v>
      </c>
      <c r="AG39">
        <v>0.24782899999999999</v>
      </c>
      <c r="AH39">
        <v>11.102600000000001</v>
      </c>
      <c r="AI39">
        <v>0.25981399999999999</v>
      </c>
    </row>
    <row r="40" spans="1:35" x14ac:dyDescent="0.45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11.185</v>
      </c>
      <c r="J40">
        <v>9.6648999999999994</v>
      </c>
      <c r="K40">
        <v>1.5200800000000001</v>
      </c>
      <c r="L40">
        <v>0.69489299999999998</v>
      </c>
      <c r="M40">
        <v>0.60045499999999996</v>
      </c>
      <c r="N40">
        <v>9.4438300000000003E-2</v>
      </c>
      <c r="O40">
        <v>0.46346700000000002</v>
      </c>
      <c r="P40">
        <v>16.096</v>
      </c>
      <c r="Q40">
        <v>0.19525200000000001</v>
      </c>
      <c r="R40">
        <v>1.1341699999999999</v>
      </c>
      <c r="S40">
        <v>0.77484900000000001</v>
      </c>
      <c r="T40">
        <v>0.35931800000000003</v>
      </c>
      <c r="U40">
        <v>0.25248799999999999</v>
      </c>
      <c r="V40">
        <v>0.17249700000000001</v>
      </c>
      <c r="W40">
        <v>7.9991400000000004E-2</v>
      </c>
      <c r="X40">
        <v>0.201185</v>
      </c>
      <c r="Y40">
        <v>4.4919599999999997</v>
      </c>
      <c r="Z40">
        <v>0.101922</v>
      </c>
      <c r="AA40">
        <v>10.050800000000001</v>
      </c>
      <c r="AB40">
        <v>8.8900600000000001</v>
      </c>
      <c r="AC40">
        <v>1.16076</v>
      </c>
      <c r="AD40">
        <v>0.866151</v>
      </c>
      <c r="AE40">
        <v>0.76612000000000002</v>
      </c>
      <c r="AF40">
        <v>0.10003099999999999</v>
      </c>
      <c r="AG40">
        <v>0.26228200000000002</v>
      </c>
      <c r="AH40">
        <v>11.603999999999999</v>
      </c>
      <c r="AI40">
        <v>0.22637399999999999</v>
      </c>
    </row>
    <row r="41" spans="1:35" x14ac:dyDescent="0.45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10.814</v>
      </c>
      <c r="J41">
        <v>9.3142099999999992</v>
      </c>
      <c r="K41">
        <v>1.49983</v>
      </c>
      <c r="L41">
        <v>0.65421200000000002</v>
      </c>
      <c r="M41">
        <v>0.56347800000000003</v>
      </c>
      <c r="N41">
        <v>9.0734599999999999E-2</v>
      </c>
      <c r="O41">
        <v>0.44442700000000002</v>
      </c>
      <c r="P41">
        <v>16.529900000000001</v>
      </c>
      <c r="Q41">
        <v>0.17343500000000001</v>
      </c>
      <c r="R41">
        <v>1.08405</v>
      </c>
      <c r="S41">
        <v>0.778837</v>
      </c>
      <c r="T41">
        <v>0.30521700000000002</v>
      </c>
      <c r="U41">
        <v>0.236787</v>
      </c>
      <c r="V41">
        <v>0.17011899999999999</v>
      </c>
      <c r="W41">
        <v>6.6667599999999994E-2</v>
      </c>
      <c r="X41">
        <v>0.17144400000000001</v>
      </c>
      <c r="Y41">
        <v>4.5781900000000002</v>
      </c>
      <c r="Z41">
        <v>8.4168999999999994E-2</v>
      </c>
      <c r="AA41">
        <v>9.7299799999999994</v>
      </c>
      <c r="AB41">
        <v>8.5353700000000003</v>
      </c>
      <c r="AC41">
        <v>1.1946099999999999</v>
      </c>
      <c r="AD41">
        <v>0.81411100000000003</v>
      </c>
      <c r="AE41">
        <v>0.71415700000000004</v>
      </c>
      <c r="AF41">
        <v>9.9953600000000004E-2</v>
      </c>
      <c r="AG41">
        <v>0.272984</v>
      </c>
      <c r="AH41">
        <v>11.951700000000001</v>
      </c>
      <c r="AI41">
        <v>0.20318600000000001</v>
      </c>
    </row>
    <row r="42" spans="1:35" x14ac:dyDescent="0.45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10.541499999999999</v>
      </c>
      <c r="J42">
        <v>9.0564999999999998</v>
      </c>
      <c r="K42">
        <v>1.48498</v>
      </c>
      <c r="L42">
        <v>0.62631099999999995</v>
      </c>
      <c r="M42">
        <v>0.53808199999999995</v>
      </c>
      <c r="N42">
        <v>8.8228699999999993E-2</v>
      </c>
      <c r="O42">
        <v>0.43030000000000002</v>
      </c>
      <c r="P42">
        <v>16.831099999999999</v>
      </c>
      <c r="Q42">
        <v>0.15831400000000001</v>
      </c>
      <c r="R42">
        <v>1.04664</v>
      </c>
      <c r="S42">
        <v>0.78179600000000005</v>
      </c>
      <c r="T42">
        <v>0.26484400000000002</v>
      </c>
      <c r="U42">
        <v>0.225767</v>
      </c>
      <c r="V42">
        <v>0.16863900000000001</v>
      </c>
      <c r="W42">
        <v>5.7128600000000002E-2</v>
      </c>
      <c r="X42">
        <v>0.149094</v>
      </c>
      <c r="Y42">
        <v>4.6359300000000001</v>
      </c>
      <c r="Z42">
        <v>7.2515700000000002E-2</v>
      </c>
      <c r="AA42">
        <v>9.4948399999999999</v>
      </c>
      <c r="AB42">
        <v>8.2746999999999993</v>
      </c>
      <c r="AC42">
        <v>1.22014</v>
      </c>
      <c r="AD42">
        <v>0.77857500000000002</v>
      </c>
      <c r="AE42">
        <v>0.67852400000000002</v>
      </c>
      <c r="AF42">
        <v>0.100051</v>
      </c>
      <c r="AG42">
        <v>0.28120499999999998</v>
      </c>
      <c r="AH42">
        <v>12.1952</v>
      </c>
      <c r="AI42">
        <v>0.18690699999999999</v>
      </c>
    </row>
    <row r="43" spans="1:35" x14ac:dyDescent="0.45">
      <c r="A43" t="s">
        <v>40</v>
      </c>
    </row>
    <row r="44" spans="1:35" x14ac:dyDescent="0.4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70</v>
      </c>
      <c r="J44" t="s">
        <v>71</v>
      </c>
      <c r="K44" t="s">
        <v>72</v>
      </c>
      <c r="L44" t="s">
        <v>73</v>
      </c>
      <c r="M44" t="s">
        <v>74</v>
      </c>
      <c r="N44" t="s">
        <v>75</v>
      </c>
      <c r="O44" t="s">
        <v>76</v>
      </c>
      <c r="P44" t="s">
        <v>102</v>
      </c>
      <c r="Q44" t="s">
        <v>77</v>
      </c>
      <c r="R44" t="s">
        <v>78</v>
      </c>
      <c r="S44" t="s">
        <v>79</v>
      </c>
      <c r="T44" t="s">
        <v>80</v>
      </c>
      <c r="U44" t="s">
        <v>81</v>
      </c>
      <c r="V44" t="s">
        <v>82</v>
      </c>
      <c r="W44" t="s">
        <v>103</v>
      </c>
      <c r="X44" t="s">
        <v>83</v>
      </c>
      <c r="Y44" t="s">
        <v>84</v>
      </c>
      <c r="Z44" t="s">
        <v>85</v>
      </c>
      <c r="AA44" t="s">
        <v>86</v>
      </c>
      <c r="AB44" t="s">
        <v>87</v>
      </c>
      <c r="AC44" t="s">
        <v>88</v>
      </c>
      <c r="AD44" t="s">
        <v>104</v>
      </c>
      <c r="AE44" t="s">
        <v>89</v>
      </c>
      <c r="AF44" t="s">
        <v>90</v>
      </c>
      <c r="AG44" t="s">
        <v>91</v>
      </c>
      <c r="AH44" t="s">
        <v>92</v>
      </c>
      <c r="AI44" t="s">
        <v>93</v>
      </c>
    </row>
    <row r="45" spans="1:35" x14ac:dyDescent="0.45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13.958500000000001</v>
      </c>
      <c r="J45">
        <v>11.693199999999999</v>
      </c>
      <c r="K45">
        <v>2.26532</v>
      </c>
      <c r="L45">
        <v>1.0160400000000001</v>
      </c>
      <c r="M45">
        <v>0.85114800000000002</v>
      </c>
      <c r="N45">
        <v>0.16489300000000001</v>
      </c>
      <c r="O45">
        <v>0.57768200000000003</v>
      </c>
      <c r="P45">
        <v>13.738099999999999</v>
      </c>
      <c r="Q45">
        <v>0.313135</v>
      </c>
      <c r="R45">
        <v>1.2032700000000001</v>
      </c>
      <c r="S45">
        <v>0.88119899999999995</v>
      </c>
      <c r="T45">
        <v>0.322071</v>
      </c>
      <c r="U45">
        <v>0.298674</v>
      </c>
      <c r="V45">
        <v>0.21873000000000001</v>
      </c>
      <c r="W45">
        <v>7.9944000000000001E-2</v>
      </c>
      <c r="X45">
        <v>0.17193800000000001</v>
      </c>
      <c r="Y45">
        <v>4.0287100000000002</v>
      </c>
      <c r="Z45">
        <v>0.19430700000000001</v>
      </c>
      <c r="AA45">
        <v>12.7552</v>
      </c>
      <c r="AB45">
        <v>10.811999999999999</v>
      </c>
      <c r="AC45">
        <v>1.9432499999999999</v>
      </c>
      <c r="AD45">
        <v>1.3137000000000001</v>
      </c>
      <c r="AE45">
        <v>1.1135600000000001</v>
      </c>
      <c r="AF45">
        <v>0.20014199999999999</v>
      </c>
      <c r="AG45">
        <v>0.40574399999999999</v>
      </c>
      <c r="AH45">
        <v>9.7093799999999995</v>
      </c>
      <c r="AI45">
        <v>0.35274499999999998</v>
      </c>
    </row>
    <row r="46" spans="1:35" x14ac:dyDescent="0.45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12.2782</v>
      </c>
      <c r="J46">
        <v>10.4687</v>
      </c>
      <c r="K46">
        <v>1.80951</v>
      </c>
      <c r="L46">
        <v>0.80171400000000004</v>
      </c>
      <c r="M46">
        <v>0.68355999999999995</v>
      </c>
      <c r="N46">
        <v>0.118154</v>
      </c>
      <c r="O46">
        <v>0.50948499999999997</v>
      </c>
      <c r="P46">
        <v>15.3149</v>
      </c>
      <c r="Q46">
        <v>0.234346</v>
      </c>
      <c r="R46">
        <v>1.16021</v>
      </c>
      <c r="S46">
        <v>0.81201599999999996</v>
      </c>
      <c r="T46">
        <v>0.34819600000000001</v>
      </c>
      <c r="U46">
        <v>0.26658100000000001</v>
      </c>
      <c r="V46">
        <v>0.18657599999999999</v>
      </c>
      <c r="W46">
        <v>8.0004599999999995E-2</v>
      </c>
      <c r="X46">
        <v>0.19114200000000001</v>
      </c>
      <c r="Y46">
        <v>4.3521999999999998</v>
      </c>
      <c r="Z46">
        <v>0.129775</v>
      </c>
      <c r="AA46">
        <v>11.118</v>
      </c>
      <c r="AB46">
        <v>9.6566500000000008</v>
      </c>
      <c r="AC46">
        <v>1.46132</v>
      </c>
      <c r="AD46">
        <v>1.01416</v>
      </c>
      <c r="AE46">
        <v>0.88086399999999998</v>
      </c>
      <c r="AF46">
        <v>0.133299</v>
      </c>
      <c r="AG46">
        <v>0.31834200000000001</v>
      </c>
      <c r="AH46">
        <v>10.9627</v>
      </c>
      <c r="AI46">
        <v>0.26920899999999998</v>
      </c>
    </row>
    <row r="47" spans="1:35" x14ac:dyDescent="0.45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11.1814</v>
      </c>
      <c r="J47">
        <v>9.6615900000000003</v>
      </c>
      <c r="K47">
        <v>1.5197700000000001</v>
      </c>
      <c r="L47">
        <v>0.69457800000000003</v>
      </c>
      <c r="M47">
        <v>0.60017100000000001</v>
      </c>
      <c r="N47">
        <v>9.4407000000000005E-2</v>
      </c>
      <c r="O47">
        <v>0.463565</v>
      </c>
      <c r="P47">
        <v>16.098099999999999</v>
      </c>
      <c r="Q47">
        <v>0.19509699999999999</v>
      </c>
      <c r="R47">
        <v>1.13348</v>
      </c>
      <c r="S47">
        <v>0.77415299999999998</v>
      </c>
      <c r="T47">
        <v>0.35932399999999998</v>
      </c>
      <c r="U47">
        <v>0.25233299999999997</v>
      </c>
      <c r="V47">
        <v>0.17234099999999999</v>
      </c>
      <c r="W47">
        <v>7.9992199999999999E-2</v>
      </c>
      <c r="X47">
        <v>0.201233</v>
      </c>
      <c r="Y47">
        <v>4.4919900000000004</v>
      </c>
      <c r="Z47">
        <v>0.10191699999999999</v>
      </c>
      <c r="AA47">
        <v>10.0479</v>
      </c>
      <c r="AB47">
        <v>8.8874399999999998</v>
      </c>
      <c r="AC47">
        <v>1.16045</v>
      </c>
      <c r="AD47">
        <v>0.86574300000000004</v>
      </c>
      <c r="AE47">
        <v>0.76575700000000002</v>
      </c>
      <c r="AF47">
        <v>9.9986099999999994E-2</v>
      </c>
      <c r="AG47">
        <v>0.26233200000000001</v>
      </c>
      <c r="AH47">
        <v>11.6061</v>
      </c>
      <c r="AI47">
        <v>0.22617200000000001</v>
      </c>
    </row>
    <row r="48" spans="1:35" x14ac:dyDescent="0.45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10.446</v>
      </c>
      <c r="J48">
        <v>9.1234500000000001</v>
      </c>
      <c r="K48">
        <v>1.3225499999999999</v>
      </c>
      <c r="L48">
        <v>0.63161199999999995</v>
      </c>
      <c r="M48">
        <v>0.55164400000000002</v>
      </c>
      <c r="N48">
        <v>7.9967399999999994E-2</v>
      </c>
      <c r="O48">
        <v>0.43018499999999998</v>
      </c>
      <c r="P48">
        <v>16.538599999999999</v>
      </c>
      <c r="Q48">
        <v>0.17309099999999999</v>
      </c>
      <c r="R48">
        <v>1.11663</v>
      </c>
      <c r="S48">
        <v>0.75197499999999995</v>
      </c>
      <c r="T48">
        <v>0.36465199999999998</v>
      </c>
      <c r="U48">
        <v>0.244807</v>
      </c>
      <c r="V48">
        <v>0.16486100000000001</v>
      </c>
      <c r="W48">
        <v>7.9945500000000003E-2</v>
      </c>
      <c r="X48">
        <v>0.207148</v>
      </c>
      <c r="Y48">
        <v>4.5612599999999999</v>
      </c>
      <c r="Z48">
        <v>8.7605699999999995E-2</v>
      </c>
      <c r="AA48">
        <v>9.3293700000000008</v>
      </c>
      <c r="AB48">
        <v>8.3714700000000004</v>
      </c>
      <c r="AC48">
        <v>0.95789899999999994</v>
      </c>
      <c r="AD48">
        <v>0.77891600000000005</v>
      </c>
      <c r="AE48">
        <v>0.69894000000000001</v>
      </c>
      <c r="AF48">
        <v>7.9975699999999997E-2</v>
      </c>
      <c r="AG48">
        <v>0.22303700000000001</v>
      </c>
      <c r="AH48">
        <v>11.977399999999999</v>
      </c>
      <c r="AI48">
        <v>0.20157900000000001</v>
      </c>
    </row>
    <row r="49" spans="1:35" x14ac:dyDescent="0.45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9.9369800000000001</v>
      </c>
      <c r="J49">
        <v>8.7552699999999994</v>
      </c>
      <c r="K49">
        <v>1.1817</v>
      </c>
      <c r="L49">
        <v>0.59130700000000003</v>
      </c>
      <c r="M49">
        <v>0.52098900000000004</v>
      </c>
      <c r="N49">
        <v>7.0318199999999997E-2</v>
      </c>
      <c r="O49">
        <v>0.40493499999999999</v>
      </c>
      <c r="P49">
        <v>16.805099999999999</v>
      </c>
      <c r="Q49">
        <v>0.15971299999999999</v>
      </c>
      <c r="R49">
        <v>1.1060099999999999</v>
      </c>
      <c r="S49">
        <v>0.73796099999999998</v>
      </c>
      <c r="T49">
        <v>0.36804599999999998</v>
      </c>
      <c r="U49">
        <v>0.24036399999999999</v>
      </c>
      <c r="V49">
        <v>0.16037799999999999</v>
      </c>
      <c r="W49">
        <v>7.9985899999999999E-2</v>
      </c>
      <c r="X49">
        <v>0.211088</v>
      </c>
      <c r="Y49">
        <v>4.6013799999999998</v>
      </c>
      <c r="Z49">
        <v>7.9513600000000004E-2</v>
      </c>
      <c r="AA49">
        <v>8.8309700000000007</v>
      </c>
      <c r="AB49">
        <v>8.0173100000000002</v>
      </c>
      <c r="AC49">
        <v>0.81365799999999999</v>
      </c>
      <c r="AD49">
        <v>0.72363</v>
      </c>
      <c r="AE49">
        <v>0.65695700000000001</v>
      </c>
      <c r="AF49">
        <v>6.6672999999999996E-2</v>
      </c>
      <c r="AG49">
        <v>0.19384699999999999</v>
      </c>
      <c r="AH49">
        <v>12.2037</v>
      </c>
      <c r="AI49">
        <v>0.18643999999999999</v>
      </c>
    </row>
    <row r="50" spans="1:35" x14ac:dyDescent="0.45">
      <c r="A50" t="s">
        <v>41</v>
      </c>
    </row>
    <row r="51" spans="1:35" x14ac:dyDescent="0.4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70</v>
      </c>
      <c r="J51" t="s">
        <v>71</v>
      </c>
      <c r="K51" t="s">
        <v>72</v>
      </c>
      <c r="L51" t="s">
        <v>73</v>
      </c>
      <c r="M51" t="s">
        <v>74</v>
      </c>
      <c r="N51" t="s">
        <v>75</v>
      </c>
      <c r="O51" t="s">
        <v>76</v>
      </c>
      <c r="P51" t="s">
        <v>102</v>
      </c>
      <c r="Q51" t="s">
        <v>77</v>
      </c>
      <c r="R51" t="s">
        <v>78</v>
      </c>
      <c r="S51" t="s">
        <v>79</v>
      </c>
      <c r="T51" t="s">
        <v>80</v>
      </c>
      <c r="U51" t="s">
        <v>81</v>
      </c>
      <c r="V51" t="s">
        <v>82</v>
      </c>
      <c r="W51" t="s">
        <v>103</v>
      </c>
      <c r="X51" t="s">
        <v>83</v>
      </c>
      <c r="Y51" t="s">
        <v>84</v>
      </c>
      <c r="Z51" t="s">
        <v>85</v>
      </c>
      <c r="AA51" t="s">
        <v>86</v>
      </c>
      <c r="AB51" t="s">
        <v>87</v>
      </c>
      <c r="AC51" t="s">
        <v>88</v>
      </c>
      <c r="AD51" t="s">
        <v>104</v>
      </c>
      <c r="AE51" t="s">
        <v>89</v>
      </c>
      <c r="AF51" t="s">
        <v>90</v>
      </c>
      <c r="AG51" t="s">
        <v>91</v>
      </c>
      <c r="AH51" t="s">
        <v>92</v>
      </c>
      <c r="AI51" t="s">
        <v>93</v>
      </c>
    </row>
    <row r="52" spans="1:35" x14ac:dyDescent="0.45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9.5902100000000008</v>
      </c>
      <c r="J52">
        <v>8.1565200000000004</v>
      </c>
      <c r="K52">
        <v>1.4337</v>
      </c>
      <c r="L52">
        <v>0.54879</v>
      </c>
      <c r="M52">
        <v>0.466748</v>
      </c>
      <c r="N52">
        <v>8.2041799999999998E-2</v>
      </c>
      <c r="O52">
        <v>0.45792100000000002</v>
      </c>
      <c r="P52">
        <v>17.475200000000001</v>
      </c>
      <c r="Q52">
        <v>0.12634100000000001</v>
      </c>
      <c r="R52">
        <v>1.0244899999999999</v>
      </c>
      <c r="S52">
        <v>0.69999400000000001</v>
      </c>
      <c r="T52">
        <v>0.32449899999999998</v>
      </c>
      <c r="U52">
        <v>0.21909699999999999</v>
      </c>
      <c r="V52">
        <v>0.1497</v>
      </c>
      <c r="W52">
        <v>6.9396899999999997E-2</v>
      </c>
      <c r="X52">
        <v>0.19091900000000001</v>
      </c>
      <c r="Y52">
        <v>4.67598</v>
      </c>
      <c r="Z52">
        <v>6.4975000000000005E-2</v>
      </c>
      <c r="AA52">
        <v>8.5657200000000007</v>
      </c>
      <c r="AB52">
        <v>7.4565200000000003</v>
      </c>
      <c r="AC52">
        <v>1.1092</v>
      </c>
      <c r="AD52">
        <v>0.669238</v>
      </c>
      <c r="AE52">
        <v>0.58257700000000001</v>
      </c>
      <c r="AF52">
        <v>8.66614E-2</v>
      </c>
      <c r="AG52">
        <v>0.26700200000000002</v>
      </c>
      <c r="AH52">
        <v>12.799200000000001</v>
      </c>
      <c r="AI52">
        <v>0.14679800000000001</v>
      </c>
    </row>
    <row r="53" spans="1:35" x14ac:dyDescent="0.45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10.432</v>
      </c>
      <c r="J53">
        <v>8.9501200000000001</v>
      </c>
      <c r="K53">
        <v>1.4818800000000001</v>
      </c>
      <c r="L53">
        <v>0.62116300000000002</v>
      </c>
      <c r="M53">
        <v>0.53292600000000001</v>
      </c>
      <c r="N53">
        <v>8.8237200000000002E-2</v>
      </c>
      <c r="O53">
        <v>0.46115899999999999</v>
      </c>
      <c r="P53">
        <v>16.7943</v>
      </c>
      <c r="Q53">
        <v>0.16039200000000001</v>
      </c>
      <c r="R53">
        <v>1.0817399999999999</v>
      </c>
      <c r="S53">
        <v>0.73936599999999997</v>
      </c>
      <c r="T53">
        <v>0.34236899999999998</v>
      </c>
      <c r="U53">
        <v>0.235984</v>
      </c>
      <c r="V53">
        <v>0.16129499999999999</v>
      </c>
      <c r="W53">
        <v>7.46888E-2</v>
      </c>
      <c r="X53">
        <v>0.19633</v>
      </c>
      <c r="Y53">
        <v>4.5839499999999997</v>
      </c>
      <c r="Z53">
        <v>8.3160100000000001E-2</v>
      </c>
      <c r="AA53">
        <v>9.3502600000000005</v>
      </c>
      <c r="AB53">
        <v>8.2107500000000009</v>
      </c>
      <c r="AC53">
        <v>1.13951</v>
      </c>
      <c r="AD53">
        <v>0.76576500000000003</v>
      </c>
      <c r="AE53">
        <v>0.67244099999999996</v>
      </c>
      <c r="AF53">
        <v>9.3323400000000001E-2</v>
      </c>
      <c r="AG53">
        <v>0.26482800000000001</v>
      </c>
      <c r="AH53">
        <v>12.2104</v>
      </c>
      <c r="AI53">
        <v>0.18612999999999999</v>
      </c>
    </row>
    <row r="54" spans="1:35" x14ac:dyDescent="0.45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11.1785</v>
      </c>
      <c r="J54">
        <v>9.6589700000000001</v>
      </c>
      <c r="K54">
        <v>1.51949</v>
      </c>
      <c r="L54">
        <v>0.69447800000000004</v>
      </c>
      <c r="M54">
        <v>0.600078</v>
      </c>
      <c r="N54">
        <v>9.4400600000000001E-2</v>
      </c>
      <c r="O54">
        <v>0.46362300000000001</v>
      </c>
      <c r="P54">
        <v>16.0962</v>
      </c>
      <c r="Q54">
        <v>0.195047</v>
      </c>
      <c r="R54">
        <v>1.1331599999999999</v>
      </c>
      <c r="S54">
        <v>0.77391699999999997</v>
      </c>
      <c r="T54">
        <v>0.359238</v>
      </c>
      <c r="U54">
        <v>0.25239600000000001</v>
      </c>
      <c r="V54">
        <v>0.17238000000000001</v>
      </c>
      <c r="W54">
        <v>8.0015699999999995E-2</v>
      </c>
      <c r="X54">
        <v>0.20128799999999999</v>
      </c>
      <c r="Y54">
        <v>4.4896000000000003</v>
      </c>
      <c r="Z54">
        <v>0.101836</v>
      </c>
      <c r="AA54">
        <v>10.045299999999999</v>
      </c>
      <c r="AB54">
        <v>8.8850499999999997</v>
      </c>
      <c r="AC54">
        <v>1.16025</v>
      </c>
      <c r="AD54">
        <v>0.865483</v>
      </c>
      <c r="AE54">
        <v>0.76551800000000003</v>
      </c>
      <c r="AF54">
        <v>9.9964899999999995E-2</v>
      </c>
      <c r="AG54">
        <v>0.26233499999999998</v>
      </c>
      <c r="AH54">
        <v>11.6066</v>
      </c>
      <c r="AI54">
        <v>0.22611300000000001</v>
      </c>
    </row>
    <row r="55" spans="1:35" x14ac:dyDescent="0.45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11.8428</v>
      </c>
      <c r="J55">
        <v>10.2926</v>
      </c>
      <c r="K55">
        <v>1.55017</v>
      </c>
      <c r="L55">
        <v>0.768571</v>
      </c>
      <c r="M55">
        <v>0.66796800000000001</v>
      </c>
      <c r="N55">
        <v>0.100603</v>
      </c>
      <c r="O55">
        <v>0.46544999999999997</v>
      </c>
      <c r="P55">
        <v>15.408799999999999</v>
      </c>
      <c r="Q55">
        <v>0.229597</v>
      </c>
      <c r="R55">
        <v>1.17998</v>
      </c>
      <c r="S55">
        <v>0.804925</v>
      </c>
      <c r="T55">
        <v>0.37505899999999998</v>
      </c>
      <c r="U55">
        <v>0.26833499999999999</v>
      </c>
      <c r="V55">
        <v>0.18304400000000001</v>
      </c>
      <c r="W55">
        <v>8.5290400000000002E-2</v>
      </c>
      <c r="X55">
        <v>0.20564499999999999</v>
      </c>
      <c r="Y55">
        <v>4.3974299999999999</v>
      </c>
      <c r="Z55">
        <v>0.12064</v>
      </c>
      <c r="AA55">
        <v>10.662800000000001</v>
      </c>
      <c r="AB55">
        <v>9.48766</v>
      </c>
      <c r="AC55">
        <v>1.1751199999999999</v>
      </c>
      <c r="AD55">
        <v>0.96834200000000004</v>
      </c>
      <c r="AE55">
        <v>0.86162399999999995</v>
      </c>
      <c r="AF55">
        <v>0.10671799999999999</v>
      </c>
      <c r="AG55">
        <v>0.25980399999999998</v>
      </c>
      <c r="AH55">
        <v>11.0114</v>
      </c>
      <c r="AI55">
        <v>0.26591999999999999</v>
      </c>
    </row>
    <row r="56" spans="1:35" x14ac:dyDescent="0.45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12.4224</v>
      </c>
      <c r="J56">
        <v>10.848000000000001</v>
      </c>
      <c r="K56">
        <v>1.57436</v>
      </c>
      <c r="L56">
        <v>0.84267999999999998</v>
      </c>
      <c r="M56">
        <v>0.73588200000000004</v>
      </c>
      <c r="N56">
        <v>0.106798</v>
      </c>
      <c r="O56">
        <v>0.466916</v>
      </c>
      <c r="P56">
        <v>14.7415</v>
      </c>
      <c r="Q56">
        <v>0.26307900000000001</v>
      </c>
      <c r="R56">
        <v>1.22299</v>
      </c>
      <c r="S56">
        <v>0.83230000000000004</v>
      </c>
      <c r="T56">
        <v>0.39068599999999998</v>
      </c>
      <c r="U56">
        <v>0.28410600000000003</v>
      </c>
      <c r="V56">
        <v>0.19334699999999999</v>
      </c>
      <c r="W56">
        <v>9.0758400000000003E-2</v>
      </c>
      <c r="X56">
        <v>0.209866</v>
      </c>
      <c r="Y56">
        <v>4.3046800000000003</v>
      </c>
      <c r="Z56">
        <v>0.13920399999999999</v>
      </c>
      <c r="AA56">
        <v>11.199400000000001</v>
      </c>
      <c r="AB56">
        <v>10.015700000000001</v>
      </c>
      <c r="AC56">
        <v>1.1836800000000001</v>
      </c>
      <c r="AD56">
        <v>1.0730599999999999</v>
      </c>
      <c r="AE56">
        <v>0.95965100000000003</v>
      </c>
      <c r="AF56">
        <v>0.113413</v>
      </c>
      <c r="AG56">
        <v>0.25705</v>
      </c>
      <c r="AH56">
        <v>10.4368</v>
      </c>
      <c r="AI56">
        <v>0.30436800000000003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EAE0-367B-4607-964B-84A63B4D97FD}">
  <sheetPr codeName="工作表10">
    <pageSetUpPr fitToPage="1"/>
  </sheetPr>
  <dimension ref="A1:BS123"/>
  <sheetViews>
    <sheetView zoomScale="70" zoomScaleNormal="70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simulation!I23</f>
        <v xml:space="preserve"> sLen_a</v>
      </c>
      <c r="L1" t="str">
        <f>simulation!J23</f>
        <v xml:space="preserve"> sLqu_a</v>
      </c>
      <c r="M1" t="str">
        <f>simulation!K23</f>
        <v xml:space="preserve"> sLbl_a</v>
      </c>
      <c r="N1" t="str">
        <f>simulation!L23</f>
        <v xml:space="preserve"> sWai_a</v>
      </c>
      <c r="O1" t="str">
        <f>simulation!M23</f>
        <v xml:space="preserve"> sWqu_a</v>
      </c>
      <c r="P1" t="str">
        <f>simulation!N23</f>
        <v xml:space="preserve"> sWbl_a</v>
      </c>
      <c r="Q1" t="str">
        <f>simulation!O23</f>
        <v xml:space="preserve"> sBln_a</v>
      </c>
      <c r="R1" t="str">
        <f>simulation!P23</f>
        <v xml:space="preserve"> sThu_a</v>
      </c>
      <c r="S1" t="str">
        <f>simulation!Q23</f>
        <v xml:space="preserve"> sPrb_a</v>
      </c>
      <c r="T1" t="e">
        <f>simulation!#REF!</f>
        <v>#REF!</v>
      </c>
      <c r="U1" t="str">
        <f>simulation!R23</f>
        <v xml:space="preserve"> sLen_H</v>
      </c>
      <c r="V1" t="str">
        <f>simulation!S23</f>
        <v xml:space="preserve"> sLqu_H</v>
      </c>
      <c r="W1" t="str">
        <f>simulation!T23</f>
        <v xml:space="preserve"> sLbl_H</v>
      </c>
      <c r="X1" t="str">
        <f>simulation!U23</f>
        <v xml:space="preserve"> sWai_H</v>
      </c>
      <c r="Y1" t="str">
        <f>simulation!V23</f>
        <v xml:space="preserve"> sWqu_H</v>
      </c>
      <c r="Z1" t="str">
        <f>simulation!W23</f>
        <v xml:space="preserve"> sWbl_H</v>
      </c>
      <c r="AA1" t="str">
        <f>simulation!X23</f>
        <v xml:space="preserve"> sBln_H</v>
      </c>
      <c r="AB1" t="str">
        <f>simulation!Y23</f>
        <v xml:space="preserve"> sThu_H</v>
      </c>
      <c r="AC1" t="str">
        <f>simulation!Z23</f>
        <v xml:space="preserve"> sPrb_H</v>
      </c>
      <c r="AD1" t="e">
        <f>simulation!#REF!</f>
        <v>#REF!</v>
      </c>
      <c r="AE1" t="str">
        <f>simulation!AA23</f>
        <v xml:space="preserve"> sLen_L</v>
      </c>
      <c r="AF1" t="str">
        <f>simulation!AB23</f>
        <v xml:space="preserve"> sLqu_L</v>
      </c>
      <c r="AG1" t="str">
        <f>simulation!AC23</f>
        <v xml:space="preserve"> sLbl_L</v>
      </c>
      <c r="AH1" t="str">
        <f>simulation!AD23</f>
        <v xml:space="preserve"> sWai_L</v>
      </c>
      <c r="AI1" t="str">
        <f>simulation!AE23</f>
        <v xml:space="preserve"> sWqu_L</v>
      </c>
      <c r="AJ1" t="str">
        <f>simulation!AF23</f>
        <v xml:space="preserve"> sWbl_L</v>
      </c>
      <c r="AK1" t="str">
        <f>simulation!AG23</f>
        <v xml:space="preserve"> sBln_L</v>
      </c>
      <c r="AL1" t="str">
        <f>simulation!AH23</f>
        <v xml:space="preserve"> sThu_L</v>
      </c>
      <c r="AM1" t="str">
        <f>simulation!AI23</f>
        <v xml:space="preserve"> sPrb_L</v>
      </c>
      <c r="AN1" t="e">
        <f>simulation!#REF!</f>
        <v>#REF!</v>
      </c>
      <c r="BS1">
        <v>0</v>
      </c>
    </row>
    <row r="2" spans="1:71" x14ac:dyDescent="0.45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 t="e">
        <f>simulation!#REF!</f>
        <v>#REF!</v>
      </c>
      <c r="J2" t="e">
        <f>simulation!#REF!</f>
        <v>#REF!</v>
      </c>
      <c r="K2">
        <f>simulation!I24</f>
        <v>12.777200000000001</v>
      </c>
      <c r="L2">
        <f>simulation!J24</f>
        <v>11.440099999999999</v>
      </c>
      <c r="M2">
        <f>simulation!K24</f>
        <v>1.3370899999999999</v>
      </c>
      <c r="N2">
        <f>simulation!L24</f>
        <v>0.89750300000000005</v>
      </c>
      <c r="O2">
        <f>simulation!M24</f>
        <v>0.80358200000000002</v>
      </c>
      <c r="P2">
        <f>simulation!N24</f>
        <v>9.3921000000000004E-2</v>
      </c>
      <c r="Q2">
        <f>simulation!O24</f>
        <v>0.374637</v>
      </c>
      <c r="R2">
        <f>simulation!P24</f>
        <v>14.2364</v>
      </c>
      <c r="S2">
        <f>simulation!Q24</f>
        <v>0.28818199999999999</v>
      </c>
      <c r="T2" t="e">
        <f>simulation!#REF!</f>
        <v>#REF!</v>
      </c>
      <c r="U2">
        <f>simulation!R24</f>
        <v>1.4988999999999999</v>
      </c>
      <c r="V2">
        <f>simulation!S24</f>
        <v>1.1532100000000001</v>
      </c>
      <c r="W2">
        <f>simulation!T24</f>
        <v>0.34569100000000003</v>
      </c>
      <c r="X2">
        <f>simulation!U24</f>
        <v>0.346941</v>
      </c>
      <c r="Y2">
        <f>simulation!V24</f>
        <v>0.266926</v>
      </c>
      <c r="Z2">
        <f>simulation!W24</f>
        <v>8.0015000000000003E-2</v>
      </c>
      <c r="AA2">
        <f>simulation!X24</f>
        <v>0.15812799999999999</v>
      </c>
      <c r="AB2">
        <f>simulation!Y24</f>
        <v>4.3203300000000002</v>
      </c>
      <c r="AC2">
        <f>simulation!Z24</f>
        <v>0.135796</v>
      </c>
      <c r="AD2" t="e">
        <f>simulation!#REF!</f>
        <v>#REF!</v>
      </c>
      <c r="AE2">
        <f>simulation!AA24</f>
        <v>11.2783</v>
      </c>
      <c r="AF2">
        <f>simulation!AB24</f>
        <v>10.286899999999999</v>
      </c>
      <c r="AG2">
        <f>simulation!AC24</f>
        <v>0.99140300000000003</v>
      </c>
      <c r="AH2">
        <f>simulation!AD24</f>
        <v>1.1373800000000001</v>
      </c>
      <c r="AI2">
        <f>simulation!AE24</f>
        <v>1.0374000000000001</v>
      </c>
      <c r="AJ2">
        <f>simulation!AF24</f>
        <v>9.9979700000000005E-2</v>
      </c>
      <c r="AK2">
        <f>simulation!AG24</f>
        <v>0.21650900000000001</v>
      </c>
      <c r="AL2">
        <f>simulation!AH24</f>
        <v>9.9160400000000006</v>
      </c>
      <c r="AM2">
        <f>simulation!AI24</f>
        <v>0.33896599999999999</v>
      </c>
      <c r="AN2" t="e">
        <f>simulation!#REF!</f>
        <v>#REF!</v>
      </c>
    </row>
    <row r="3" spans="1:71" x14ac:dyDescent="0.45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 t="e">
        <f>simulation!#REF!</f>
        <v>#REF!</v>
      </c>
      <c r="J3" t="e">
        <f>simulation!#REF!</f>
        <v>#REF!</v>
      </c>
      <c r="K3">
        <f>simulation!I25</f>
        <v>11.7927</v>
      </c>
      <c r="L3">
        <f>simulation!J25</f>
        <v>10.337</v>
      </c>
      <c r="M3">
        <f>simulation!K25</f>
        <v>1.45574</v>
      </c>
      <c r="N3">
        <f>simulation!L25</f>
        <v>0.76361500000000004</v>
      </c>
      <c r="O3">
        <f>simulation!M25</f>
        <v>0.66935199999999995</v>
      </c>
      <c r="P3">
        <f>simulation!N25</f>
        <v>9.4263700000000006E-2</v>
      </c>
      <c r="Q3">
        <f>simulation!O25</f>
        <v>0.429338</v>
      </c>
      <c r="R3">
        <f>simulation!P25</f>
        <v>15.443199999999999</v>
      </c>
      <c r="S3">
        <f>simulation!Q25</f>
        <v>0.227821</v>
      </c>
      <c r="T3" t="e">
        <f>simulation!#REF!</f>
        <v>#REF!</v>
      </c>
      <c r="U3">
        <f>simulation!R25</f>
        <v>1.2556700000000001</v>
      </c>
      <c r="V3">
        <f>simulation!S25</f>
        <v>0.90098500000000004</v>
      </c>
      <c r="W3">
        <f>simulation!T25</f>
        <v>0.35468300000000003</v>
      </c>
      <c r="X3">
        <f>simulation!U25</f>
        <v>0.28307199999999999</v>
      </c>
      <c r="Y3">
        <f>simulation!V25</f>
        <v>0.20311399999999999</v>
      </c>
      <c r="Z3">
        <f>simulation!W25</f>
        <v>7.9958100000000004E-2</v>
      </c>
      <c r="AA3">
        <f>simulation!X25</f>
        <v>0.18415200000000001</v>
      </c>
      <c r="AB3">
        <f>simulation!Y25</f>
        <v>4.4358599999999999</v>
      </c>
      <c r="AC3">
        <f>simulation!Z25</f>
        <v>0.11268300000000001</v>
      </c>
      <c r="AD3" t="e">
        <f>simulation!#REF!</f>
        <v>#REF!</v>
      </c>
      <c r="AE3">
        <f>simulation!AA25</f>
        <v>10.537000000000001</v>
      </c>
      <c r="AF3">
        <f>simulation!AB25</f>
        <v>9.4359699999999993</v>
      </c>
      <c r="AG3">
        <f>simulation!AC25</f>
        <v>1.1010500000000001</v>
      </c>
      <c r="AH3">
        <f>simulation!AD25</f>
        <v>0.95726999999999995</v>
      </c>
      <c r="AI3">
        <f>simulation!AE25</f>
        <v>0.85724100000000003</v>
      </c>
      <c r="AJ3">
        <f>simulation!AF25</f>
        <v>0.10002900000000001</v>
      </c>
      <c r="AK3">
        <f>simulation!AG25</f>
        <v>0.24518499999999999</v>
      </c>
      <c r="AL3">
        <f>simulation!AH25</f>
        <v>11.007400000000001</v>
      </c>
      <c r="AM3">
        <f>simulation!AI25</f>
        <v>0.26619300000000001</v>
      </c>
      <c r="AN3" t="e">
        <f>simulation!#REF!</f>
        <v>#REF!</v>
      </c>
    </row>
    <row r="4" spans="1:71" x14ac:dyDescent="0.45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 t="e">
        <f>simulation!#REF!</f>
        <v>#REF!</v>
      </c>
      <c r="J4" t="e">
        <f>simulation!#REF!</f>
        <v>#REF!</v>
      </c>
      <c r="K4">
        <f>simulation!I26</f>
        <v>11.180300000000001</v>
      </c>
      <c r="L4">
        <f>simulation!J26</f>
        <v>9.6599000000000004</v>
      </c>
      <c r="M4">
        <f>simulation!K26</f>
        <v>1.5203800000000001</v>
      </c>
      <c r="N4">
        <f>simulation!L26</f>
        <v>0.69464099999999995</v>
      </c>
      <c r="O4">
        <f>simulation!M26</f>
        <v>0.60017900000000002</v>
      </c>
      <c r="P4">
        <f>simulation!N26</f>
        <v>9.4462599999999994E-2</v>
      </c>
      <c r="Q4">
        <f>simulation!O26</f>
        <v>0.46361999999999998</v>
      </c>
      <c r="R4">
        <f>simulation!P26</f>
        <v>16.094999999999999</v>
      </c>
      <c r="S4">
        <f>simulation!Q26</f>
        <v>0.19512199999999999</v>
      </c>
      <c r="T4" t="e">
        <f>simulation!#REF!</f>
        <v>#REF!</v>
      </c>
      <c r="U4">
        <f>simulation!R26</f>
        <v>1.1329899999999999</v>
      </c>
      <c r="V4">
        <f>simulation!S26</f>
        <v>0.77413299999999996</v>
      </c>
      <c r="W4">
        <f>simulation!T26</f>
        <v>0.35885600000000001</v>
      </c>
      <c r="X4">
        <f>simulation!U26</f>
        <v>0.25233</v>
      </c>
      <c r="Y4">
        <f>simulation!V26</f>
        <v>0.17240900000000001</v>
      </c>
      <c r="Z4">
        <f>simulation!W26</f>
        <v>7.9921599999999995E-2</v>
      </c>
      <c r="AA4">
        <f>simulation!X26</f>
        <v>0.201067</v>
      </c>
      <c r="AB4">
        <f>simulation!Y26</f>
        <v>4.4901</v>
      </c>
      <c r="AC4">
        <f>simulation!Z26</f>
        <v>0.10176300000000001</v>
      </c>
      <c r="AD4" t="e">
        <f>simulation!#REF!</f>
        <v>#REF!</v>
      </c>
      <c r="AE4">
        <f>simulation!AA26</f>
        <v>10.0473</v>
      </c>
      <c r="AF4">
        <f>simulation!AB26</f>
        <v>8.8857599999999994</v>
      </c>
      <c r="AG4">
        <f>simulation!AC26</f>
        <v>1.1615200000000001</v>
      </c>
      <c r="AH4">
        <f>simulation!AD26</f>
        <v>0.86577700000000002</v>
      </c>
      <c r="AI4">
        <f>simulation!AE26</f>
        <v>0.76568800000000004</v>
      </c>
      <c r="AJ4">
        <f>simulation!AF26</f>
        <v>0.100089</v>
      </c>
      <c r="AK4">
        <f>simulation!AG26</f>
        <v>0.26255299999999998</v>
      </c>
      <c r="AL4">
        <f>simulation!AH26</f>
        <v>11.604900000000001</v>
      </c>
      <c r="AM4">
        <f>simulation!AI26</f>
        <v>0.22623799999999999</v>
      </c>
      <c r="AN4" t="e">
        <f>simulation!#REF!</f>
        <v>#REF!</v>
      </c>
    </row>
    <row r="5" spans="1:71" x14ac:dyDescent="0.45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 t="e">
        <f>simulation!#REF!</f>
        <v>#REF!</v>
      </c>
      <c r="J5" t="e">
        <f>simulation!#REF!</f>
        <v>#REF!</v>
      </c>
      <c r="K5">
        <f>simulation!I27</f>
        <v>10.760300000000001</v>
      </c>
      <c r="L5">
        <f>simulation!J27</f>
        <v>9.2002199999999998</v>
      </c>
      <c r="M5">
        <f>simulation!K27</f>
        <v>1.5600700000000001</v>
      </c>
      <c r="N5">
        <f>simulation!L27</f>
        <v>0.65209700000000004</v>
      </c>
      <c r="O5">
        <f>simulation!M27</f>
        <v>0.55755299999999997</v>
      </c>
      <c r="P5">
        <f>simulation!N27</f>
        <v>9.4543699999999994E-2</v>
      </c>
      <c r="Q5">
        <f>simulation!O27</f>
        <v>0.48727399999999998</v>
      </c>
      <c r="R5">
        <f>simulation!P27</f>
        <v>16.501100000000001</v>
      </c>
      <c r="S5">
        <f>simulation!Q27</f>
        <v>0.17499799999999999</v>
      </c>
      <c r="T5" t="e">
        <f>simulation!#REF!</f>
        <v>#REF!</v>
      </c>
      <c r="U5">
        <f>simulation!R27</f>
        <v>1.06043</v>
      </c>
      <c r="V5">
        <f>simulation!S27</f>
        <v>0.69843599999999995</v>
      </c>
      <c r="W5">
        <f>simulation!T27</f>
        <v>0.36198999999999998</v>
      </c>
      <c r="X5">
        <f>simulation!U27</f>
        <v>0.23441899999999999</v>
      </c>
      <c r="Y5">
        <f>simulation!V27</f>
        <v>0.15439700000000001</v>
      </c>
      <c r="Z5">
        <f>simulation!W27</f>
        <v>8.0021900000000007E-2</v>
      </c>
      <c r="AA5">
        <f>simulation!X27</f>
        <v>0.213225</v>
      </c>
      <c r="AB5">
        <f>simulation!Y27</f>
        <v>4.5236299999999998</v>
      </c>
      <c r="AC5">
        <f>simulation!Z27</f>
        <v>9.5421300000000001E-2</v>
      </c>
      <c r="AD5" t="e">
        <f>simulation!#REF!</f>
        <v>#REF!</v>
      </c>
      <c r="AE5">
        <f>simulation!AA27</f>
        <v>9.6998700000000007</v>
      </c>
      <c r="AF5">
        <f>simulation!AB27</f>
        <v>8.5017899999999997</v>
      </c>
      <c r="AG5">
        <f>simulation!AC27</f>
        <v>1.19808</v>
      </c>
      <c r="AH5">
        <f>simulation!AD27</f>
        <v>0.80984500000000004</v>
      </c>
      <c r="AI5">
        <f>simulation!AE27</f>
        <v>0.70981700000000003</v>
      </c>
      <c r="AJ5">
        <f>simulation!AF27</f>
        <v>0.10002800000000001</v>
      </c>
      <c r="AK5">
        <f>simulation!AG27</f>
        <v>0.27404899999999999</v>
      </c>
      <c r="AL5">
        <f>simulation!AH27</f>
        <v>11.977399999999999</v>
      </c>
      <c r="AM5">
        <f>simulation!AI27</f>
        <v>0.20152700000000001</v>
      </c>
      <c r="AN5" t="e">
        <f>simulation!#REF!</f>
        <v>#REF!</v>
      </c>
    </row>
    <row r="6" spans="1:71" x14ac:dyDescent="0.45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 t="e">
        <f>simulation!#REF!</f>
        <v>#REF!</v>
      </c>
      <c r="J6" t="e">
        <f>simulation!#REF!</f>
        <v>#REF!</v>
      </c>
      <c r="K6">
        <f>simulation!I28</f>
        <v>10.4595</v>
      </c>
      <c r="L6">
        <f>simulation!J28</f>
        <v>8.8722799999999999</v>
      </c>
      <c r="M6">
        <f>simulation!K28</f>
        <v>1.5871999999999999</v>
      </c>
      <c r="N6">
        <f>simulation!L28</f>
        <v>0.62351800000000002</v>
      </c>
      <c r="O6">
        <f>simulation!M28</f>
        <v>0.52890099999999995</v>
      </c>
      <c r="P6">
        <f>simulation!N28</f>
        <v>9.4617199999999999E-2</v>
      </c>
      <c r="Q6">
        <f>simulation!O28</f>
        <v>0.50445600000000002</v>
      </c>
      <c r="R6">
        <f>simulation!P28</f>
        <v>16.774899999999999</v>
      </c>
      <c r="S6">
        <f>simulation!Q28</f>
        <v>0.16122300000000001</v>
      </c>
      <c r="T6" t="e">
        <f>simulation!#REF!</f>
        <v>#REF!</v>
      </c>
      <c r="U6">
        <f>simulation!R28</f>
        <v>1.0114700000000001</v>
      </c>
      <c r="V6">
        <f>simulation!S28</f>
        <v>0.64805199999999996</v>
      </c>
      <c r="W6">
        <f>simulation!T28</f>
        <v>0.36341899999999999</v>
      </c>
      <c r="X6">
        <f>simulation!U28</f>
        <v>0.22262299999999999</v>
      </c>
      <c r="Y6">
        <f>simulation!V28</f>
        <v>0.14263500000000001</v>
      </c>
      <c r="Z6">
        <f>simulation!W28</f>
        <v>7.9988000000000004E-2</v>
      </c>
      <c r="AA6">
        <f>simulation!X28</f>
        <v>0.22195500000000001</v>
      </c>
      <c r="AB6">
        <f>simulation!Y28</f>
        <v>4.5434200000000002</v>
      </c>
      <c r="AC6">
        <f>simulation!Z28</f>
        <v>9.1090099999999993E-2</v>
      </c>
      <c r="AD6" t="e">
        <f>simulation!#REF!</f>
        <v>#REF!</v>
      </c>
      <c r="AE6">
        <f>simulation!AA28</f>
        <v>9.44801</v>
      </c>
      <c r="AF6">
        <f>simulation!AB28</f>
        <v>8.2242300000000004</v>
      </c>
      <c r="AG6">
        <f>simulation!AC28</f>
        <v>1.2237800000000001</v>
      </c>
      <c r="AH6">
        <f>simulation!AD28</f>
        <v>0.77243099999999998</v>
      </c>
      <c r="AI6">
        <f>simulation!AE28</f>
        <v>0.67237899999999995</v>
      </c>
      <c r="AJ6">
        <f>simulation!AF28</f>
        <v>0.100051</v>
      </c>
      <c r="AK6">
        <f>simulation!AG28</f>
        <v>0.28250199999999998</v>
      </c>
      <c r="AL6">
        <f>simulation!AH28</f>
        <v>12.2315</v>
      </c>
      <c r="AM6">
        <f>simulation!AI28</f>
        <v>0.18459500000000001</v>
      </c>
      <c r="AN6" t="e">
        <f>simulation!#REF!</f>
        <v>#REF!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analytical!I23</f>
        <v xml:space="preserve"> aLen_a</v>
      </c>
      <c r="L8" t="str">
        <f>analytical!J23</f>
        <v xml:space="preserve"> aLqu_a</v>
      </c>
      <c r="M8" t="str">
        <f>analytical!K23</f>
        <v xml:space="preserve"> aLbl_a</v>
      </c>
      <c r="N8" t="str">
        <f>analytical!L23</f>
        <v xml:space="preserve"> aWai_a</v>
      </c>
      <c r="O8" t="str">
        <f>analytical!M23</f>
        <v xml:space="preserve"> aWqu_a</v>
      </c>
      <c r="P8" t="str">
        <f>analytical!N23</f>
        <v xml:space="preserve"> aWbl_a</v>
      </c>
      <c r="Q8" t="str">
        <f>analytical!O23</f>
        <v xml:space="preserve"> aBln_a</v>
      </c>
      <c r="R8" t="str">
        <f>analytical!P23</f>
        <v xml:space="preserve"> aThu_a</v>
      </c>
      <c r="S8" t="str">
        <f>analytical!Q23</f>
        <v xml:space="preserve"> aPrb_a</v>
      </c>
      <c r="T8" t="e">
        <f>analytical!#REF!</f>
        <v>#REF!</v>
      </c>
      <c r="U8" t="str">
        <f>analytical!R23</f>
        <v xml:space="preserve"> aLen_H</v>
      </c>
      <c r="V8" t="str">
        <f>analytical!S23</f>
        <v xml:space="preserve"> aLqu_H</v>
      </c>
      <c r="W8" t="str">
        <f>analytical!T23</f>
        <v xml:space="preserve"> aLbl_H</v>
      </c>
      <c r="X8" t="str">
        <f>analytical!U23</f>
        <v xml:space="preserve"> aWai_H</v>
      </c>
      <c r="Y8" t="str">
        <f>analytical!V23</f>
        <v xml:space="preserve"> aWqu_H</v>
      </c>
      <c r="Z8" t="str">
        <f>analytical!W23</f>
        <v xml:space="preserve"> aWbl_H</v>
      </c>
      <c r="AA8" t="str">
        <f>analytical!X23</f>
        <v xml:space="preserve"> aBln_H</v>
      </c>
      <c r="AB8" t="str">
        <f>analytical!Y23</f>
        <v xml:space="preserve"> aThu_H</v>
      </c>
      <c r="AC8" t="str">
        <f>analytical!Z23</f>
        <v xml:space="preserve"> aPrb_H</v>
      </c>
      <c r="AD8" t="e">
        <f>analytical!#REF!</f>
        <v>#REF!</v>
      </c>
      <c r="AE8" t="str">
        <f>analytical!AA23</f>
        <v xml:space="preserve"> aLen_L</v>
      </c>
      <c r="AF8" t="str">
        <f>analytical!AB23</f>
        <v xml:space="preserve"> aLqu_L</v>
      </c>
      <c r="AG8" t="str">
        <f>analytical!AC23</f>
        <v xml:space="preserve"> aLbl_L</v>
      </c>
      <c r="AH8" t="str">
        <f>analytical!AD23</f>
        <v xml:space="preserve"> aWai_L</v>
      </c>
      <c r="AI8" t="str">
        <f>analytical!AE23</f>
        <v xml:space="preserve"> aWqu_L</v>
      </c>
      <c r="AJ8" t="str">
        <f>analytical!AF23</f>
        <v xml:space="preserve"> aWbl_L</v>
      </c>
      <c r="AK8" t="str">
        <f>analytical!AG23</f>
        <v xml:space="preserve"> aBln_L</v>
      </c>
      <c r="AL8" t="str">
        <f>analytical!AH23</f>
        <v xml:space="preserve"> aThu_L</v>
      </c>
      <c r="AM8" t="str">
        <f>analytical!AI23</f>
        <v xml:space="preserve"> aPrb_L</v>
      </c>
      <c r="AN8" t="e">
        <f>analytical!#REF!</f>
        <v>#REF!</v>
      </c>
    </row>
    <row r="9" spans="1:71" x14ac:dyDescent="0.45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 t="e">
        <f>analytical!#REF!</f>
        <v>#REF!</v>
      </c>
      <c r="J9" t="e">
        <f>analytical!#REF!</f>
        <v>#REF!</v>
      </c>
      <c r="K9">
        <f>analytical!I24</f>
        <v>12.776199999999999</v>
      </c>
      <c r="L9">
        <f>analytical!J24</f>
        <v>11.438599999999999</v>
      </c>
      <c r="M9">
        <f>analytical!K24</f>
        <v>1.3376699999999999</v>
      </c>
      <c r="N9">
        <f>analytical!L24</f>
        <v>0.89714300000000002</v>
      </c>
      <c r="O9">
        <f>analytical!M24</f>
        <v>0.80321200000000004</v>
      </c>
      <c r="P9">
        <f>analytical!N24</f>
        <v>9.3930899999999998E-2</v>
      </c>
      <c r="Q9">
        <f>analytical!O24</f>
        <v>0.37469000000000002</v>
      </c>
      <c r="R9">
        <f>analytical!P24</f>
        <v>14.241</v>
      </c>
      <c r="S9">
        <f>analytical!Q24</f>
        <v>0.28794900000000001</v>
      </c>
      <c r="T9" t="e">
        <f>analytical!#REF!</f>
        <v>#REF!</v>
      </c>
      <c r="U9">
        <f>analytical!R24</f>
        <v>1.4986699999999999</v>
      </c>
      <c r="V9">
        <f>analytical!S24</f>
        <v>1.1529499999999999</v>
      </c>
      <c r="W9">
        <f>analytical!T24</f>
        <v>0.345723</v>
      </c>
      <c r="X9">
        <f>analytical!U24</f>
        <v>0.34679199999999999</v>
      </c>
      <c r="Y9">
        <f>analytical!V24</f>
        <v>0.26679199999999997</v>
      </c>
      <c r="Z9">
        <f>analytical!W24</f>
        <v>0.08</v>
      </c>
      <c r="AA9">
        <f>analytical!X24</f>
        <v>0.15809999999999999</v>
      </c>
      <c r="AB9">
        <f>analytical!Y24</f>
        <v>4.3215300000000001</v>
      </c>
      <c r="AC9">
        <f>analytical!Z24</f>
        <v>0.13569400000000001</v>
      </c>
      <c r="AD9" t="e">
        <f>analytical!#REF!</f>
        <v>#REF!</v>
      </c>
      <c r="AE9">
        <f>analytical!AA24</f>
        <v>11.2776</v>
      </c>
      <c r="AF9">
        <f>analytical!AB24</f>
        <v>10.285600000000001</v>
      </c>
      <c r="AG9">
        <f>analytical!AC24</f>
        <v>0.99195</v>
      </c>
      <c r="AH9">
        <f>analytical!AD24</f>
        <v>1.1369100000000001</v>
      </c>
      <c r="AI9">
        <f>analytical!AE24</f>
        <v>1.03691</v>
      </c>
      <c r="AJ9">
        <f>analytical!AF24</f>
        <v>0.1</v>
      </c>
      <c r="AK9">
        <f>analytical!AG24</f>
        <v>0.21659</v>
      </c>
      <c r="AL9">
        <f>analytical!AH24</f>
        <v>9.9194999999999993</v>
      </c>
      <c r="AM9">
        <f>analytical!AI24</f>
        <v>0.3387</v>
      </c>
      <c r="AN9" t="e">
        <f>analytical!#REF!</f>
        <v>#REF!</v>
      </c>
    </row>
    <row r="10" spans="1:71" x14ac:dyDescent="0.45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 t="e">
        <f>analytical!#REF!</f>
        <v>#REF!</v>
      </c>
      <c r="J10" t="e">
        <f>analytical!#REF!</f>
        <v>#REF!</v>
      </c>
      <c r="K10">
        <f>analytical!I25</f>
        <v>11.795199999999999</v>
      </c>
      <c r="L10">
        <f>analytical!J25</f>
        <v>10.339499999999999</v>
      </c>
      <c r="M10">
        <f>analytical!K25</f>
        <v>1.4557199999999999</v>
      </c>
      <c r="N10">
        <f>analytical!L25</f>
        <v>0.76371100000000003</v>
      </c>
      <c r="O10">
        <f>analytical!M25</f>
        <v>0.66945699999999997</v>
      </c>
      <c r="P10">
        <f>analytical!N25</f>
        <v>9.4254099999999993E-2</v>
      </c>
      <c r="Q10">
        <f>analytical!O25</f>
        <v>0.42933900000000003</v>
      </c>
      <c r="R10">
        <f>analytical!P25</f>
        <v>15.444599999999999</v>
      </c>
      <c r="S10">
        <f>analytical!Q25</f>
        <v>0.227768</v>
      </c>
      <c r="T10" t="e">
        <f>analytical!#REF!</f>
        <v>#REF!</v>
      </c>
      <c r="U10">
        <f>analytical!R25</f>
        <v>1.2564900000000001</v>
      </c>
      <c r="V10">
        <f>analytical!S25</f>
        <v>0.90151400000000004</v>
      </c>
      <c r="W10">
        <f>analytical!T25</f>
        <v>0.35497800000000002</v>
      </c>
      <c r="X10">
        <f>analytical!U25</f>
        <v>0.28317100000000001</v>
      </c>
      <c r="Y10">
        <f>analytical!V25</f>
        <v>0.20317099999999999</v>
      </c>
      <c r="Z10">
        <f>analytical!W25</f>
        <v>0.08</v>
      </c>
      <c r="AA10">
        <f>analytical!X25</f>
        <v>0.18424299999999999</v>
      </c>
      <c r="AB10">
        <f>analytical!Y25</f>
        <v>4.4372199999999999</v>
      </c>
      <c r="AC10">
        <f>analytical!Z25</f>
        <v>0.112556</v>
      </c>
      <c r="AD10" t="e">
        <f>analytical!#REF!</f>
        <v>#REF!</v>
      </c>
      <c r="AE10">
        <f>analytical!AA25</f>
        <v>10.5387</v>
      </c>
      <c r="AF10">
        <f>analytical!AB25</f>
        <v>9.4380000000000006</v>
      </c>
      <c r="AG10">
        <f>analytical!AC25</f>
        <v>1.1007400000000001</v>
      </c>
      <c r="AH10">
        <f>analytical!AD25</f>
        <v>0.957422</v>
      </c>
      <c r="AI10">
        <f>analytical!AE25</f>
        <v>0.85742200000000002</v>
      </c>
      <c r="AJ10">
        <f>analytical!AF25</f>
        <v>0.1</v>
      </c>
      <c r="AK10">
        <f>analytical!AG25</f>
        <v>0.24509600000000001</v>
      </c>
      <c r="AL10">
        <f>analytical!AH25</f>
        <v>11.007400000000001</v>
      </c>
      <c r="AM10">
        <f>analytical!AI25</f>
        <v>0.26617200000000002</v>
      </c>
      <c r="AN10" t="e">
        <f>analytical!#REF!</f>
        <v>#REF!</v>
      </c>
    </row>
    <row r="11" spans="1:71" x14ac:dyDescent="0.45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 t="e">
        <f>analytical!#REF!</f>
        <v>#REF!</v>
      </c>
      <c r="J11" t="e">
        <f>analytical!#REF!</f>
        <v>#REF!</v>
      </c>
      <c r="K11">
        <f>analytical!I26</f>
        <v>11.180999999999999</v>
      </c>
      <c r="L11">
        <f>analytical!J26</f>
        <v>9.6610399999999998</v>
      </c>
      <c r="M11">
        <f>analytical!K26</f>
        <v>1.5199400000000001</v>
      </c>
      <c r="N11">
        <f>analytical!L26</f>
        <v>0.69457800000000003</v>
      </c>
      <c r="O11">
        <f>analytical!M26</f>
        <v>0.60015700000000005</v>
      </c>
      <c r="P11">
        <f>analytical!N26</f>
        <v>9.4420599999999993E-2</v>
      </c>
      <c r="Q11">
        <f>analytical!O26</f>
        <v>0.46361200000000002</v>
      </c>
      <c r="R11">
        <f>analytical!P26</f>
        <v>16.0975</v>
      </c>
      <c r="S11">
        <f>analytical!Q26</f>
        <v>0.19512399999999999</v>
      </c>
      <c r="T11" t="e">
        <f>analytical!#REF!</f>
        <v>#REF!</v>
      </c>
      <c r="U11">
        <f>analytical!R26</f>
        <v>1.1335299999999999</v>
      </c>
      <c r="V11">
        <f>analytical!S26</f>
        <v>0.77426700000000004</v>
      </c>
      <c r="W11">
        <f>analytical!T26</f>
        <v>0.35926200000000003</v>
      </c>
      <c r="X11">
        <f>analytical!U26</f>
        <v>0.252413</v>
      </c>
      <c r="Y11">
        <f>analytical!V26</f>
        <v>0.17241300000000001</v>
      </c>
      <c r="Z11">
        <f>analytical!W26</f>
        <v>0.08</v>
      </c>
      <c r="AA11">
        <f>analytical!X26</f>
        <v>0.20122799999999999</v>
      </c>
      <c r="AB11">
        <f>analytical!Y26</f>
        <v>4.49078</v>
      </c>
      <c r="AC11">
        <f>analytical!Z26</f>
        <v>0.101844</v>
      </c>
      <c r="AD11" t="e">
        <f>analytical!#REF!</f>
        <v>#REF!</v>
      </c>
      <c r="AE11">
        <f>analytical!AA26</f>
        <v>10.0474</v>
      </c>
      <c r="AF11">
        <f>analytical!AB26</f>
        <v>8.8867700000000003</v>
      </c>
      <c r="AG11">
        <f>analytical!AC26</f>
        <v>1.1606700000000001</v>
      </c>
      <c r="AH11">
        <f>analytical!AD26</f>
        <v>0.86565599999999998</v>
      </c>
      <c r="AI11">
        <f>analytical!AE26</f>
        <v>0.765656</v>
      </c>
      <c r="AJ11">
        <f>analytical!AF26</f>
        <v>0.1</v>
      </c>
      <c r="AK11">
        <f>analytical!AG26</f>
        <v>0.26238400000000001</v>
      </c>
      <c r="AL11">
        <f>analytical!AH26</f>
        <v>11.6067</v>
      </c>
      <c r="AM11">
        <f>analytical!AI26</f>
        <v>0.226218</v>
      </c>
      <c r="AN11" t="e">
        <f>analytical!#REF!</f>
        <v>#REF!</v>
      </c>
    </row>
    <row r="12" spans="1:71" x14ac:dyDescent="0.45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 t="e">
        <f>analytical!#REF!</f>
        <v>#REF!</v>
      </c>
      <c r="J12" t="e">
        <f>analytical!#REF!</f>
        <v>#REF!</v>
      </c>
      <c r="K12">
        <f>analytical!I27</f>
        <v>10.761100000000001</v>
      </c>
      <c r="L12">
        <f>analytical!J27</f>
        <v>9.2013300000000005</v>
      </c>
      <c r="M12">
        <f>analytical!K27</f>
        <v>1.55972</v>
      </c>
      <c r="N12">
        <f>analytical!L27</f>
        <v>0.652115</v>
      </c>
      <c r="O12">
        <f>analytical!M27</f>
        <v>0.55759700000000001</v>
      </c>
      <c r="P12">
        <f>analytical!N27</f>
        <v>9.45183E-2</v>
      </c>
      <c r="Q12">
        <f>analytical!O27</f>
        <v>0.48718099999999998</v>
      </c>
      <c r="R12">
        <f>analytical!P27</f>
        <v>16.501799999999999</v>
      </c>
      <c r="S12">
        <f>analytical!Q27</f>
        <v>0.17491100000000001</v>
      </c>
      <c r="T12" t="e">
        <f>analytical!#REF!</f>
        <v>#REF!</v>
      </c>
      <c r="U12">
        <f>analytical!R27</f>
        <v>1.06023</v>
      </c>
      <c r="V12">
        <f>analytical!S27</f>
        <v>0.69839600000000002</v>
      </c>
      <c r="W12">
        <f>analytical!T27</f>
        <v>0.36183500000000002</v>
      </c>
      <c r="X12">
        <f>analytical!U27</f>
        <v>0.23441200000000001</v>
      </c>
      <c r="Y12">
        <f>analytical!V27</f>
        <v>0.15441199999999999</v>
      </c>
      <c r="Z12">
        <f>analytical!W27</f>
        <v>0.08</v>
      </c>
      <c r="AA12">
        <f>analytical!X27</f>
        <v>0.21316599999999999</v>
      </c>
      <c r="AB12">
        <f>analytical!Y27</f>
        <v>4.5229400000000002</v>
      </c>
      <c r="AC12">
        <f>analytical!Z27</f>
        <v>9.54126E-2</v>
      </c>
      <c r="AD12" t="e">
        <f>analytical!#REF!</f>
        <v>#REF!</v>
      </c>
      <c r="AE12">
        <f>analytical!AA27</f>
        <v>9.7008200000000002</v>
      </c>
      <c r="AF12">
        <f>analytical!AB27</f>
        <v>8.5029400000000006</v>
      </c>
      <c r="AG12">
        <f>analytical!AC27</f>
        <v>1.1978800000000001</v>
      </c>
      <c r="AH12">
        <f>analytical!AD27</f>
        <v>0.80983000000000005</v>
      </c>
      <c r="AI12">
        <f>analytical!AE27</f>
        <v>0.70982999999999996</v>
      </c>
      <c r="AJ12">
        <f>analytical!AF27</f>
        <v>0.1</v>
      </c>
      <c r="AK12">
        <f>analytical!AG27</f>
        <v>0.27401500000000001</v>
      </c>
      <c r="AL12">
        <f>analytical!AH27</f>
        <v>11.9788</v>
      </c>
      <c r="AM12">
        <f>analytical!AI27</f>
        <v>0.20141100000000001</v>
      </c>
      <c r="AN12" t="e">
        <f>analytical!#REF!</f>
        <v>#REF!</v>
      </c>
    </row>
    <row r="13" spans="1:71" x14ac:dyDescent="0.45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 t="e">
        <f>analytical!#REF!</f>
        <v>#REF!</v>
      </c>
      <c r="J13" t="e">
        <f>analytical!#REF!</f>
        <v>#REF!</v>
      </c>
      <c r="K13">
        <f>analytical!I28</f>
        <v>10.4567</v>
      </c>
      <c r="L13">
        <f>analytical!J28</f>
        <v>8.8701600000000003</v>
      </c>
      <c r="M13">
        <f>analytical!K28</f>
        <v>1.5865499999999999</v>
      </c>
      <c r="N13">
        <f>analytical!L28</f>
        <v>0.62336899999999995</v>
      </c>
      <c r="O13">
        <f>analytical!M28</f>
        <v>0.52878800000000004</v>
      </c>
      <c r="P13">
        <f>analytical!N28</f>
        <v>9.4581200000000004E-2</v>
      </c>
      <c r="Q13">
        <f>analytical!O28</f>
        <v>0.50440300000000005</v>
      </c>
      <c r="R13">
        <f>analytical!P28</f>
        <v>16.7745</v>
      </c>
      <c r="S13">
        <f>analytical!Q28</f>
        <v>0.161274</v>
      </c>
      <c r="T13" t="e">
        <f>analytical!#REF!</f>
        <v>#REF!</v>
      </c>
      <c r="U13">
        <f>analytical!R28</f>
        <v>1.0118499999999999</v>
      </c>
      <c r="V13">
        <f>analytical!S28</f>
        <v>0.64825500000000003</v>
      </c>
      <c r="W13">
        <f>analytical!T28</f>
        <v>0.363597</v>
      </c>
      <c r="X13">
        <f>analytical!U28</f>
        <v>0.222632</v>
      </c>
      <c r="Y13">
        <f>analytical!V28</f>
        <v>0.14263200000000001</v>
      </c>
      <c r="Z13">
        <f>analytical!W28</f>
        <v>0.08</v>
      </c>
      <c r="AA13">
        <f>analytical!X28</f>
        <v>0.22201499999999999</v>
      </c>
      <c r="AB13">
        <f>analytical!Y28</f>
        <v>4.5449599999999997</v>
      </c>
      <c r="AC13">
        <f>analytical!Z28</f>
        <v>9.1007699999999997E-2</v>
      </c>
      <c r="AD13" t="e">
        <f>analytical!#REF!</f>
        <v>#REF!</v>
      </c>
      <c r="AE13">
        <f>analytical!AA28</f>
        <v>9.4448699999999999</v>
      </c>
      <c r="AF13">
        <f>analytical!AB28</f>
        <v>8.2219099999999994</v>
      </c>
      <c r="AG13">
        <f>analytical!AC28</f>
        <v>1.22296</v>
      </c>
      <c r="AH13">
        <f>analytical!AD28</f>
        <v>0.77229800000000004</v>
      </c>
      <c r="AI13">
        <f>analytical!AE28</f>
        <v>0.67229799999999995</v>
      </c>
      <c r="AJ13">
        <f>analytical!AF28</f>
        <v>0.1</v>
      </c>
      <c r="AK13">
        <f>analytical!AG28</f>
        <v>0.282389</v>
      </c>
      <c r="AL13">
        <f>analytical!AH28</f>
        <v>12.2296</v>
      </c>
      <c r="AM13">
        <f>analytical!AI28</f>
        <v>0.184696</v>
      </c>
      <c r="AN13" t="e">
        <f>analytical!#REF!</f>
        <v>#REF!</v>
      </c>
    </row>
    <row r="14" spans="1:71" x14ac:dyDescent="0.45">
      <c r="P14" s="2"/>
      <c r="Y14" s="2"/>
      <c r="AH14" s="2"/>
    </row>
    <row r="15" spans="1:71" x14ac:dyDescent="0.45">
      <c r="A15" t="s">
        <v>109</v>
      </c>
      <c r="B15" t="s">
        <v>111</v>
      </c>
      <c r="C15" t="s">
        <v>113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68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42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69</v>
      </c>
    </row>
    <row r="16" spans="1:71" x14ac:dyDescent="0.45">
      <c r="A16" t="s">
        <v>110</v>
      </c>
      <c r="B16" t="s">
        <v>112</v>
      </c>
      <c r="C16" t="s">
        <v>114</v>
      </c>
      <c r="K16" s="4">
        <f>(K2-K9)/K2</f>
        <v>7.8264408477696378E-5</v>
      </c>
      <c r="L16" s="4">
        <f t="shared" ref="L16:AN20" si="0">(L2-L9)/L2</f>
        <v>1.3111773498483903E-4</v>
      </c>
      <c r="M16" s="4">
        <f t="shared" si="0"/>
        <v>-4.3377783096128534E-4</v>
      </c>
      <c r="N16" s="4">
        <f t="shared" si="0"/>
        <v>4.0111286536092573E-4</v>
      </c>
      <c r="O16" s="4">
        <f t="shared" si="0"/>
        <v>4.6043838712163967E-4</v>
      </c>
      <c r="P16" s="4">
        <f t="shared" si="0"/>
        <v>-1.0540773628893695E-4</v>
      </c>
      <c r="Q16" s="4">
        <f t="shared" si="0"/>
        <v>-1.4147027656111183E-4</v>
      </c>
      <c r="R16" s="4">
        <f t="shared" si="0"/>
        <v>-3.2311539434126164E-4</v>
      </c>
      <c r="S16" s="4">
        <f t="shared" si="0"/>
        <v>8.0851684005240861E-4</v>
      </c>
      <c r="T16" s="4" t="e">
        <f t="shared" si="0"/>
        <v>#REF!</v>
      </c>
      <c r="U16" s="4">
        <f t="shared" si="0"/>
        <v>1.5344586029751985E-4</v>
      </c>
      <c r="V16" s="4">
        <f t="shared" si="0"/>
        <v>2.2545763564324711E-4</v>
      </c>
      <c r="W16" s="4">
        <f t="shared" si="0"/>
        <v>-9.256821843778545E-5</v>
      </c>
      <c r="X16" s="4">
        <f t="shared" si="0"/>
        <v>4.2946783458861951E-4</v>
      </c>
      <c r="Y16" s="4">
        <f t="shared" si="0"/>
        <v>5.0201179353087742E-4</v>
      </c>
      <c r="Z16" s="4">
        <f t="shared" si="0"/>
        <v>1.8746485034057517E-4</v>
      </c>
      <c r="AA16" s="4">
        <f t="shared" si="0"/>
        <v>1.7707173935040124E-4</v>
      </c>
      <c r="AB16" s="4">
        <f t="shared" si="0"/>
        <v>-2.777565602627271E-4</v>
      </c>
      <c r="AC16" s="4">
        <f t="shared" si="0"/>
        <v>7.5112669003498625E-4</v>
      </c>
      <c r="AD16" s="4" t="e">
        <f t="shared" si="0"/>
        <v>#REF!</v>
      </c>
      <c r="AE16" s="4">
        <f t="shared" si="0"/>
        <v>6.206609152089809E-5</v>
      </c>
      <c r="AF16" s="4">
        <f t="shared" si="0"/>
        <v>1.2637432073790421E-4</v>
      </c>
      <c r="AG16" s="4">
        <f t="shared" si="0"/>
        <v>-5.5174333747221276E-4</v>
      </c>
      <c r="AH16" s="4">
        <f t="shared" si="0"/>
        <v>4.1323040672419984E-4</v>
      </c>
      <c r="AI16" s="4">
        <f t="shared" si="0"/>
        <v>4.7233468286109643E-4</v>
      </c>
      <c r="AJ16" s="4">
        <f t="shared" si="0"/>
        <v>-2.0304121736713424E-4</v>
      </c>
      <c r="AK16" s="4">
        <f t="shared" si="0"/>
        <v>-3.7411839692575246E-4</v>
      </c>
      <c r="AL16" s="4">
        <f t="shared" si="0"/>
        <v>-3.4892961303087584E-4</v>
      </c>
      <c r="AM16" s="4">
        <f t="shared" si="0"/>
        <v>7.8473947239542747E-4</v>
      </c>
      <c r="AN16" s="4" t="e">
        <f t="shared" si="0"/>
        <v>#REF!</v>
      </c>
    </row>
    <row r="17" spans="1:40" x14ac:dyDescent="0.45">
      <c r="K17" s="4">
        <f>(K3-K10)/K3</f>
        <v>-2.1199555657309206E-4</v>
      </c>
      <c r="L17" s="4">
        <f t="shared" si="0"/>
        <v>-2.4184966624741247E-4</v>
      </c>
      <c r="M17" s="4">
        <f t="shared" si="0"/>
        <v>1.3738717078689206E-5</v>
      </c>
      <c r="N17" s="4">
        <f t="shared" si="0"/>
        <v>-1.2571780281946397E-4</v>
      </c>
      <c r="O17" s="4">
        <f t="shared" si="0"/>
        <v>-1.5686813515164181E-4</v>
      </c>
      <c r="P17" s="4">
        <f t="shared" si="0"/>
        <v>1.0184196037300016E-4</v>
      </c>
      <c r="Q17" s="4">
        <f t="shared" si="0"/>
        <v>-2.329167229615724E-6</v>
      </c>
      <c r="R17" s="4">
        <f t="shared" si="0"/>
        <v>-9.0654786572749821E-5</v>
      </c>
      <c r="S17" s="4">
        <f t="shared" si="0"/>
        <v>2.3263878220180535E-4</v>
      </c>
      <c r="T17" s="4" t="e">
        <f t="shared" si="0"/>
        <v>#REF!</v>
      </c>
      <c r="U17" s="4">
        <f t="shared" si="0"/>
        <v>-6.5303782044648904E-4</v>
      </c>
      <c r="V17" s="4">
        <f t="shared" si="0"/>
        <v>-5.8713519092992857E-4</v>
      </c>
      <c r="W17" s="4">
        <f t="shared" si="0"/>
        <v>-8.3172861400176968E-4</v>
      </c>
      <c r="X17" s="4">
        <f t="shared" si="0"/>
        <v>-3.497343432060244E-4</v>
      </c>
      <c r="Y17" s="4">
        <f t="shared" si="0"/>
        <v>-2.8063058184074705E-4</v>
      </c>
      <c r="Z17" s="4">
        <f t="shared" si="0"/>
        <v>-5.2402445780974649E-4</v>
      </c>
      <c r="AA17" s="4">
        <f t="shared" si="0"/>
        <v>-4.9415700073841167E-4</v>
      </c>
      <c r="AB17" s="4">
        <f t="shared" si="0"/>
        <v>-3.0659218280108656E-4</v>
      </c>
      <c r="AC17" s="4">
        <f t="shared" si="0"/>
        <v>1.1270555452020457E-3</v>
      </c>
      <c r="AD17" s="4" t="e">
        <f t="shared" si="0"/>
        <v>#REF!</v>
      </c>
      <c r="AE17" s="4">
        <f t="shared" si="0"/>
        <v>-1.6133624371259282E-4</v>
      </c>
      <c r="AF17" s="4">
        <f t="shared" si="0"/>
        <v>-2.1513421513647338E-4</v>
      </c>
      <c r="AG17" s="4">
        <f t="shared" si="0"/>
        <v>2.8154943008948955E-4</v>
      </c>
      <c r="AH17" s="4">
        <f t="shared" si="0"/>
        <v>-1.5878487782970427E-4</v>
      </c>
      <c r="AI17" s="4">
        <f t="shared" si="0"/>
        <v>-2.1114249085144867E-4</v>
      </c>
      <c r="AJ17" s="4">
        <f t="shared" si="0"/>
        <v>2.8991592438194167E-4</v>
      </c>
      <c r="AK17" s="4">
        <f t="shared" si="0"/>
        <v>3.6299121071834735E-4</v>
      </c>
      <c r="AL17" s="4">
        <f t="shared" si="0"/>
        <v>0</v>
      </c>
      <c r="AM17" s="4">
        <f t="shared" si="0"/>
        <v>7.8890128590884223E-5</v>
      </c>
      <c r="AN17" s="4" t="e">
        <f t="shared" si="0"/>
        <v>#REF!</v>
      </c>
    </row>
    <row r="18" spans="1:40" x14ac:dyDescent="0.45">
      <c r="A18" t="s">
        <v>0</v>
      </c>
      <c r="B18" s="5" t="s">
        <v>143</v>
      </c>
      <c r="C18" s="5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142</v>
      </c>
      <c r="I18" s="6" t="s">
        <v>149</v>
      </c>
      <c r="J18" s="6" t="s">
        <v>150</v>
      </c>
      <c r="K18" s="4">
        <f>(K4-K11)/K4</f>
        <v>-6.2610126740639209E-5</v>
      </c>
      <c r="L18" s="4">
        <f t="shared" si="0"/>
        <v>-1.1801364403352776E-4</v>
      </c>
      <c r="M18" s="4">
        <f t="shared" si="0"/>
        <v>2.8940133387705437E-4</v>
      </c>
      <c r="N18" s="4">
        <f t="shared" si="0"/>
        <v>9.069432987676258E-5</v>
      </c>
      <c r="O18" s="4">
        <f t="shared" si="0"/>
        <v>3.6655731040183826E-5</v>
      </c>
      <c r="P18" s="4">
        <f t="shared" si="0"/>
        <v>4.4462041061753938E-4</v>
      </c>
      <c r="Q18" s="4">
        <f t="shared" si="0"/>
        <v>1.7255510978716384E-5</v>
      </c>
      <c r="R18" s="4">
        <f t="shared" si="0"/>
        <v>-1.5532774153471755E-4</v>
      </c>
      <c r="S18" s="4">
        <f t="shared" si="0"/>
        <v>-1.0249997437510891E-5</v>
      </c>
      <c r="T18" s="4" t="e">
        <f t="shared" si="0"/>
        <v>#REF!</v>
      </c>
      <c r="U18" s="4">
        <f t="shared" si="0"/>
        <v>-4.7661497453639043E-4</v>
      </c>
      <c r="V18" s="4">
        <f t="shared" si="0"/>
        <v>-1.7309687095121704E-4</v>
      </c>
      <c r="W18" s="4">
        <f t="shared" si="0"/>
        <v>-1.1313730298504621E-3</v>
      </c>
      <c r="X18" s="4">
        <f t="shared" si="0"/>
        <v>-3.2893433202552108E-4</v>
      </c>
      <c r="Y18" s="4">
        <f t="shared" si="0"/>
        <v>-2.3200644977953588E-5</v>
      </c>
      <c r="Z18" s="4">
        <f t="shared" si="0"/>
        <v>-9.8096134211535105E-4</v>
      </c>
      <c r="AA18" s="4">
        <f t="shared" si="0"/>
        <v>-8.0072811550375989E-4</v>
      </c>
      <c r="AB18" s="4">
        <f t="shared" si="0"/>
        <v>-1.5144428854591522E-4</v>
      </c>
      <c r="AC18" s="4">
        <f t="shared" si="0"/>
        <v>-7.9596710002650993E-4</v>
      </c>
      <c r="AD18" s="4" t="e">
        <f t="shared" si="0"/>
        <v>#REF!</v>
      </c>
      <c r="AE18" s="4">
        <f t="shared" si="0"/>
        <v>-9.9529226757205364E-6</v>
      </c>
      <c r="AF18" s="4">
        <f t="shared" si="0"/>
        <v>-1.1366501008364435E-4</v>
      </c>
      <c r="AG18" s="4">
        <f t="shared" si="0"/>
        <v>7.3179971072389401E-4</v>
      </c>
      <c r="AH18" s="4">
        <f t="shared" si="0"/>
        <v>1.3975885245281146E-4</v>
      </c>
      <c r="AI18" s="4">
        <f t="shared" si="0"/>
        <v>4.1792479443365965E-5</v>
      </c>
      <c r="AJ18" s="4">
        <f t="shared" si="0"/>
        <v>8.8920860434205421E-4</v>
      </c>
      <c r="AK18" s="4">
        <f t="shared" si="0"/>
        <v>6.436795618407512E-4</v>
      </c>
      <c r="AL18" s="4">
        <f t="shared" si="0"/>
        <v>-1.5510689450140523E-4</v>
      </c>
      <c r="AM18" s="4">
        <f t="shared" si="0"/>
        <v>8.8402478805471439E-5</v>
      </c>
      <c r="AN18" s="4" t="e">
        <f t="shared" si="0"/>
        <v>#REF!</v>
      </c>
    </row>
    <row r="19" spans="1:40" x14ac:dyDescent="0.45">
      <c r="K19" s="4">
        <f>(K5-K12)/K5</f>
        <v>-7.434736949712479E-5</v>
      </c>
      <c r="L19" s="4">
        <f t="shared" si="0"/>
        <v>-1.2064928882142063E-4</v>
      </c>
      <c r="M19" s="4">
        <f t="shared" si="0"/>
        <v>2.2434890742086732E-4</v>
      </c>
      <c r="N19" s="4">
        <f t="shared" si="0"/>
        <v>-2.7603255343856034E-5</v>
      </c>
      <c r="O19" s="4">
        <f t="shared" si="0"/>
        <v>-7.8916264462829553E-5</v>
      </c>
      <c r="P19" s="4">
        <f t="shared" si="0"/>
        <v>2.6865883184172898E-4</v>
      </c>
      <c r="Q19" s="4">
        <f t="shared" si="0"/>
        <v>1.9085771044629869E-4</v>
      </c>
      <c r="R19" s="4">
        <f t="shared" si="0"/>
        <v>-4.2421414329854889E-5</v>
      </c>
      <c r="S19" s="4">
        <f t="shared" si="0"/>
        <v>4.9714853884030668E-4</v>
      </c>
      <c r="T19" s="4" t="e">
        <f t="shared" si="0"/>
        <v>#REF!</v>
      </c>
      <c r="U19" s="4">
        <f t="shared" si="0"/>
        <v>1.8860273662568767E-4</v>
      </c>
      <c r="V19" s="4">
        <f t="shared" si="0"/>
        <v>5.7270816509929302E-5</v>
      </c>
      <c r="W19" s="4">
        <f t="shared" si="0"/>
        <v>4.281886239950295E-4</v>
      </c>
      <c r="X19" s="4">
        <f t="shared" si="0"/>
        <v>2.9861060750106627E-5</v>
      </c>
      <c r="Y19" s="4">
        <f t="shared" si="0"/>
        <v>-9.7152146738519821E-5</v>
      </c>
      <c r="Z19" s="4">
        <f t="shared" si="0"/>
        <v>2.7367508144651958E-4</v>
      </c>
      <c r="AA19" s="4">
        <f t="shared" si="0"/>
        <v>2.7670301324893184E-4</v>
      </c>
      <c r="AB19" s="4">
        <f t="shared" si="0"/>
        <v>1.5253236891603323E-4</v>
      </c>
      <c r="AC19" s="4">
        <f t="shared" si="0"/>
        <v>9.1174611957711479E-5</v>
      </c>
      <c r="AD19" s="4" t="e">
        <f t="shared" si="0"/>
        <v>#REF!</v>
      </c>
      <c r="AE19" s="4">
        <f t="shared" si="0"/>
        <v>-9.793945692051153E-5</v>
      </c>
      <c r="AF19" s="4">
        <f t="shared" si="0"/>
        <v>-1.3526563229636024E-4</v>
      </c>
      <c r="AG19" s="4">
        <f t="shared" si="0"/>
        <v>1.6693376068374228E-4</v>
      </c>
      <c r="AH19" s="4">
        <f t="shared" si="0"/>
        <v>1.8522062863865609E-5</v>
      </c>
      <c r="AI19" s="4">
        <f t="shared" si="0"/>
        <v>-1.8314579673253437E-5</v>
      </c>
      <c r="AJ19" s="4">
        <f t="shared" si="0"/>
        <v>2.7992162194585759E-4</v>
      </c>
      <c r="AK19" s="4">
        <f t="shared" si="0"/>
        <v>1.2406540436191518E-4</v>
      </c>
      <c r="AL19" s="4">
        <f t="shared" si="0"/>
        <v>-1.1688680347991133E-4</v>
      </c>
      <c r="AM19" s="4">
        <f t="shared" si="0"/>
        <v>5.7560525388660074E-4</v>
      </c>
      <c r="AN19" s="4" t="e">
        <f t="shared" si="0"/>
        <v>#REF!</v>
      </c>
    </row>
    <row r="20" spans="1:40" x14ac:dyDescent="0.45">
      <c r="K20" s="4">
        <f>(K6-K13)/K6</f>
        <v>2.6769922080410914E-4</v>
      </c>
      <c r="L20" s="4">
        <f t="shared" si="0"/>
        <v>2.3894647148192772E-4</v>
      </c>
      <c r="M20" s="4">
        <f t="shared" si="0"/>
        <v>4.095262096774442E-4</v>
      </c>
      <c r="N20" s="4">
        <f t="shared" si="0"/>
        <v>2.3896663769139902E-4</v>
      </c>
      <c r="O20" s="4">
        <f t="shared" si="0"/>
        <v>2.1365056976621093E-4</v>
      </c>
      <c r="P20" s="4">
        <f t="shared" si="0"/>
        <v>3.8048050460164084E-4</v>
      </c>
      <c r="Q20" s="4">
        <f t="shared" si="0"/>
        <v>1.0506367255017234E-4</v>
      </c>
      <c r="R20" s="4">
        <f t="shared" si="0"/>
        <v>2.3845149598451722E-5</v>
      </c>
      <c r="S20" s="4">
        <f t="shared" si="0"/>
        <v>-3.1633203699221258E-4</v>
      </c>
      <c r="T20" s="4" t="e">
        <f t="shared" si="0"/>
        <v>#REF!</v>
      </c>
      <c r="U20" s="4">
        <f t="shared" si="0"/>
        <v>-3.7569082622304655E-4</v>
      </c>
      <c r="V20" s="4">
        <f t="shared" si="0"/>
        <v>-3.1324646787613377E-4</v>
      </c>
      <c r="W20" s="4">
        <f t="shared" si="0"/>
        <v>-4.8979277363046922E-4</v>
      </c>
      <c r="X20" s="4">
        <f t="shared" si="0"/>
        <v>-4.0427089743687766E-5</v>
      </c>
      <c r="Y20" s="4">
        <f t="shared" si="0"/>
        <v>2.1032705857629614E-5</v>
      </c>
      <c r="Z20" s="4">
        <f t="shared" si="0"/>
        <v>-1.5002250337548285E-4</v>
      </c>
      <c r="AA20" s="4">
        <f t="shared" si="0"/>
        <v>-2.7032506589163001E-4</v>
      </c>
      <c r="AB20" s="4">
        <f t="shared" si="0"/>
        <v>-3.389517147874136E-4</v>
      </c>
      <c r="AC20" s="4">
        <f t="shared" si="0"/>
        <v>9.0459885322330717E-4</v>
      </c>
      <c r="AD20" s="4" t="e">
        <f t="shared" si="0"/>
        <v>#REF!</v>
      </c>
      <c r="AE20" s="4">
        <f t="shared" si="0"/>
        <v>3.3234511817834049E-4</v>
      </c>
      <c r="AF20" s="4">
        <f t="shared" si="0"/>
        <v>2.8209327803344362E-4</v>
      </c>
      <c r="AG20" s="4">
        <f t="shared" si="0"/>
        <v>6.7005507525865989E-4</v>
      </c>
      <c r="AH20" s="4">
        <f t="shared" si="0"/>
        <v>1.7218366430132753E-4</v>
      </c>
      <c r="AI20" s="4">
        <f t="shared" si="0"/>
        <v>1.2046777189650145E-4</v>
      </c>
      <c r="AJ20" s="4">
        <f t="shared" si="0"/>
        <v>5.0974003258333746E-4</v>
      </c>
      <c r="AK20" s="4">
        <f t="shared" si="0"/>
        <v>3.9999716816155014E-4</v>
      </c>
      <c r="AL20" s="4">
        <f t="shared" si="0"/>
        <v>1.5533663083030708E-4</v>
      </c>
      <c r="AM20" s="4">
        <f t="shared" si="0"/>
        <v>-5.471437471220238E-4</v>
      </c>
      <c r="AN20" s="4" t="e">
        <f t="shared" si="0"/>
        <v>#REF!</v>
      </c>
    </row>
    <row r="93" spans="1:1" ht="19.899999999999999" x14ac:dyDescent="0.45">
      <c r="A93" s="3"/>
    </row>
    <row r="98" spans="2:24" x14ac:dyDescent="0.4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4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45">
      <c r="B100">
        <f>O2</f>
        <v>0.80358200000000002</v>
      </c>
      <c r="C100">
        <f>O9</f>
        <v>0.80321200000000004</v>
      </c>
      <c r="D100">
        <f>L2/((B2+C2)*(1-S2))</f>
        <v>1.6071664386121169</v>
      </c>
      <c r="F100">
        <f>P2</f>
        <v>9.3921000000000004E-2</v>
      </c>
      <c r="G100">
        <f>P9</f>
        <v>9.3930899999999998E-2</v>
      </c>
      <c r="H100" t="e">
        <f>M2/((B2*(1-(AC2+(1-AC2)*AD2)))+(C2*(1-(AM2+(1-AM2)*AN2))))</f>
        <v>#REF!</v>
      </c>
      <c r="J100">
        <f>Y2</f>
        <v>0.266926</v>
      </c>
      <c r="K100">
        <f>Y9</f>
        <v>0.26679199999999997</v>
      </c>
      <c r="L100">
        <f>V2/(B2*(1-AC2))</f>
        <v>0.26688374504168</v>
      </c>
      <c r="N100">
        <f>Z2</f>
        <v>8.0015000000000003E-2</v>
      </c>
      <c r="O100">
        <f>Z9</f>
        <v>0.08</v>
      </c>
      <c r="P100" t="e">
        <f>W2/((B2*(1-(AC2+(1-AC2)*AD2))))</f>
        <v>#REF!</v>
      </c>
      <c r="R100">
        <f>AI2</f>
        <v>1.0374000000000001</v>
      </c>
      <c r="S100">
        <f>AI9</f>
        <v>1.03691</v>
      </c>
      <c r="T100">
        <f>AF2/(C2*(1-AM2))</f>
        <v>3.1123663835748236</v>
      </c>
      <c r="V100">
        <f>AJ2</f>
        <v>9.9979700000000005E-2</v>
      </c>
      <c r="W100">
        <f>AJ9</f>
        <v>0.1</v>
      </c>
      <c r="X100" t="e">
        <f>AG2/(C2*(1-(AM2+(1-AM2)*AN2)))</f>
        <v>#REF!</v>
      </c>
    </row>
    <row r="101" spans="2:24" x14ac:dyDescent="0.45">
      <c r="B101">
        <f>O3</f>
        <v>0.66935199999999995</v>
      </c>
      <c r="C101">
        <f>O10</f>
        <v>0.66945699999999997</v>
      </c>
      <c r="D101">
        <f>L3/((B3+C3)*(1-S3))</f>
        <v>1.3386792440612865</v>
      </c>
      <c r="F101">
        <f>P3</f>
        <v>9.4263700000000006E-2</v>
      </c>
      <c r="G101">
        <f>P10</f>
        <v>9.4254099999999993E-2</v>
      </c>
      <c r="H101" t="e">
        <f>M3/((B3*(1-(AC3+(1-AC3)*AD3)))+(C3*(1-(AM3+(1-AM3)*AN3))))</f>
        <v>#REF!</v>
      </c>
      <c r="J101">
        <f>Y3</f>
        <v>0.20311399999999999</v>
      </c>
      <c r="K101">
        <f>Y10</f>
        <v>0.20317099999999999</v>
      </c>
      <c r="L101">
        <f>V3/(B3*(1-AC3))</f>
        <v>0.20308074791759878</v>
      </c>
      <c r="N101">
        <f>Z3</f>
        <v>7.9958100000000004E-2</v>
      </c>
      <c r="O101">
        <f>Z10</f>
        <v>0.08</v>
      </c>
      <c r="P101" t="e">
        <f>W3/((B3*(1-(AC3+(1-AC3)*AD3))))</f>
        <v>#REF!</v>
      </c>
      <c r="R101">
        <f>AI3</f>
        <v>0.85724100000000003</v>
      </c>
      <c r="S101">
        <f>AI10</f>
        <v>0.85742200000000002</v>
      </c>
      <c r="T101">
        <f>AF3/(C3*(1-AM3))</f>
        <v>2.5717852241801999</v>
      </c>
      <c r="V101">
        <f>AJ3</f>
        <v>0.10002900000000001</v>
      </c>
      <c r="W101">
        <f>AJ10</f>
        <v>0.1</v>
      </c>
      <c r="X101" t="e">
        <f>AG3/(C3*(1-(AM3+(1-AM3)*AN3)))</f>
        <v>#REF!</v>
      </c>
    </row>
    <row r="102" spans="2:24" x14ac:dyDescent="0.45">
      <c r="B102">
        <f>O4</f>
        <v>0.60017900000000002</v>
      </c>
      <c r="C102">
        <f>O11</f>
        <v>0.60015700000000005</v>
      </c>
      <c r="D102">
        <f>L4/((B4+C4)*(1-S4))</f>
        <v>1.2001694666769374</v>
      </c>
      <c r="F102">
        <f>P4</f>
        <v>9.4462599999999994E-2</v>
      </c>
      <c r="G102">
        <f>P11</f>
        <v>9.4420599999999993E-2</v>
      </c>
      <c r="H102" t="e">
        <f>M4/((B4*(1-(AC4+(1-AC4)*AD4)))+(C4*(1-(AM4+(1-AM4)*AN4))))</f>
        <v>#REF!</v>
      </c>
      <c r="J102">
        <f>Y4</f>
        <v>0.17240900000000001</v>
      </c>
      <c r="K102">
        <f>Y11</f>
        <v>0.17241300000000001</v>
      </c>
      <c r="L102">
        <f>V4/(B4*(1-AC4))</f>
        <v>0.17236720375580164</v>
      </c>
      <c r="N102">
        <f>Z4</f>
        <v>7.9921599999999995E-2</v>
      </c>
      <c r="O102">
        <f>Z11</f>
        <v>0.08</v>
      </c>
      <c r="P102" t="e">
        <f>W4/((B4*(1-(AC4+(1-AC4)*AD4))))</f>
        <v>#REF!</v>
      </c>
      <c r="R102">
        <f>AI4</f>
        <v>0.76568800000000004</v>
      </c>
      <c r="S102">
        <f>AI11</f>
        <v>0.765656</v>
      </c>
      <c r="T102">
        <f>AF4/(C4*(1-AM4))</f>
        <v>2.2967682569058701</v>
      </c>
      <c r="V102">
        <f>AJ4</f>
        <v>0.100089</v>
      </c>
      <c r="W102">
        <f>AJ11</f>
        <v>0.1</v>
      </c>
      <c r="X102" t="e">
        <f>AG4/(C4*(1-(AM4+(1-AM4)*AN4)))</f>
        <v>#REF!</v>
      </c>
    </row>
    <row r="103" spans="2:24" x14ac:dyDescent="0.45">
      <c r="B103">
        <f>O5</f>
        <v>0.55755299999999997</v>
      </c>
      <c r="C103">
        <f>O12</f>
        <v>0.55759700000000001</v>
      </c>
      <c r="D103">
        <f>L5/((B5+C5)*(1-S5))</f>
        <v>1.1151754783624768</v>
      </c>
      <c r="F103">
        <f>P5</f>
        <v>9.4543699999999994E-2</v>
      </c>
      <c r="G103">
        <f>P12</f>
        <v>9.45183E-2</v>
      </c>
      <c r="H103" t="e">
        <f>M5/((B5*(1-(AC5+(1-AC5)*AD5)))+(C5*(1-(AM5+(1-AM5)*AN5))))</f>
        <v>#REF!</v>
      </c>
      <c r="J103">
        <f>Y5</f>
        <v>0.15439700000000001</v>
      </c>
      <c r="K103">
        <f>Y12</f>
        <v>0.15441199999999999</v>
      </c>
      <c r="L103">
        <f>V5/(B5*(1-AC5))</f>
        <v>0.15442238469687602</v>
      </c>
      <c r="N103">
        <f>Z5</f>
        <v>8.0021900000000007E-2</v>
      </c>
      <c r="O103">
        <f>Z12</f>
        <v>0.08</v>
      </c>
      <c r="P103" t="e">
        <f>W5/((B5*(1-(AC5+(1-AC5)*AD5))))</f>
        <v>#REF!</v>
      </c>
      <c r="R103">
        <f>AI5</f>
        <v>0.70981700000000003</v>
      </c>
      <c r="S103">
        <f>AI12</f>
        <v>0.70982999999999996</v>
      </c>
      <c r="T103">
        <f>AF5/(C5*(1-AM5))</f>
        <v>2.1295122064240117</v>
      </c>
      <c r="V103">
        <f>AJ5</f>
        <v>0.10002800000000001</v>
      </c>
      <c r="W103">
        <f>AJ12</f>
        <v>0.1</v>
      </c>
      <c r="X103" t="e">
        <f>AG5/(C5*(1-(AM5+(1-AM5)*AN5)))</f>
        <v>#REF!</v>
      </c>
    </row>
    <row r="104" spans="2:24" x14ac:dyDescent="0.45">
      <c r="B104">
        <f>O6</f>
        <v>0.52890099999999995</v>
      </c>
      <c r="C104">
        <f>O13</f>
        <v>0.52878800000000004</v>
      </c>
      <c r="D104">
        <f>L6/((B6+C6)*(1-S6))</f>
        <v>1.0577638633391235</v>
      </c>
      <c r="F104">
        <f>P6</f>
        <v>9.4617199999999999E-2</v>
      </c>
      <c r="G104">
        <f>P13</f>
        <v>9.4581200000000004E-2</v>
      </c>
      <c r="H104" t="e">
        <f>M6/((B6*(1-(AC6+(1-AC6)*AD6)))+(C6*(1-(AM6+(1-AM6)*AN6))))</f>
        <v>#REF!</v>
      </c>
      <c r="J104">
        <f>Y6</f>
        <v>0.14263500000000001</v>
      </c>
      <c r="K104">
        <f>Y13</f>
        <v>0.14263200000000001</v>
      </c>
      <c r="L104">
        <f>V6/(B6*(1-AC6))</f>
        <v>0.14259983305275911</v>
      </c>
      <c r="N104">
        <f>Z6</f>
        <v>7.9988000000000004E-2</v>
      </c>
      <c r="O104">
        <f>Z13</f>
        <v>0.08</v>
      </c>
      <c r="P104" t="e">
        <f>W6/((B6*(1-(AC6+(1-AC6)*AD6))))</f>
        <v>#REF!</v>
      </c>
      <c r="R104">
        <f>AI6</f>
        <v>0.67237899999999995</v>
      </c>
      <c r="S104">
        <f>AI13</f>
        <v>0.67229799999999995</v>
      </c>
      <c r="T104">
        <f>AF6/(C6*(1-AM6))</f>
        <v>2.0172135319258531</v>
      </c>
      <c r="V104">
        <f>AJ6</f>
        <v>0.100051</v>
      </c>
      <c r="W104">
        <f>AJ13</f>
        <v>0.1</v>
      </c>
      <c r="X104" t="e">
        <f>AG6/(C6*(1-(AM6+(1-AM6)*AN6)))</f>
        <v>#REF!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7391-B365-43C1-B96D-77624C98B674}">
  <sheetPr codeName="工作表11">
    <pageSetUpPr fitToPage="1"/>
  </sheetPr>
  <dimension ref="A1:BS123"/>
  <sheetViews>
    <sheetView zoomScaleNormal="100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simulation!E30</f>
        <v xml:space="preserve"> muqL</v>
      </c>
      <c r="B1" t="str">
        <f>simulation!A30</f>
        <v>b</v>
      </c>
      <c r="C1" t="str">
        <f>simulation!B30</f>
        <v xml:space="preserve"> lamH</v>
      </c>
      <c r="D1" t="str">
        <f>simulation!C30</f>
        <v xml:space="preserve"> lamL</v>
      </c>
      <c r="E1" t="str">
        <f>simulation!D30</f>
        <v xml:space="preserve"> muqH</v>
      </c>
      <c r="F1" t="str">
        <f>simulation!F30</f>
        <v xml:space="preserve"> mubH</v>
      </c>
      <c r="G1" t="str">
        <f>simulation!G30</f>
        <v xml:space="preserve"> mubL</v>
      </c>
      <c r="H1" t="str">
        <f>simulation!H30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simulation!I30</f>
        <v xml:space="preserve"> sLen_a</v>
      </c>
      <c r="L1" t="str">
        <f>simulation!J30</f>
        <v xml:space="preserve"> sLqu_a</v>
      </c>
      <c r="M1" t="str">
        <f>simulation!K30</f>
        <v xml:space="preserve"> sLbl_a</v>
      </c>
      <c r="N1" t="str">
        <f>simulation!L30</f>
        <v xml:space="preserve"> sWai_a</v>
      </c>
      <c r="O1" t="str">
        <f>simulation!M30</f>
        <v xml:space="preserve"> sWqu_a</v>
      </c>
      <c r="P1" t="str">
        <f>simulation!N30</f>
        <v xml:space="preserve"> sWbl_a</v>
      </c>
      <c r="Q1" t="str">
        <f>simulation!O30</f>
        <v xml:space="preserve"> sBln_a</v>
      </c>
      <c r="R1" t="str">
        <f>simulation!P30</f>
        <v xml:space="preserve"> sThu_a</v>
      </c>
      <c r="S1" t="str">
        <f>simulation!Q30</f>
        <v xml:space="preserve"> sPrb_a</v>
      </c>
      <c r="T1" t="e">
        <f>simulation!#REF!</f>
        <v>#REF!</v>
      </c>
      <c r="U1" t="str">
        <f>simulation!R30</f>
        <v xml:space="preserve"> sLen_H</v>
      </c>
      <c r="V1" t="str">
        <f>simulation!S30</f>
        <v xml:space="preserve"> sLqu_H</v>
      </c>
      <c r="W1" t="str">
        <f>simulation!T30</f>
        <v xml:space="preserve"> sLbl_H</v>
      </c>
      <c r="X1" t="str">
        <f>simulation!U30</f>
        <v xml:space="preserve"> sWai_H</v>
      </c>
      <c r="Y1" t="str">
        <f>simulation!V30</f>
        <v xml:space="preserve"> sWqu_H</v>
      </c>
      <c r="Z1" t="str">
        <f>simulation!W30</f>
        <v xml:space="preserve"> sWbl_H</v>
      </c>
      <c r="AA1" t="str">
        <f>simulation!X30</f>
        <v xml:space="preserve"> sBln_H</v>
      </c>
      <c r="AB1" t="str">
        <f>simulation!Y30</f>
        <v xml:space="preserve"> sThu_H</v>
      </c>
      <c r="AC1" t="str">
        <f>simulation!Z30</f>
        <v xml:space="preserve"> sPrb_H</v>
      </c>
      <c r="AD1" t="e">
        <f>simulation!#REF!</f>
        <v>#REF!</v>
      </c>
      <c r="AE1" t="str">
        <f>simulation!AA30</f>
        <v xml:space="preserve"> sLen_L</v>
      </c>
      <c r="AF1" t="str">
        <f>simulation!AB30</f>
        <v xml:space="preserve"> sLqu_L</v>
      </c>
      <c r="AG1" t="str">
        <f>simulation!AC30</f>
        <v xml:space="preserve"> sLbl_L</v>
      </c>
      <c r="AH1" t="str">
        <f>simulation!AD30</f>
        <v xml:space="preserve"> sWai_L</v>
      </c>
      <c r="AI1" t="str">
        <f>simulation!AE30</f>
        <v xml:space="preserve"> sWqu_L</v>
      </c>
      <c r="AJ1" t="str">
        <f>simulation!AF30</f>
        <v xml:space="preserve"> sWbl_L</v>
      </c>
      <c r="AK1" t="str">
        <f>simulation!AG30</f>
        <v xml:space="preserve"> sBln_L</v>
      </c>
      <c r="AL1" t="str">
        <f>simulation!AH30</f>
        <v xml:space="preserve"> sThu_L</v>
      </c>
      <c r="AM1" t="str">
        <f>simulation!AI30</f>
        <v xml:space="preserve"> sPrb_L</v>
      </c>
      <c r="AN1" t="e">
        <f>simulation!#REF!</f>
        <v>#REF!</v>
      </c>
      <c r="BS1">
        <v>0</v>
      </c>
    </row>
    <row r="2" spans="1:71" x14ac:dyDescent="0.45">
      <c r="A2">
        <f>simulation!E31</f>
        <v>10</v>
      </c>
      <c r="B2">
        <f>simulation!A31</f>
        <v>5</v>
      </c>
      <c r="C2">
        <f>simulation!B31</f>
        <v>5</v>
      </c>
      <c r="D2">
        <f>simulation!C31</f>
        <v>15</v>
      </c>
      <c r="E2">
        <f>simulation!D31</f>
        <v>20</v>
      </c>
      <c r="F2">
        <f>simulation!F31</f>
        <v>25</v>
      </c>
      <c r="G2">
        <f>simulation!G31</f>
        <v>20</v>
      </c>
      <c r="H2">
        <f>simulation!H31</f>
        <v>15</v>
      </c>
      <c r="I2" t="e">
        <f>simulation!#REF!</f>
        <v>#REF!</v>
      </c>
      <c r="J2" t="e">
        <f>simulation!#REF!</f>
        <v>#REF!</v>
      </c>
      <c r="K2">
        <f>simulation!I31</f>
        <v>13.375299999999999</v>
      </c>
      <c r="L2">
        <f>simulation!J31</f>
        <v>12.1564</v>
      </c>
      <c r="M2">
        <f>simulation!K31</f>
        <v>1.21895</v>
      </c>
      <c r="N2">
        <f>simulation!L31</f>
        <v>1.02515</v>
      </c>
      <c r="O2">
        <f>simulation!M31</f>
        <v>0.93172600000000005</v>
      </c>
      <c r="P2">
        <f>simulation!N31</f>
        <v>9.3426899999999993E-2</v>
      </c>
      <c r="Q2">
        <f>simulation!O31</f>
        <v>0.38126300000000002</v>
      </c>
      <c r="R2">
        <f>simulation!P31</f>
        <v>13.0471</v>
      </c>
      <c r="S2">
        <f>simulation!Q31</f>
        <v>0.34753200000000001</v>
      </c>
      <c r="T2" t="e">
        <f>simulation!#REF!</f>
        <v>#REF!</v>
      </c>
      <c r="U2">
        <f>simulation!R31</f>
        <v>1.0272600000000001</v>
      </c>
      <c r="V2">
        <f>simulation!S31</f>
        <v>0.68500300000000003</v>
      </c>
      <c r="W2">
        <f>simulation!T31</f>
        <v>0.34225499999999998</v>
      </c>
      <c r="X2">
        <f>simulation!U31</f>
        <v>0.24002699999999999</v>
      </c>
      <c r="Y2">
        <f>simulation!V31</f>
        <v>0.160057</v>
      </c>
      <c r="Z2">
        <f>simulation!W31</f>
        <v>7.9970700000000006E-2</v>
      </c>
      <c r="AA2">
        <f>simulation!X31</f>
        <v>0.19935700000000001</v>
      </c>
      <c r="AB2">
        <f>simulation!Y31</f>
        <v>4.2797499999999999</v>
      </c>
      <c r="AC2">
        <f>simulation!Z31</f>
        <v>0.14385200000000001</v>
      </c>
      <c r="AD2" t="e">
        <f>simulation!#REF!</f>
        <v>#REF!</v>
      </c>
      <c r="AE2">
        <f>simulation!AA31</f>
        <v>12.348000000000001</v>
      </c>
      <c r="AF2">
        <f>simulation!AB31</f>
        <v>11.471299999999999</v>
      </c>
      <c r="AG2">
        <f>simulation!AC31</f>
        <v>0.87669799999999998</v>
      </c>
      <c r="AH2">
        <f>simulation!AD31</f>
        <v>1.4084099999999999</v>
      </c>
      <c r="AI2">
        <f>simulation!AE31</f>
        <v>1.3084100000000001</v>
      </c>
      <c r="AJ2">
        <f>simulation!AF31</f>
        <v>9.9995500000000001E-2</v>
      </c>
      <c r="AK2">
        <f>simulation!AG31</f>
        <v>0.18190600000000001</v>
      </c>
      <c r="AL2">
        <f>simulation!AH31</f>
        <v>8.7673799999999993</v>
      </c>
      <c r="AM2">
        <f>simulation!AI31</f>
        <v>0.41542000000000001</v>
      </c>
      <c r="AN2" t="e">
        <f>simulation!#REF!</f>
        <v>#REF!</v>
      </c>
    </row>
    <row r="3" spans="1:71" x14ac:dyDescent="0.45">
      <c r="A3">
        <f>simulation!E32</f>
        <v>15</v>
      </c>
      <c r="B3">
        <f>simulation!A32</f>
        <v>5</v>
      </c>
      <c r="C3">
        <f>simulation!B32</f>
        <v>5</v>
      </c>
      <c r="D3">
        <f>simulation!C32</f>
        <v>15</v>
      </c>
      <c r="E3">
        <f>simulation!D32</f>
        <v>20</v>
      </c>
      <c r="F3">
        <f>simulation!F32</f>
        <v>25</v>
      </c>
      <c r="G3">
        <f>simulation!G32</f>
        <v>20</v>
      </c>
      <c r="H3">
        <f>simulation!H32</f>
        <v>15</v>
      </c>
      <c r="I3" t="e">
        <f>simulation!#REF!</f>
        <v>#REF!</v>
      </c>
      <c r="J3" t="e">
        <f>simulation!#REF!</f>
        <v>#REF!</v>
      </c>
      <c r="K3">
        <f>simulation!I32</f>
        <v>12.117599999999999</v>
      </c>
      <c r="L3">
        <f>simulation!J32</f>
        <v>10.7075</v>
      </c>
      <c r="M3">
        <f>simulation!K32</f>
        <v>1.41011</v>
      </c>
      <c r="N3">
        <f>simulation!L32</f>
        <v>0.80879500000000004</v>
      </c>
      <c r="O3">
        <f>simulation!M32</f>
        <v>0.71467599999999998</v>
      </c>
      <c r="P3">
        <f>simulation!N32</f>
        <v>9.41187E-2</v>
      </c>
      <c r="Q3">
        <f>simulation!O32</f>
        <v>0.429817</v>
      </c>
      <c r="R3">
        <f>simulation!P32</f>
        <v>14.9823</v>
      </c>
      <c r="S3">
        <f>simulation!Q32</f>
        <v>0.25080200000000002</v>
      </c>
      <c r="T3" t="e">
        <f>simulation!#REF!</f>
        <v>#REF!</v>
      </c>
      <c r="U3">
        <f>simulation!R32</f>
        <v>1.0898399999999999</v>
      </c>
      <c r="V3">
        <f>simulation!S32</f>
        <v>0.737201</v>
      </c>
      <c r="W3">
        <f>simulation!T32</f>
        <v>0.35263800000000001</v>
      </c>
      <c r="X3">
        <f>simulation!U32</f>
        <v>0.24742900000000001</v>
      </c>
      <c r="Y3">
        <f>simulation!V32</f>
        <v>0.16736899999999999</v>
      </c>
      <c r="Z3">
        <f>simulation!W32</f>
        <v>8.0060500000000007E-2</v>
      </c>
      <c r="AA3">
        <f>simulation!X32</f>
        <v>0.20082</v>
      </c>
      <c r="AB3">
        <f>simulation!Y32</f>
        <v>4.4046500000000002</v>
      </c>
      <c r="AC3">
        <f>simulation!Z32</f>
        <v>0.118807</v>
      </c>
      <c r="AD3" t="e">
        <f>simulation!#REF!</f>
        <v>#REF!</v>
      </c>
      <c r="AE3">
        <f>simulation!AA32</f>
        <v>11.027799999999999</v>
      </c>
      <c r="AF3">
        <f>simulation!AB32</f>
        <v>9.9702800000000007</v>
      </c>
      <c r="AG3">
        <f>simulation!AC32</f>
        <v>1.0574699999999999</v>
      </c>
      <c r="AH3">
        <f>simulation!AD32</f>
        <v>1.0425500000000001</v>
      </c>
      <c r="AI3">
        <f>simulation!AE32</f>
        <v>0.942581</v>
      </c>
      <c r="AJ3">
        <f>simulation!AF32</f>
        <v>9.9972699999999998E-2</v>
      </c>
      <c r="AK3">
        <f>simulation!AG32</f>
        <v>0.22899700000000001</v>
      </c>
      <c r="AL3">
        <f>simulation!AH32</f>
        <v>10.5776</v>
      </c>
      <c r="AM3">
        <f>simulation!AI32</f>
        <v>0.29479</v>
      </c>
      <c r="AN3" t="e">
        <f>simulation!#REF!</f>
        <v>#REF!</v>
      </c>
    </row>
    <row r="4" spans="1:71" x14ac:dyDescent="0.45">
      <c r="A4">
        <f>simulation!E33</f>
        <v>20</v>
      </c>
      <c r="B4">
        <f>simulation!A33</f>
        <v>5</v>
      </c>
      <c r="C4">
        <f>simulation!B33</f>
        <v>5</v>
      </c>
      <c r="D4">
        <f>simulation!C33</f>
        <v>15</v>
      </c>
      <c r="E4">
        <f>simulation!D33</f>
        <v>20</v>
      </c>
      <c r="F4">
        <f>simulation!F33</f>
        <v>25</v>
      </c>
      <c r="G4">
        <f>simulation!G33</f>
        <v>20</v>
      </c>
      <c r="H4">
        <f>simulation!H33</f>
        <v>15</v>
      </c>
      <c r="I4" t="e">
        <f>simulation!#REF!</f>
        <v>#REF!</v>
      </c>
      <c r="J4" t="e">
        <f>simulation!#REF!</f>
        <v>#REF!</v>
      </c>
      <c r="K4">
        <f>simulation!I33</f>
        <v>11.184100000000001</v>
      </c>
      <c r="L4">
        <f>simulation!J33</f>
        <v>9.6640499999999996</v>
      </c>
      <c r="M4">
        <f>simulation!K33</f>
        <v>1.5200400000000001</v>
      </c>
      <c r="N4">
        <f>simulation!L33</f>
        <v>0.69488700000000003</v>
      </c>
      <c r="O4">
        <f>simulation!M33</f>
        <v>0.60044399999999998</v>
      </c>
      <c r="P4">
        <f>simulation!N33</f>
        <v>9.4442799999999993E-2</v>
      </c>
      <c r="Q4">
        <f>simulation!O33</f>
        <v>0.46367599999999998</v>
      </c>
      <c r="R4">
        <f>simulation!P33</f>
        <v>16.094799999999999</v>
      </c>
      <c r="S4">
        <f>simulation!Q33</f>
        <v>0.19526199999999999</v>
      </c>
      <c r="T4" t="e">
        <f>simulation!#REF!</f>
        <v>#REF!</v>
      </c>
      <c r="U4">
        <f>simulation!R33</f>
        <v>1.1336599999999999</v>
      </c>
      <c r="V4">
        <f>simulation!S33</f>
        <v>0.77441400000000005</v>
      </c>
      <c r="W4">
        <f>simulation!T33</f>
        <v>0.35924200000000001</v>
      </c>
      <c r="X4">
        <f>simulation!U33</f>
        <v>0.25244499999999997</v>
      </c>
      <c r="Y4">
        <f>simulation!V33</f>
        <v>0.17244799999999999</v>
      </c>
      <c r="Z4">
        <f>simulation!W33</f>
        <v>7.9996700000000004E-2</v>
      </c>
      <c r="AA4">
        <f>simulation!X33</f>
        <v>0.20127400000000001</v>
      </c>
      <c r="AB4">
        <f>simulation!Y33</f>
        <v>4.49071</v>
      </c>
      <c r="AC4">
        <f>simulation!Z33</f>
        <v>0.10185900000000001</v>
      </c>
      <c r="AD4" t="e">
        <f>simulation!#REF!</f>
        <v>#REF!</v>
      </c>
      <c r="AE4">
        <f>simulation!AA33</f>
        <v>10.0504</v>
      </c>
      <c r="AF4">
        <f>simulation!AB33</f>
        <v>8.88964</v>
      </c>
      <c r="AG4">
        <f>simulation!AC33</f>
        <v>1.1608000000000001</v>
      </c>
      <c r="AH4">
        <f>simulation!AD33</f>
        <v>0.86610900000000002</v>
      </c>
      <c r="AI4">
        <f>simulation!AE33</f>
        <v>0.76607599999999998</v>
      </c>
      <c r="AJ4">
        <f>simulation!AF33</f>
        <v>0.100033</v>
      </c>
      <c r="AK4">
        <f>simulation!AG33</f>
        <v>0.26240200000000002</v>
      </c>
      <c r="AL4">
        <f>simulation!AH33</f>
        <v>11.604100000000001</v>
      </c>
      <c r="AM4">
        <f>simulation!AI33</f>
        <v>0.22639599999999999</v>
      </c>
      <c r="AN4" t="e">
        <f>simulation!#REF!</f>
        <v>#REF!</v>
      </c>
    </row>
    <row r="5" spans="1:71" x14ac:dyDescent="0.45">
      <c r="A5">
        <f>simulation!E34</f>
        <v>25</v>
      </c>
      <c r="B5">
        <f>simulation!A34</f>
        <v>5</v>
      </c>
      <c r="C5">
        <f>simulation!B34</f>
        <v>5</v>
      </c>
      <c r="D5">
        <f>simulation!C34</f>
        <v>15</v>
      </c>
      <c r="E5">
        <f>simulation!D34</f>
        <v>20</v>
      </c>
      <c r="F5">
        <f>simulation!F34</f>
        <v>25</v>
      </c>
      <c r="G5">
        <f>simulation!G34</f>
        <v>20</v>
      </c>
      <c r="H5">
        <f>simulation!H34</f>
        <v>15</v>
      </c>
      <c r="I5" t="e">
        <f>simulation!#REF!</f>
        <v>#REF!</v>
      </c>
      <c r="J5" t="e">
        <f>simulation!#REF!</f>
        <v>#REF!</v>
      </c>
      <c r="K5">
        <f>simulation!I34</f>
        <v>10.505000000000001</v>
      </c>
      <c r="L5">
        <f>simulation!J34</f>
        <v>8.9182400000000008</v>
      </c>
      <c r="M5">
        <f>simulation!K34</f>
        <v>1.58677</v>
      </c>
      <c r="N5">
        <f>simulation!L34</f>
        <v>0.626247</v>
      </c>
      <c r="O5">
        <f>simulation!M34</f>
        <v>0.53165300000000004</v>
      </c>
      <c r="P5">
        <f>simulation!N34</f>
        <v>9.4593899999999995E-2</v>
      </c>
      <c r="Q5">
        <f>simulation!O34</f>
        <v>0.48847200000000002</v>
      </c>
      <c r="R5">
        <f>simulation!P34</f>
        <v>16.7745</v>
      </c>
      <c r="S5">
        <f>simulation!Q34</f>
        <v>0.161245</v>
      </c>
      <c r="T5" t="e">
        <f>simulation!#REF!</f>
        <v>#REF!</v>
      </c>
      <c r="U5">
        <f>simulation!R34</f>
        <v>1.1638900000000001</v>
      </c>
      <c r="V5">
        <f>simulation!S34</f>
        <v>0.799898</v>
      </c>
      <c r="W5">
        <f>simulation!T34</f>
        <v>0.36399300000000001</v>
      </c>
      <c r="X5">
        <f>simulation!U34</f>
        <v>0.25587300000000002</v>
      </c>
      <c r="Y5">
        <f>simulation!V34</f>
        <v>0.17585200000000001</v>
      </c>
      <c r="Z5">
        <f>simulation!W34</f>
        <v>8.0021200000000001E-2</v>
      </c>
      <c r="AA5">
        <f>simulation!X34</f>
        <v>0.20132700000000001</v>
      </c>
      <c r="AB5">
        <f>simulation!Y34</f>
        <v>4.5487099999999998</v>
      </c>
      <c r="AC5">
        <f>simulation!Z34</f>
        <v>9.0262800000000004E-2</v>
      </c>
      <c r="AD5" t="e">
        <f>simulation!#REF!</f>
        <v>#REF!</v>
      </c>
      <c r="AE5">
        <f>simulation!AA34</f>
        <v>9.3411200000000001</v>
      </c>
      <c r="AF5">
        <f>simulation!AB34</f>
        <v>8.1183399999999999</v>
      </c>
      <c r="AG5">
        <f>simulation!AC34</f>
        <v>1.22278</v>
      </c>
      <c r="AH5">
        <f>simulation!AD34</f>
        <v>0.76404799999999995</v>
      </c>
      <c r="AI5">
        <f>simulation!AE34</f>
        <v>0.66403199999999996</v>
      </c>
      <c r="AJ5">
        <f>simulation!AF34</f>
        <v>0.10001599999999999</v>
      </c>
      <c r="AK5">
        <f>simulation!AG34</f>
        <v>0.28714499999999998</v>
      </c>
      <c r="AL5">
        <f>simulation!AH34</f>
        <v>12.2258</v>
      </c>
      <c r="AM5">
        <f>simulation!AI34</f>
        <v>0.18490599999999999</v>
      </c>
      <c r="AN5" t="e">
        <f>simulation!#REF!</f>
        <v>#REF!</v>
      </c>
    </row>
    <row r="6" spans="1:71" x14ac:dyDescent="0.45">
      <c r="A6">
        <f>simulation!E35</f>
        <v>30</v>
      </c>
      <c r="B6">
        <f>simulation!A35</f>
        <v>5</v>
      </c>
      <c r="C6">
        <f>simulation!B35</f>
        <v>5</v>
      </c>
      <c r="D6">
        <f>simulation!C35</f>
        <v>15</v>
      </c>
      <c r="E6">
        <f>simulation!D35</f>
        <v>20</v>
      </c>
      <c r="F6">
        <f>simulation!F35</f>
        <v>25</v>
      </c>
      <c r="G6">
        <f>simulation!G35</f>
        <v>20</v>
      </c>
      <c r="H6">
        <f>simulation!H35</f>
        <v>15</v>
      </c>
      <c r="I6" t="e">
        <f>simulation!#REF!</f>
        <v>#REF!</v>
      </c>
      <c r="J6" t="e">
        <f>simulation!#REF!</f>
        <v>#REF!</v>
      </c>
      <c r="K6">
        <f>simulation!I35</f>
        <v>10.0121</v>
      </c>
      <c r="L6">
        <f>simulation!J35</f>
        <v>8.3832500000000003</v>
      </c>
      <c r="M6">
        <f>simulation!K35</f>
        <v>1.6288</v>
      </c>
      <c r="N6">
        <f>simulation!L35</f>
        <v>0.58178399999999997</v>
      </c>
      <c r="O6">
        <f>simulation!M35</f>
        <v>0.48713699999999999</v>
      </c>
      <c r="P6">
        <f>simulation!N35</f>
        <v>9.4646999999999995E-2</v>
      </c>
      <c r="Q6">
        <f>simulation!O35</f>
        <v>0.50753300000000001</v>
      </c>
      <c r="R6">
        <f>simulation!P35</f>
        <v>17.209199999999999</v>
      </c>
      <c r="S6">
        <f>simulation!Q35</f>
        <v>0.13953199999999999</v>
      </c>
      <c r="T6" t="e">
        <f>simulation!#REF!</f>
        <v>#REF!</v>
      </c>
      <c r="U6">
        <f>simulation!R35</f>
        <v>1.18631</v>
      </c>
      <c r="V6">
        <f>simulation!S35</f>
        <v>0.81919600000000004</v>
      </c>
      <c r="W6">
        <f>simulation!T35</f>
        <v>0.36711199999999999</v>
      </c>
      <c r="X6">
        <f>simulation!U35</f>
        <v>0.25851499999999999</v>
      </c>
      <c r="Y6">
        <f>simulation!V35</f>
        <v>0.17851500000000001</v>
      </c>
      <c r="Z6">
        <f>simulation!W35</f>
        <v>7.9999399999999998E-2</v>
      </c>
      <c r="AA6">
        <f>simulation!X35</f>
        <v>0.20128199999999999</v>
      </c>
      <c r="AB6">
        <f>simulation!Y35</f>
        <v>4.58894</v>
      </c>
      <c r="AC6">
        <f>simulation!Z35</f>
        <v>8.23985E-2</v>
      </c>
      <c r="AD6" t="e">
        <f>simulation!#REF!</f>
        <v>#REF!</v>
      </c>
      <c r="AE6">
        <f>simulation!AA35</f>
        <v>8.8257499999999993</v>
      </c>
      <c r="AF6">
        <f>simulation!AB35</f>
        <v>7.5640599999999996</v>
      </c>
      <c r="AG6">
        <f>simulation!AC35</f>
        <v>1.26169</v>
      </c>
      <c r="AH6">
        <f>simulation!AD35</f>
        <v>0.69933000000000001</v>
      </c>
      <c r="AI6">
        <f>simulation!AE35</f>
        <v>0.59935700000000003</v>
      </c>
      <c r="AJ6">
        <f>simulation!AF35</f>
        <v>9.9973099999999995E-2</v>
      </c>
      <c r="AK6">
        <f>simulation!AG35</f>
        <v>0.306251</v>
      </c>
      <c r="AL6">
        <f>simulation!AH35</f>
        <v>12.6203</v>
      </c>
      <c r="AM6">
        <f>simulation!AI35</f>
        <v>0.158582</v>
      </c>
      <c r="AN6" t="e">
        <f>simulation!#REF!</f>
        <v>#REF!</v>
      </c>
    </row>
    <row r="7" spans="1:71" s="1" customFormat="1" x14ac:dyDescent="0.45">
      <c r="C7"/>
      <c r="Q7" s="2"/>
      <c r="Z7" s="2"/>
      <c r="AI7" s="2"/>
      <c r="AV7"/>
    </row>
    <row r="8" spans="1:71" x14ac:dyDescent="0.45">
      <c r="A8" t="str">
        <f>analytical!E30</f>
        <v xml:space="preserve"> muqL</v>
      </c>
      <c r="B8" t="str">
        <f>analytical!A30</f>
        <v>b</v>
      </c>
      <c r="C8" t="str">
        <f>analytical!B30</f>
        <v xml:space="preserve"> lamH</v>
      </c>
      <c r="D8" t="str">
        <f>analytical!C30</f>
        <v xml:space="preserve"> lamL</v>
      </c>
      <c r="E8" t="str">
        <f>analytical!D30</f>
        <v xml:space="preserve"> muqH</v>
      </c>
      <c r="F8" t="str">
        <f>analytical!F30</f>
        <v xml:space="preserve"> mubH</v>
      </c>
      <c r="G8" t="str">
        <f>analytical!G30</f>
        <v xml:space="preserve"> mubL</v>
      </c>
      <c r="H8" t="str">
        <f>analytical!H30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analytical!I30</f>
        <v xml:space="preserve"> aLen_a</v>
      </c>
      <c r="L8" t="str">
        <f>analytical!J30</f>
        <v xml:space="preserve"> aLqu_a</v>
      </c>
      <c r="M8" t="str">
        <f>analytical!K30</f>
        <v xml:space="preserve"> aLbl_a</v>
      </c>
      <c r="N8" t="str">
        <f>analytical!L30</f>
        <v xml:space="preserve"> aWai_a</v>
      </c>
      <c r="O8" t="str">
        <f>analytical!M30</f>
        <v xml:space="preserve"> aWqu_a</v>
      </c>
      <c r="P8" t="str">
        <f>analytical!N30</f>
        <v xml:space="preserve"> aWbl_a</v>
      </c>
      <c r="Q8" t="str">
        <f>analytical!O30</f>
        <v xml:space="preserve"> aBln_a</v>
      </c>
      <c r="R8" t="str">
        <f>analytical!P30</f>
        <v xml:space="preserve"> aThu_a</v>
      </c>
      <c r="S8" t="str">
        <f>analytical!Q30</f>
        <v xml:space="preserve"> aPrb_a</v>
      </c>
      <c r="T8" t="e">
        <f>analytical!#REF!</f>
        <v>#REF!</v>
      </c>
      <c r="U8" t="str">
        <f>analytical!R30</f>
        <v xml:space="preserve"> aLen_H</v>
      </c>
      <c r="V8" t="str">
        <f>analytical!S30</f>
        <v xml:space="preserve"> aLqu_H</v>
      </c>
      <c r="W8" t="str">
        <f>analytical!T30</f>
        <v xml:space="preserve"> aLbl_H</v>
      </c>
      <c r="X8" t="str">
        <f>analytical!U30</f>
        <v xml:space="preserve"> aWai_H</v>
      </c>
      <c r="Y8" t="str">
        <f>analytical!V30</f>
        <v xml:space="preserve"> aWqu_H</v>
      </c>
      <c r="Z8" t="str">
        <f>analytical!W30</f>
        <v xml:space="preserve"> aWbl_H</v>
      </c>
      <c r="AA8" t="str">
        <f>analytical!X30</f>
        <v xml:space="preserve"> aBln_H</v>
      </c>
      <c r="AB8" t="str">
        <f>analytical!Y30</f>
        <v xml:space="preserve"> aThu_H</v>
      </c>
      <c r="AC8" t="str">
        <f>analytical!Z30</f>
        <v xml:space="preserve"> aPrb_H</v>
      </c>
      <c r="AD8" t="e">
        <f>analytical!#REF!</f>
        <v>#REF!</v>
      </c>
      <c r="AE8" t="str">
        <f>analytical!AA30</f>
        <v xml:space="preserve"> aLen_L</v>
      </c>
      <c r="AF8" t="str">
        <f>analytical!AB30</f>
        <v xml:space="preserve"> aLqu_L</v>
      </c>
      <c r="AG8" t="str">
        <f>analytical!AC30</f>
        <v xml:space="preserve"> aLbl_L</v>
      </c>
      <c r="AH8" t="str">
        <f>analytical!AD30</f>
        <v xml:space="preserve"> aWai_L</v>
      </c>
      <c r="AI8" t="str">
        <f>analytical!AE30</f>
        <v xml:space="preserve"> aWqu_L</v>
      </c>
      <c r="AJ8" t="str">
        <f>analytical!AF30</f>
        <v xml:space="preserve"> aWbl_L</v>
      </c>
      <c r="AK8" t="str">
        <f>analytical!AG30</f>
        <v xml:space="preserve"> aBln_L</v>
      </c>
      <c r="AL8" t="str">
        <f>analytical!AH30</f>
        <v xml:space="preserve"> aThu_L</v>
      </c>
      <c r="AM8" t="str">
        <f>analytical!AI30</f>
        <v xml:space="preserve"> aPrb_L</v>
      </c>
      <c r="AN8" t="e">
        <f>analytical!#REF!</f>
        <v>#REF!</v>
      </c>
    </row>
    <row r="9" spans="1:71" x14ac:dyDescent="0.45">
      <c r="A9">
        <f>analytical!E31</f>
        <v>10</v>
      </c>
      <c r="B9">
        <f>analytical!A31</f>
        <v>5</v>
      </c>
      <c r="C9">
        <f>analytical!B31</f>
        <v>5</v>
      </c>
      <c r="D9">
        <f>analytical!C31</f>
        <v>15</v>
      </c>
      <c r="E9">
        <f>analytical!D31</f>
        <v>20</v>
      </c>
      <c r="F9">
        <f>analytical!F31</f>
        <v>25</v>
      </c>
      <c r="G9">
        <f>analytical!G31</f>
        <v>20</v>
      </c>
      <c r="H9">
        <f>analytical!H31</f>
        <v>15</v>
      </c>
      <c r="I9" t="e">
        <f>analytical!#REF!</f>
        <v>#REF!</v>
      </c>
      <c r="J9" t="e">
        <f>analytical!#REF!</f>
        <v>#REF!</v>
      </c>
      <c r="K9">
        <f>analytical!I31</f>
        <v>13.3771</v>
      </c>
      <c r="L9">
        <f>analytical!J31</f>
        <v>12.158300000000001</v>
      </c>
      <c r="M9">
        <f>analytical!K31</f>
        <v>1.21885</v>
      </c>
      <c r="N9">
        <f>analytical!L31</f>
        <v>1.02549</v>
      </c>
      <c r="O9">
        <f>analytical!M31</f>
        <v>0.93205700000000002</v>
      </c>
      <c r="P9">
        <f>analytical!N31</f>
        <v>9.3437500000000007E-2</v>
      </c>
      <c r="Q9">
        <f>analytical!O31</f>
        <v>0.38124999999999998</v>
      </c>
      <c r="R9">
        <f>analytical!P31</f>
        <v>13.044499999999999</v>
      </c>
      <c r="S9">
        <f>analytical!Q31</f>
        <v>0.347773</v>
      </c>
      <c r="T9" t="e">
        <f>analytical!#REF!</f>
        <v>#REF!</v>
      </c>
      <c r="U9">
        <f>analytical!R31</f>
        <v>1.0276400000000001</v>
      </c>
      <c r="V9">
        <f>analytical!S31</f>
        <v>0.68521799999999999</v>
      </c>
      <c r="W9">
        <f>analytical!T31</f>
        <v>0.34241899999999997</v>
      </c>
      <c r="X9">
        <f>analytical!U31</f>
        <v>0.240089</v>
      </c>
      <c r="Y9">
        <f>analytical!V31</f>
        <v>0.16008900000000001</v>
      </c>
      <c r="Z9">
        <f>analytical!W31</f>
        <v>0.08</v>
      </c>
      <c r="AA9">
        <f>analytical!X31</f>
        <v>0.19942299999999999</v>
      </c>
      <c r="AB9">
        <f>analytical!Y31</f>
        <v>4.28024</v>
      </c>
      <c r="AC9">
        <f>analytical!Z31</f>
        <v>0.143953</v>
      </c>
      <c r="AD9" t="e">
        <f>analytical!#REF!</f>
        <v>#REF!</v>
      </c>
      <c r="AE9">
        <f>analytical!AA31</f>
        <v>12.349500000000001</v>
      </c>
      <c r="AF9">
        <f>analytical!AB31</f>
        <v>11.473000000000001</v>
      </c>
      <c r="AG9">
        <f>analytical!AC31</f>
        <v>0.87643000000000004</v>
      </c>
      <c r="AH9">
        <f>analytical!AD31</f>
        <v>1.40906</v>
      </c>
      <c r="AI9">
        <f>analytical!AE31</f>
        <v>1.3090599999999999</v>
      </c>
      <c r="AJ9">
        <f>analytical!AF31</f>
        <v>9.9999900000000003E-2</v>
      </c>
      <c r="AK9">
        <f>analytical!AG31</f>
        <v>0.18182699999999999</v>
      </c>
      <c r="AL9">
        <f>analytical!AH31</f>
        <v>8.76431</v>
      </c>
      <c r="AM9">
        <f>analytical!AI31</f>
        <v>0.415713</v>
      </c>
      <c r="AN9" t="e">
        <f>analytical!#REF!</f>
        <v>#REF!</v>
      </c>
    </row>
    <row r="10" spans="1:71" x14ac:dyDescent="0.45">
      <c r="A10">
        <f>analytical!E32</f>
        <v>15</v>
      </c>
      <c r="B10">
        <f>analytical!A32</f>
        <v>5</v>
      </c>
      <c r="C10">
        <f>analytical!B32</f>
        <v>5</v>
      </c>
      <c r="D10">
        <f>analytical!C32</f>
        <v>15</v>
      </c>
      <c r="E10">
        <f>analytical!D32</f>
        <v>20</v>
      </c>
      <c r="F10">
        <f>analytical!F32</f>
        <v>25</v>
      </c>
      <c r="G10">
        <f>analytical!G32</f>
        <v>20</v>
      </c>
      <c r="H10">
        <f>analytical!H32</f>
        <v>15</v>
      </c>
      <c r="I10" t="e">
        <f>analytical!#REF!</f>
        <v>#REF!</v>
      </c>
      <c r="J10" t="e">
        <f>analytical!#REF!</f>
        <v>#REF!</v>
      </c>
      <c r="K10">
        <f>analytical!I32</f>
        <v>12.118499999999999</v>
      </c>
      <c r="L10">
        <f>analytical!J32</f>
        <v>10.7082</v>
      </c>
      <c r="M10">
        <f>analytical!K32</f>
        <v>1.4102300000000001</v>
      </c>
      <c r="N10">
        <f>analytical!L32</f>
        <v>0.80879000000000001</v>
      </c>
      <c r="O10">
        <f>analytical!M32</f>
        <v>0.71467099999999995</v>
      </c>
      <c r="P10">
        <f>analytical!N32</f>
        <v>9.4119400000000006E-2</v>
      </c>
      <c r="Q10">
        <f>analytical!O32</f>
        <v>0.42976599999999998</v>
      </c>
      <c r="R10">
        <f>analytical!P32</f>
        <v>14.9834</v>
      </c>
      <c r="S10">
        <f>analytical!Q32</f>
        <v>0.250828</v>
      </c>
      <c r="T10" t="e">
        <f>analytical!#REF!</f>
        <v>#REF!</v>
      </c>
      <c r="U10">
        <f>analytical!R32</f>
        <v>1.0901400000000001</v>
      </c>
      <c r="V10">
        <f>analytical!S32</f>
        <v>0.73770199999999997</v>
      </c>
      <c r="W10">
        <f>analytical!T32</f>
        <v>0.352441</v>
      </c>
      <c r="X10">
        <f>analytical!U32</f>
        <v>0.24745</v>
      </c>
      <c r="Y10">
        <f>analytical!V32</f>
        <v>0.16744999999999999</v>
      </c>
      <c r="Z10">
        <f>analytical!W32</f>
        <v>0.08</v>
      </c>
      <c r="AA10">
        <f>analytical!X32</f>
        <v>0.20069799999999999</v>
      </c>
      <c r="AB10">
        <f>analytical!Y32</f>
        <v>4.4055200000000001</v>
      </c>
      <c r="AC10">
        <f>analytical!Z32</f>
        <v>0.118897</v>
      </c>
      <c r="AD10" t="e">
        <f>analytical!#REF!</f>
        <v>#REF!</v>
      </c>
      <c r="AE10">
        <f>analytical!AA32</f>
        <v>11.0283</v>
      </c>
      <c r="AF10">
        <f>analytical!AB32</f>
        <v>9.9705300000000001</v>
      </c>
      <c r="AG10">
        <f>analytical!AC32</f>
        <v>1.05779</v>
      </c>
      <c r="AH10">
        <f>analytical!AD32</f>
        <v>1.0425800000000001</v>
      </c>
      <c r="AI10">
        <f>analytical!AE32</f>
        <v>0.94257899999999994</v>
      </c>
      <c r="AJ10">
        <f>analytical!AF32</f>
        <v>9.9999900000000003E-2</v>
      </c>
      <c r="AK10">
        <f>analytical!AG32</f>
        <v>0.22906799999999999</v>
      </c>
      <c r="AL10">
        <f>analytical!AH32</f>
        <v>10.5779</v>
      </c>
      <c r="AM10">
        <f>analytical!AI32</f>
        <v>0.29480499999999998</v>
      </c>
      <c r="AN10" t="e">
        <f>analytical!#REF!</f>
        <v>#REF!</v>
      </c>
    </row>
    <row r="11" spans="1:71" x14ac:dyDescent="0.45">
      <c r="A11">
        <f>analytical!E33</f>
        <v>20</v>
      </c>
      <c r="B11">
        <f>analytical!A33</f>
        <v>5</v>
      </c>
      <c r="C11">
        <f>analytical!B33</f>
        <v>5</v>
      </c>
      <c r="D11">
        <f>analytical!C33</f>
        <v>15</v>
      </c>
      <c r="E11">
        <f>analytical!D33</f>
        <v>20</v>
      </c>
      <c r="F11">
        <f>analytical!F33</f>
        <v>25</v>
      </c>
      <c r="G11">
        <f>analytical!G33</f>
        <v>20</v>
      </c>
      <c r="H11">
        <f>analytical!H33</f>
        <v>15</v>
      </c>
      <c r="I11" t="e">
        <f>analytical!#REF!</f>
        <v>#REF!</v>
      </c>
      <c r="J11" t="e">
        <f>analytical!#REF!</f>
        <v>#REF!</v>
      </c>
      <c r="K11">
        <f>analytical!I33</f>
        <v>11.180999999999999</v>
      </c>
      <c r="L11">
        <f>analytical!J33</f>
        <v>9.6610399999999998</v>
      </c>
      <c r="M11">
        <f>analytical!K33</f>
        <v>1.5199400000000001</v>
      </c>
      <c r="N11">
        <f>analytical!L33</f>
        <v>0.69457800000000003</v>
      </c>
      <c r="O11">
        <f>analytical!M33</f>
        <v>0.60015700000000005</v>
      </c>
      <c r="P11">
        <f>analytical!N33</f>
        <v>9.4420599999999993E-2</v>
      </c>
      <c r="Q11">
        <f>analytical!O33</f>
        <v>0.46361200000000002</v>
      </c>
      <c r="R11">
        <f>analytical!P33</f>
        <v>16.0975</v>
      </c>
      <c r="S11">
        <f>analytical!Q33</f>
        <v>0.19512399999999999</v>
      </c>
      <c r="T11" t="e">
        <f>analytical!#REF!</f>
        <v>#REF!</v>
      </c>
      <c r="U11">
        <f>analytical!R33</f>
        <v>1.1335299999999999</v>
      </c>
      <c r="V11">
        <f>analytical!S33</f>
        <v>0.77426700000000004</v>
      </c>
      <c r="W11">
        <f>analytical!T33</f>
        <v>0.35926200000000003</v>
      </c>
      <c r="X11">
        <f>analytical!U33</f>
        <v>0.252413</v>
      </c>
      <c r="Y11">
        <f>analytical!V33</f>
        <v>0.17241300000000001</v>
      </c>
      <c r="Z11">
        <f>analytical!W33</f>
        <v>0.08</v>
      </c>
      <c r="AA11">
        <f>analytical!X33</f>
        <v>0.20122799999999999</v>
      </c>
      <c r="AB11">
        <f>analytical!Y33</f>
        <v>4.49078</v>
      </c>
      <c r="AC11">
        <f>analytical!Z33</f>
        <v>0.101844</v>
      </c>
      <c r="AD11" t="e">
        <f>analytical!#REF!</f>
        <v>#REF!</v>
      </c>
      <c r="AE11">
        <f>analytical!AA33</f>
        <v>10.0474</v>
      </c>
      <c r="AF11">
        <f>analytical!AB33</f>
        <v>8.8867700000000003</v>
      </c>
      <c r="AG11">
        <f>analytical!AC33</f>
        <v>1.1606700000000001</v>
      </c>
      <c r="AH11">
        <f>analytical!AD33</f>
        <v>0.86565599999999998</v>
      </c>
      <c r="AI11">
        <f>analytical!AE33</f>
        <v>0.765656</v>
      </c>
      <c r="AJ11">
        <f>analytical!AF33</f>
        <v>0.1</v>
      </c>
      <c r="AK11">
        <f>analytical!AG33</f>
        <v>0.26238400000000001</v>
      </c>
      <c r="AL11">
        <f>analytical!AH33</f>
        <v>11.6067</v>
      </c>
      <c r="AM11">
        <f>analytical!AI33</f>
        <v>0.226218</v>
      </c>
      <c r="AN11" t="e">
        <f>analytical!#REF!</f>
        <v>#REF!</v>
      </c>
    </row>
    <row r="12" spans="1:71" x14ac:dyDescent="0.45">
      <c r="A12">
        <f>analytical!E34</f>
        <v>25</v>
      </c>
      <c r="B12">
        <f>analytical!A34</f>
        <v>5</v>
      </c>
      <c r="C12">
        <f>analytical!B34</f>
        <v>5</v>
      </c>
      <c r="D12">
        <f>analytical!C34</f>
        <v>15</v>
      </c>
      <c r="E12">
        <f>analytical!D34</f>
        <v>20</v>
      </c>
      <c r="F12">
        <f>analytical!F34</f>
        <v>25</v>
      </c>
      <c r="G12">
        <f>analytical!G34</f>
        <v>20</v>
      </c>
      <c r="H12">
        <f>analytical!H34</f>
        <v>15</v>
      </c>
      <c r="I12" t="e">
        <f>analytical!#REF!</f>
        <v>#REF!</v>
      </c>
      <c r="J12" t="e">
        <f>analytical!#REF!</f>
        <v>#REF!</v>
      </c>
      <c r="K12">
        <f>analytical!I34</f>
        <v>10.5059</v>
      </c>
      <c r="L12">
        <f>analytical!J34</f>
        <v>8.9194700000000005</v>
      </c>
      <c r="M12">
        <f>analytical!K34</f>
        <v>1.5864100000000001</v>
      </c>
      <c r="N12">
        <f>analytical!L34</f>
        <v>0.62632699999999997</v>
      </c>
      <c r="O12">
        <f>analytical!M34</f>
        <v>0.53175099999999997</v>
      </c>
      <c r="P12">
        <f>analytical!N34</f>
        <v>9.4576900000000005E-2</v>
      </c>
      <c r="Q12">
        <f>analytical!O34</f>
        <v>0.48845899999999998</v>
      </c>
      <c r="R12">
        <f>analytical!P34</f>
        <v>16.773800000000001</v>
      </c>
      <c r="S12">
        <f>analytical!Q34</f>
        <v>0.16131000000000001</v>
      </c>
      <c r="T12" t="e">
        <f>analytical!#REF!</f>
        <v>#REF!</v>
      </c>
      <c r="U12">
        <f>analytical!R34</f>
        <v>1.1640299999999999</v>
      </c>
      <c r="V12">
        <f>analytical!S34</f>
        <v>0.80015999999999998</v>
      </c>
      <c r="W12">
        <f>analytical!T34</f>
        <v>0.363867</v>
      </c>
      <c r="X12">
        <f>analytical!U34</f>
        <v>0.25592399999999998</v>
      </c>
      <c r="Y12">
        <f>analytical!V34</f>
        <v>0.175924</v>
      </c>
      <c r="Z12">
        <f>analytical!W34</f>
        <v>0.08</v>
      </c>
      <c r="AA12">
        <f>analytical!X34</f>
        <v>0.20133599999999999</v>
      </c>
      <c r="AB12">
        <f>analytical!Y34</f>
        <v>4.5483399999999996</v>
      </c>
      <c r="AC12">
        <f>analytical!Z34</f>
        <v>9.0332999999999997E-2</v>
      </c>
      <c r="AD12" t="e">
        <f>analytical!#REF!</f>
        <v>#REF!</v>
      </c>
      <c r="AE12">
        <f>analytical!AA34</f>
        <v>9.3418600000000005</v>
      </c>
      <c r="AF12">
        <f>analytical!AB34</f>
        <v>8.1193100000000005</v>
      </c>
      <c r="AG12">
        <f>analytical!AC34</f>
        <v>1.22255</v>
      </c>
      <c r="AH12">
        <f>analytical!AD34</f>
        <v>0.76413200000000003</v>
      </c>
      <c r="AI12">
        <f>analytical!AE34</f>
        <v>0.66413199999999994</v>
      </c>
      <c r="AJ12">
        <f>analytical!AF34</f>
        <v>0.1</v>
      </c>
      <c r="AK12">
        <f>analytical!AG34</f>
        <v>0.28712300000000002</v>
      </c>
      <c r="AL12">
        <f>analytical!AH34</f>
        <v>12.2255</v>
      </c>
      <c r="AM12">
        <f>analytical!AI34</f>
        <v>0.18497</v>
      </c>
      <c r="AN12" t="e">
        <f>analytical!#REF!</f>
        <v>#REF!</v>
      </c>
    </row>
    <row r="13" spans="1:71" x14ac:dyDescent="0.45">
      <c r="A13">
        <f>analytical!E35</f>
        <v>30</v>
      </c>
      <c r="B13">
        <f>analytical!A35</f>
        <v>5</v>
      </c>
      <c r="C13">
        <f>analytical!B35</f>
        <v>5</v>
      </c>
      <c r="D13">
        <f>analytical!C35</f>
        <v>15</v>
      </c>
      <c r="E13">
        <f>analytical!D35</f>
        <v>20</v>
      </c>
      <c r="F13">
        <f>analytical!F35</f>
        <v>25</v>
      </c>
      <c r="G13">
        <f>analytical!G35</f>
        <v>20</v>
      </c>
      <c r="H13">
        <f>analytical!H35</f>
        <v>15</v>
      </c>
      <c r="I13" t="e">
        <f>analytical!#REF!</f>
        <v>#REF!</v>
      </c>
      <c r="J13" t="e">
        <f>analytical!#REF!</f>
        <v>#REF!</v>
      </c>
      <c r="K13">
        <f>analytical!I35</f>
        <v>10.0138</v>
      </c>
      <c r="L13">
        <f>analytical!J35</f>
        <v>8.3844899999999996</v>
      </c>
      <c r="M13">
        <f>analytical!K35</f>
        <v>1.62931</v>
      </c>
      <c r="N13">
        <f>analytical!L35</f>
        <v>0.58183499999999999</v>
      </c>
      <c r="O13">
        <f>analytical!M35</f>
        <v>0.48716700000000002</v>
      </c>
      <c r="P13">
        <f>analytical!N35</f>
        <v>9.4668199999999994E-2</v>
      </c>
      <c r="Q13">
        <f>analytical!O35</f>
        <v>0.50749900000000003</v>
      </c>
      <c r="R13">
        <f>analytical!P35</f>
        <v>17.210699999999999</v>
      </c>
      <c r="S13">
        <f>analytical!Q35</f>
        <v>0.139464</v>
      </c>
      <c r="T13" t="e">
        <f>analytical!#REF!</f>
        <v>#REF!</v>
      </c>
      <c r="U13">
        <f>analytical!R35</f>
        <v>1.18621</v>
      </c>
      <c r="V13">
        <f>analytical!S35</f>
        <v>0.81914799999999999</v>
      </c>
      <c r="W13">
        <f>analytical!T35</f>
        <v>0.367064</v>
      </c>
      <c r="X13">
        <f>analytical!U35</f>
        <v>0.25852999999999998</v>
      </c>
      <c r="Y13">
        <f>analytical!V35</f>
        <v>0.17852999999999999</v>
      </c>
      <c r="Z13">
        <f>analytical!W35</f>
        <v>0.08</v>
      </c>
      <c r="AA13">
        <f>analytical!X35</f>
        <v>0.201235</v>
      </c>
      <c r="AB13">
        <f>analytical!Y35</f>
        <v>4.5883000000000003</v>
      </c>
      <c r="AC13">
        <f>analytical!Z35</f>
        <v>8.2340700000000003E-2</v>
      </c>
      <c r="AD13" t="e">
        <f>analytical!#REF!</f>
        <v>#REF!</v>
      </c>
      <c r="AE13">
        <f>analytical!AA35</f>
        <v>8.8275799999999993</v>
      </c>
      <c r="AF13">
        <f>analytical!AB35</f>
        <v>7.56534</v>
      </c>
      <c r="AG13">
        <f>analytical!AC35</f>
        <v>1.26224</v>
      </c>
      <c r="AH13">
        <f>analytical!AD35</f>
        <v>0.69935800000000004</v>
      </c>
      <c r="AI13">
        <f>analytical!AE35</f>
        <v>0.59935799999999995</v>
      </c>
      <c r="AJ13">
        <f>analytical!AF35</f>
        <v>0.1</v>
      </c>
      <c r="AK13">
        <f>analytical!AG35</f>
        <v>0.30626399999999998</v>
      </c>
      <c r="AL13">
        <f>analytical!AH35</f>
        <v>12.622400000000001</v>
      </c>
      <c r="AM13">
        <f>analytical!AI35</f>
        <v>0.15850500000000001</v>
      </c>
      <c r="AN13" t="e">
        <f>analytical!#REF!</f>
        <v>#REF!</v>
      </c>
    </row>
    <row r="14" spans="1:71" x14ac:dyDescent="0.45">
      <c r="P14" s="2"/>
      <c r="Y14" s="2"/>
      <c r="AH14" s="2"/>
    </row>
    <row r="15" spans="1:71" x14ac:dyDescent="0.4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68</v>
      </c>
      <c r="U15" t="s">
        <v>67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42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69</v>
      </c>
    </row>
    <row r="16" spans="1:71" x14ac:dyDescent="0.45">
      <c r="K16" s="4">
        <f>(K2-K9)/K2</f>
        <v>-1.3457642071588183E-4</v>
      </c>
      <c r="L16" s="4">
        <f t="shared" ref="L16:AN20" si="0">(L2-L9)/L2</f>
        <v>-1.562962719226828E-4</v>
      </c>
      <c r="M16" s="4">
        <f t="shared" si="0"/>
        <v>8.2037819434750388E-5</v>
      </c>
      <c r="N16" s="4">
        <f t="shared" si="0"/>
        <v>-3.3165878164171774E-4</v>
      </c>
      <c r="O16" s="4">
        <f t="shared" si="0"/>
        <v>-3.5525465641183157E-4</v>
      </c>
      <c r="P16" s="4">
        <f t="shared" si="0"/>
        <v>-1.1345768724011369E-4</v>
      </c>
      <c r="Q16" s="4">
        <f t="shared" si="0"/>
        <v>3.4097197997289946E-5</v>
      </c>
      <c r="R16" s="4">
        <f t="shared" si="0"/>
        <v>1.9927800047528154E-4</v>
      </c>
      <c r="S16" s="4">
        <f t="shared" si="0"/>
        <v>-6.9346132154734304E-4</v>
      </c>
      <c r="T16" s="4" t="e">
        <f t="shared" si="0"/>
        <v>#REF!</v>
      </c>
      <c r="U16" s="4">
        <f t="shared" si="0"/>
        <v>-3.6991608745599647E-4</v>
      </c>
      <c r="V16" s="4">
        <f t="shared" si="0"/>
        <v>-3.1386723853759068E-4</v>
      </c>
      <c r="W16" s="4">
        <f t="shared" si="0"/>
        <v>-4.7917488422374399E-4</v>
      </c>
      <c r="X16" s="4">
        <f t="shared" si="0"/>
        <v>-2.5830427410252388E-4</v>
      </c>
      <c r="Y16" s="4">
        <f t="shared" si="0"/>
        <v>-1.9992877537379963E-4</v>
      </c>
      <c r="Z16" s="4">
        <f t="shared" si="0"/>
        <v>-3.663841882088814E-4</v>
      </c>
      <c r="AA16" s="4">
        <f t="shared" si="0"/>
        <v>-3.3106437195575141E-4</v>
      </c>
      <c r="AB16" s="4">
        <f t="shared" si="0"/>
        <v>-1.1449266896433238E-4</v>
      </c>
      <c r="AC16" s="4">
        <f t="shared" si="0"/>
        <v>-7.0211050246079296E-4</v>
      </c>
      <c r="AD16" s="4" t="e">
        <f t="shared" si="0"/>
        <v>#REF!</v>
      </c>
      <c r="AE16" s="4">
        <f t="shared" si="0"/>
        <v>-1.2147716229349343E-4</v>
      </c>
      <c r="AF16" s="4">
        <f t="shared" si="0"/>
        <v>-1.4819593245764362E-4</v>
      </c>
      <c r="AG16" s="4">
        <f t="shared" si="0"/>
        <v>3.0569249616165998E-4</v>
      </c>
      <c r="AH16" s="4">
        <f t="shared" si="0"/>
        <v>-4.6151333773548859E-4</v>
      </c>
      <c r="AI16" s="4">
        <f t="shared" si="0"/>
        <v>-4.9678617558702347E-4</v>
      </c>
      <c r="AJ16" s="4">
        <f t="shared" si="0"/>
        <v>-4.4001980089120255E-5</v>
      </c>
      <c r="AK16" s="4">
        <f t="shared" si="0"/>
        <v>4.3429023781526443E-4</v>
      </c>
      <c r="AL16" s="4">
        <f t="shared" si="0"/>
        <v>3.5016162182992412E-4</v>
      </c>
      <c r="AM16" s="4">
        <f t="shared" si="0"/>
        <v>-7.0531028838281189E-4</v>
      </c>
      <c r="AN16" s="4" t="e">
        <f t="shared" si="0"/>
        <v>#REF!</v>
      </c>
    </row>
    <row r="17" spans="1:40" x14ac:dyDescent="0.45">
      <c r="K17" s="4">
        <f>(K3-K10)/K3</f>
        <v>-7.4272133095636003E-5</v>
      </c>
      <c r="L17" s="4">
        <f t="shared" si="0"/>
        <v>-6.5374737333658188E-5</v>
      </c>
      <c r="M17" s="4">
        <f t="shared" si="0"/>
        <v>-8.5099743991688602E-5</v>
      </c>
      <c r="N17" s="4">
        <f t="shared" si="0"/>
        <v>6.1820362391369332E-6</v>
      </c>
      <c r="O17" s="4">
        <f t="shared" si="0"/>
        <v>6.9961772887752721E-6</v>
      </c>
      <c r="P17" s="4">
        <f t="shared" si="0"/>
        <v>-7.4374167939660364E-6</v>
      </c>
      <c r="Q17" s="4">
        <f t="shared" si="0"/>
        <v>1.1865514858654556E-4</v>
      </c>
      <c r="R17" s="4">
        <f t="shared" si="0"/>
        <v>-7.3419968896578809E-5</v>
      </c>
      <c r="S17" s="4">
        <f t="shared" si="0"/>
        <v>-1.0366743486882278E-4</v>
      </c>
      <c r="T17" s="4" t="e">
        <f t="shared" si="0"/>
        <v>#REF!</v>
      </c>
      <c r="U17" s="4">
        <f t="shared" si="0"/>
        <v>-2.7526976436925514E-4</v>
      </c>
      <c r="V17" s="4">
        <f t="shared" si="0"/>
        <v>-6.7959755887468101E-4</v>
      </c>
      <c r="W17" s="4">
        <f t="shared" si="0"/>
        <v>5.586465440480116E-4</v>
      </c>
      <c r="X17" s="4">
        <f t="shared" si="0"/>
        <v>-8.4872832206383432E-5</v>
      </c>
      <c r="Y17" s="4">
        <f t="shared" si="0"/>
        <v>-4.8396059007341707E-4</v>
      </c>
      <c r="Z17" s="4">
        <f t="shared" si="0"/>
        <v>7.5567851812073357E-4</v>
      </c>
      <c r="AA17" s="4">
        <f t="shared" si="0"/>
        <v>6.0750921222991236E-4</v>
      </c>
      <c r="AB17" s="4">
        <f t="shared" si="0"/>
        <v>-1.9751853155186596E-4</v>
      </c>
      <c r="AC17" s="4">
        <f t="shared" si="0"/>
        <v>-7.5753112190364829E-4</v>
      </c>
      <c r="AD17" s="4" t="e">
        <f t="shared" si="0"/>
        <v>#REF!</v>
      </c>
      <c r="AE17" s="4">
        <f t="shared" si="0"/>
        <v>-4.5339959012732468E-5</v>
      </c>
      <c r="AF17" s="4">
        <f t="shared" si="0"/>
        <v>-2.5074521477773677E-5</v>
      </c>
      <c r="AG17" s="4">
        <f t="shared" si="0"/>
        <v>-3.0260905746744401E-4</v>
      </c>
      <c r="AH17" s="4">
        <f t="shared" si="0"/>
        <v>-2.8775598292623365E-5</v>
      </c>
      <c r="AI17" s="4">
        <f t="shared" si="0"/>
        <v>2.1218335613146366E-6</v>
      </c>
      <c r="AJ17" s="4">
        <f t="shared" si="0"/>
        <v>-2.7207427627747374E-4</v>
      </c>
      <c r="AK17" s="4">
        <f t="shared" si="0"/>
        <v>-3.100477298828707E-4</v>
      </c>
      <c r="AL17" s="4">
        <f t="shared" si="0"/>
        <v>-2.836182120701301E-5</v>
      </c>
      <c r="AM17" s="4">
        <f t="shared" si="0"/>
        <v>-5.088367990768766E-5</v>
      </c>
      <c r="AN17" s="4" t="e">
        <f t="shared" si="0"/>
        <v>#REF!</v>
      </c>
    </row>
    <row r="18" spans="1:40" x14ac:dyDescent="0.45">
      <c r="K18" s="4">
        <f>(K4-K11)/K4</f>
        <v>2.7717920977116237E-4</v>
      </c>
      <c r="L18" s="4">
        <f t="shared" si="0"/>
        <v>3.1146362032478464E-4</v>
      </c>
      <c r="M18" s="4">
        <f t="shared" si="0"/>
        <v>6.5787742427823604E-5</v>
      </c>
      <c r="N18" s="4">
        <f t="shared" si="0"/>
        <v>4.4467661648585121E-4</v>
      </c>
      <c r="O18" s="4">
        <f t="shared" si="0"/>
        <v>4.7797962840818829E-4</v>
      </c>
      <c r="P18" s="4">
        <f t="shared" si="0"/>
        <v>2.35062916389603E-4</v>
      </c>
      <c r="Q18" s="4">
        <f t="shared" si="0"/>
        <v>1.3802741569534112E-4</v>
      </c>
      <c r="R18" s="4">
        <f t="shared" si="0"/>
        <v>-1.677560454308729E-4</v>
      </c>
      <c r="S18" s="4">
        <f t="shared" si="0"/>
        <v>7.0674273540166155E-4</v>
      </c>
      <c r="T18" s="4" t="e">
        <f t="shared" si="0"/>
        <v>#REF!</v>
      </c>
      <c r="U18" s="4">
        <f t="shared" si="0"/>
        <v>1.1467282959614302E-4</v>
      </c>
      <c r="V18" s="4">
        <f t="shared" si="0"/>
        <v>1.8982094848492954E-4</v>
      </c>
      <c r="W18" s="4">
        <f t="shared" si="0"/>
        <v>-5.5672777681952559E-5</v>
      </c>
      <c r="X18" s="4">
        <f t="shared" si="0"/>
        <v>1.2676028441829505E-4</v>
      </c>
      <c r="Y18" s="4">
        <f t="shared" si="0"/>
        <v>2.0295973278889576E-4</v>
      </c>
      <c r="Z18" s="4">
        <f t="shared" si="0"/>
        <v>-4.1251701632664209E-5</v>
      </c>
      <c r="AA18" s="4">
        <f t="shared" si="0"/>
        <v>2.2854417361416898E-4</v>
      </c>
      <c r="AB18" s="4">
        <f t="shared" si="0"/>
        <v>-1.5587735569657025E-5</v>
      </c>
      <c r="AC18" s="4">
        <f t="shared" si="0"/>
        <v>1.4726239213030877E-4</v>
      </c>
      <c r="AD18" s="4" t="e">
        <f t="shared" si="0"/>
        <v>#REF!</v>
      </c>
      <c r="AE18" s="4">
        <f t="shared" si="0"/>
        <v>2.984955822653938E-4</v>
      </c>
      <c r="AF18" s="4">
        <f t="shared" si="0"/>
        <v>3.2284771936768035E-4</v>
      </c>
      <c r="AG18" s="4">
        <f t="shared" si="0"/>
        <v>1.1199172984145716E-4</v>
      </c>
      <c r="AH18" s="4">
        <f t="shared" si="0"/>
        <v>5.2302885664510666E-4</v>
      </c>
      <c r="AI18" s="4">
        <f t="shared" si="0"/>
        <v>5.4824847665241566E-4</v>
      </c>
      <c r="AJ18" s="4">
        <f t="shared" si="0"/>
        <v>3.2989113592505844E-4</v>
      </c>
      <c r="AK18" s="4">
        <f t="shared" si="0"/>
        <v>6.8597038132399901E-5</v>
      </c>
      <c r="AL18" s="4">
        <f t="shared" si="0"/>
        <v>-2.2405873785983138E-4</v>
      </c>
      <c r="AM18" s="4">
        <f t="shared" si="0"/>
        <v>7.8623297231392663E-4</v>
      </c>
      <c r="AN18" s="4" t="e">
        <f t="shared" si="0"/>
        <v>#REF!</v>
      </c>
    </row>
    <row r="19" spans="1:40" x14ac:dyDescent="0.45">
      <c r="K19" s="4">
        <f>(K5-K12)/K5</f>
        <v>-8.5673488814819491E-5</v>
      </c>
      <c r="L19" s="4">
        <f t="shared" si="0"/>
        <v>-1.379195895153775E-4</v>
      </c>
      <c r="M19" s="4">
        <f t="shared" si="0"/>
        <v>2.2687598076590555E-4</v>
      </c>
      <c r="N19" s="4">
        <f t="shared" si="0"/>
        <v>-1.2774512293067908E-4</v>
      </c>
      <c r="O19" s="4">
        <f t="shared" si="0"/>
        <v>-1.843307570914327E-4</v>
      </c>
      <c r="P19" s="4">
        <f t="shared" si="0"/>
        <v>1.797156053401884E-4</v>
      </c>
      <c r="Q19" s="4">
        <f t="shared" si="0"/>
        <v>2.6613603236297591E-5</v>
      </c>
      <c r="R19" s="4">
        <f t="shared" si="0"/>
        <v>4.1730006855546731E-5</v>
      </c>
      <c r="S19" s="4">
        <f t="shared" si="0"/>
        <v>-4.0311327483028616E-4</v>
      </c>
      <c r="T19" s="4" t="e">
        <f t="shared" si="0"/>
        <v>#REF!</v>
      </c>
      <c r="U19" s="4">
        <f t="shared" si="0"/>
        <v>-1.202862813494462E-4</v>
      </c>
      <c r="V19" s="4">
        <f t="shared" si="0"/>
        <v>-3.2754176157458133E-4</v>
      </c>
      <c r="W19" s="4">
        <f t="shared" si="0"/>
        <v>3.46160503086639E-4</v>
      </c>
      <c r="X19" s="4">
        <f t="shared" si="0"/>
        <v>-1.9931763023049612E-4</v>
      </c>
      <c r="Y19" s="4">
        <f t="shared" si="0"/>
        <v>-4.0943520687844741E-4</v>
      </c>
      <c r="Z19" s="4">
        <f t="shared" si="0"/>
        <v>2.649297936046822E-4</v>
      </c>
      <c r="AA19" s="4">
        <f t="shared" si="0"/>
        <v>-4.4703392987434595E-5</v>
      </c>
      <c r="AB19" s="4">
        <f t="shared" si="0"/>
        <v>8.1341743043676886E-5</v>
      </c>
      <c r="AC19" s="4">
        <f t="shared" si="0"/>
        <v>-7.7772903122872859E-4</v>
      </c>
      <c r="AD19" s="4" t="e">
        <f t="shared" si="0"/>
        <v>#REF!</v>
      </c>
      <c r="AE19" s="4">
        <f t="shared" si="0"/>
        <v>-7.9219622486426352E-5</v>
      </c>
      <c r="AF19" s="4">
        <f t="shared" si="0"/>
        <v>-1.1948255431536269E-4</v>
      </c>
      <c r="AG19" s="4">
        <f t="shared" si="0"/>
        <v>1.8809597801726596E-4</v>
      </c>
      <c r="AH19" s="4">
        <f t="shared" si="0"/>
        <v>-1.0994073670775136E-4</v>
      </c>
      <c r="AI19" s="4">
        <f t="shared" si="0"/>
        <v>-1.5059515204084894E-4</v>
      </c>
      <c r="AJ19" s="4">
        <f t="shared" si="0"/>
        <v>1.5997440409522723E-4</v>
      </c>
      <c r="AK19" s="4">
        <f t="shared" si="0"/>
        <v>7.6616343659010225E-5</v>
      </c>
      <c r="AL19" s="4">
        <f t="shared" si="0"/>
        <v>2.4538271524096651E-5</v>
      </c>
      <c r="AM19" s="4">
        <f t="shared" si="0"/>
        <v>-3.4612181324569509E-4</v>
      </c>
      <c r="AN19" s="4" t="e">
        <f t="shared" si="0"/>
        <v>#REF!</v>
      </c>
    </row>
    <row r="20" spans="1:40" x14ac:dyDescent="0.45">
      <c r="K20" s="4">
        <f>(K6-K13)/K6</f>
        <v>-1.6979454859615773E-4</v>
      </c>
      <c r="L20" s="4">
        <f t="shared" si="0"/>
        <v>-1.4791399516884762E-4</v>
      </c>
      <c r="M20" s="4">
        <f t="shared" si="0"/>
        <v>-3.1311394891945631E-4</v>
      </c>
      <c r="N20" s="4">
        <f t="shared" si="0"/>
        <v>-8.7661400107296266E-5</v>
      </c>
      <c r="O20" s="4">
        <f t="shared" si="0"/>
        <v>-6.1584318169282979E-5</v>
      </c>
      <c r="P20" s="4">
        <f t="shared" si="0"/>
        <v>-2.2399019514616415E-4</v>
      </c>
      <c r="Q20" s="4">
        <f t="shared" si="0"/>
        <v>6.6990717844905636E-5</v>
      </c>
      <c r="R20" s="4">
        <f t="shared" si="0"/>
        <v>-8.7162680426751797E-5</v>
      </c>
      <c r="S20" s="4">
        <f t="shared" si="0"/>
        <v>4.8734340509692936E-4</v>
      </c>
      <c r="T20" s="4" t="e">
        <f t="shared" si="0"/>
        <v>#REF!</v>
      </c>
      <c r="U20" s="4">
        <f t="shared" si="0"/>
        <v>8.4294998777713234E-5</v>
      </c>
      <c r="V20" s="4">
        <f t="shared" si="0"/>
        <v>5.8594036103750511E-5</v>
      </c>
      <c r="W20" s="4">
        <f t="shared" si="0"/>
        <v>1.3075028874020051E-4</v>
      </c>
      <c r="X20" s="4">
        <f t="shared" si="0"/>
        <v>-5.8023712357067272E-5</v>
      </c>
      <c r="Y20" s="4">
        <f t="shared" si="0"/>
        <v>-8.4026552390483966E-5</v>
      </c>
      <c r="Z20" s="4">
        <f t="shared" si="0"/>
        <v>-7.500056250464074E-6</v>
      </c>
      <c r="AA20" s="4">
        <f t="shared" si="0"/>
        <v>2.3350324420460595E-4</v>
      </c>
      <c r="AB20" s="4">
        <f t="shared" si="0"/>
        <v>1.3946575897696458E-4</v>
      </c>
      <c r="AC20" s="4">
        <f t="shared" si="0"/>
        <v>7.0146908014098242E-4</v>
      </c>
      <c r="AD20" s="4" t="e">
        <f t="shared" si="0"/>
        <v>#REF!</v>
      </c>
      <c r="AE20" s="4">
        <f t="shared" si="0"/>
        <v>-2.0734781746593756E-4</v>
      </c>
      <c r="AF20" s="4">
        <f t="shared" si="0"/>
        <v>-1.6922129121138543E-4</v>
      </c>
      <c r="AG20" s="4">
        <f t="shared" si="0"/>
        <v>-4.3592324580526948E-4</v>
      </c>
      <c r="AH20" s="4">
        <f t="shared" si="0"/>
        <v>-4.0038322394331722E-5</v>
      </c>
      <c r="AI20" s="4">
        <f t="shared" si="0"/>
        <v>-1.6684546938097549E-6</v>
      </c>
      <c r="AJ20" s="4">
        <f t="shared" si="0"/>
        <v>-2.6907238047044907E-4</v>
      </c>
      <c r="AK20" s="4">
        <f t="shared" si="0"/>
        <v>-4.2448840983328201E-5</v>
      </c>
      <c r="AL20" s="4">
        <f t="shared" si="0"/>
        <v>-1.6639858006548455E-4</v>
      </c>
      <c r="AM20" s="4">
        <f t="shared" si="0"/>
        <v>4.8555321537118801E-4</v>
      </c>
      <c r="AN20" s="4" t="e">
        <f t="shared" si="0"/>
        <v>#REF!</v>
      </c>
    </row>
    <row r="25" spans="1:40" ht="19.899999999999999" x14ac:dyDescent="0.45">
      <c r="A25" s="3"/>
    </row>
    <row r="62" spans="2:65" x14ac:dyDescent="0.45">
      <c r="BM62">
        <v>0</v>
      </c>
    </row>
    <row r="64" spans="2:65" x14ac:dyDescent="0.45">
      <c r="B64" t="s">
        <v>97</v>
      </c>
      <c r="F64" t="s">
        <v>98</v>
      </c>
      <c r="J64" t="s">
        <v>105</v>
      </c>
      <c r="N64" t="s">
        <v>106</v>
      </c>
      <c r="R64" t="s">
        <v>107</v>
      </c>
      <c r="V64" t="s">
        <v>108</v>
      </c>
    </row>
    <row r="65" spans="2:24" x14ac:dyDescent="0.45">
      <c r="B65" t="s">
        <v>95</v>
      </c>
      <c r="C65" t="s">
        <v>96</v>
      </c>
      <c r="D65" t="s">
        <v>94</v>
      </c>
      <c r="F65" t="s">
        <v>95</v>
      </c>
      <c r="G65" t="s">
        <v>96</v>
      </c>
      <c r="H65" t="s">
        <v>94</v>
      </c>
      <c r="J65" t="s">
        <v>95</v>
      </c>
      <c r="K65" t="s">
        <v>96</v>
      </c>
      <c r="L65" t="s">
        <v>94</v>
      </c>
      <c r="N65" t="s">
        <v>95</v>
      </c>
      <c r="O65" t="s">
        <v>96</v>
      </c>
      <c r="P65" t="s">
        <v>94</v>
      </c>
      <c r="R65" t="s">
        <v>95</v>
      </c>
      <c r="S65" t="s">
        <v>96</v>
      </c>
      <c r="T65" t="s">
        <v>94</v>
      </c>
      <c r="V65" t="s">
        <v>95</v>
      </c>
      <c r="W65" t="s">
        <v>96</v>
      </c>
      <c r="X65" t="s">
        <v>94</v>
      </c>
    </row>
    <row r="66" spans="2:24" x14ac:dyDescent="0.45">
      <c r="B66">
        <f>O2</f>
        <v>0.93172600000000005</v>
      </c>
      <c r="C66">
        <f>O9</f>
        <v>0.93205700000000002</v>
      </c>
      <c r="D66">
        <f>L2/((D2+C2)*(1-S2))</f>
        <v>0.93157059043508639</v>
      </c>
      <c r="F66">
        <f>P2</f>
        <v>9.3426899999999993E-2</v>
      </c>
      <c r="G66">
        <f>P9</f>
        <v>9.3437500000000007E-2</v>
      </c>
      <c r="H66" t="e">
        <f>M2/((C2*(1-(AC2+(1-AC2)*AD2)))+(D2*(1-(AM2+(1-AM2)*AN2))))</f>
        <v>#REF!</v>
      </c>
      <c r="J66">
        <f>Y2</f>
        <v>0.160057</v>
      </c>
      <c r="K66">
        <f>Y9</f>
        <v>0.16008900000000001</v>
      </c>
      <c r="L66">
        <f>V2/(C2*(1-AC2))</f>
        <v>0.1600197629381836</v>
      </c>
      <c r="N66">
        <f>Z2</f>
        <v>7.9970700000000006E-2</v>
      </c>
      <c r="O66">
        <f>Z9</f>
        <v>0.08</v>
      </c>
      <c r="P66" t="e">
        <f>W2/((C2*(1-(AC2+(1-AC2)*AD2))))</f>
        <v>#REF!</v>
      </c>
      <c r="R66">
        <f>AI2</f>
        <v>1.3084100000000001</v>
      </c>
      <c r="S66">
        <f>AI9</f>
        <v>1.3090599999999999</v>
      </c>
      <c r="T66">
        <f>AF2/(D2*(1-AM2))</f>
        <v>1.3082098828788762</v>
      </c>
      <c r="V66">
        <f>AJ2</f>
        <v>9.9995500000000001E-2</v>
      </c>
      <c r="W66">
        <f>AJ9</f>
        <v>9.9999900000000003E-2</v>
      </c>
      <c r="X66" t="e">
        <f>AG2/(D2*(1-(AM2+(1-AM2)*AN2)))</f>
        <v>#REF!</v>
      </c>
    </row>
    <row r="67" spans="2:24" x14ac:dyDescent="0.45">
      <c r="B67">
        <f>O3</f>
        <v>0.71467599999999998</v>
      </c>
      <c r="C67">
        <f>O10</f>
        <v>0.71467099999999995</v>
      </c>
      <c r="D67">
        <f>L3/((D3+C3)*(1-S3))</f>
        <v>0.7145974762345868</v>
      </c>
      <c r="F67">
        <f>P3</f>
        <v>9.41187E-2</v>
      </c>
      <c r="G67">
        <f>P10</f>
        <v>9.4119400000000006E-2</v>
      </c>
      <c r="H67" t="e">
        <f>M3/((C3*(1-(AC3+(1-AC3)*AD3)))+(D3*(1-(AM3+(1-AM3)*AN3))))</f>
        <v>#REF!</v>
      </c>
      <c r="J67">
        <f>Y3</f>
        <v>0.16736899999999999</v>
      </c>
      <c r="K67">
        <f>Y10</f>
        <v>0.16744999999999999</v>
      </c>
      <c r="L67">
        <f>V3/(C3*(1-AC3))</f>
        <v>0.16731885069445626</v>
      </c>
      <c r="N67">
        <f>Z3</f>
        <v>8.0060500000000007E-2</v>
      </c>
      <c r="O67">
        <f>Z10</f>
        <v>0.08</v>
      </c>
      <c r="P67" t="e">
        <f>W3/((C3*(1-(AC3+(1-AC3)*AD3))))</f>
        <v>#REF!</v>
      </c>
      <c r="R67">
        <f>AI3</f>
        <v>0.942581</v>
      </c>
      <c r="S67">
        <f>AI10</f>
        <v>0.94257899999999994</v>
      </c>
      <c r="T67">
        <f>AF3/(D3*(1-AM3))</f>
        <v>0.94253532044828259</v>
      </c>
      <c r="V67">
        <f>AJ3</f>
        <v>9.9972699999999998E-2</v>
      </c>
      <c r="W67">
        <f>AJ10</f>
        <v>9.9999900000000003E-2</v>
      </c>
      <c r="X67" t="e">
        <f>AG3/(D3*(1-(AM3+(1-AM3)*AN3)))</f>
        <v>#REF!</v>
      </c>
    </row>
    <row r="68" spans="2:24" x14ac:dyDescent="0.45">
      <c r="B68">
        <f>O4</f>
        <v>0.60044399999999998</v>
      </c>
      <c r="C68">
        <f>O11</f>
        <v>0.60015700000000005</v>
      </c>
      <c r="D68">
        <f>L4/((D4+C4)*(1-S4))</f>
        <v>0.6004469777741327</v>
      </c>
      <c r="F68">
        <f>P4</f>
        <v>9.4442799999999993E-2</v>
      </c>
      <c r="G68">
        <f>P11</f>
        <v>9.4420599999999993E-2</v>
      </c>
      <c r="H68" t="e">
        <f>M4/((C4*(1-(AC4+(1-AC4)*AD4)))+(D4*(1-(AM4+(1-AM4)*AN4))))</f>
        <v>#REF!</v>
      </c>
      <c r="J68">
        <f>Y4</f>
        <v>0.17244799999999999</v>
      </c>
      <c r="K68">
        <f>Y11</f>
        <v>0.17241300000000001</v>
      </c>
      <c r="L68">
        <f>V4/(C4*(1-AC4))</f>
        <v>0.17244820134032407</v>
      </c>
      <c r="N68">
        <f>Z4</f>
        <v>7.9996700000000004E-2</v>
      </c>
      <c r="O68">
        <f>Z11</f>
        <v>0.08</v>
      </c>
      <c r="P68" t="e">
        <f>W4/((C4*(1-(AC4+(1-AC4)*AD4))))</f>
        <v>#REF!</v>
      </c>
      <c r="R68">
        <f>AI4</f>
        <v>0.76607599999999998</v>
      </c>
      <c r="S68">
        <f>AI11</f>
        <v>0.765656</v>
      </c>
      <c r="T68">
        <f>AF4/(D4*(1-AM4))</f>
        <v>0.7660801478103354</v>
      </c>
      <c r="V68">
        <f>AJ4</f>
        <v>0.100033</v>
      </c>
      <c r="W68">
        <f>AJ11</f>
        <v>0.1</v>
      </c>
      <c r="X68" t="e">
        <f>AG4/(D4*(1-(AM4+(1-AM4)*AN4)))</f>
        <v>#REF!</v>
      </c>
    </row>
    <row r="69" spans="2:24" x14ac:dyDescent="0.45">
      <c r="B69">
        <f>O5</f>
        <v>0.53165300000000004</v>
      </c>
      <c r="C69">
        <f>O12</f>
        <v>0.53175099999999997</v>
      </c>
      <c r="D69">
        <f>L5/((D5+C5)*(1-S5))</f>
        <v>0.53163557892352353</v>
      </c>
      <c r="F69">
        <f>P5</f>
        <v>9.4593899999999995E-2</v>
      </c>
      <c r="G69">
        <f>P12</f>
        <v>9.4576900000000005E-2</v>
      </c>
      <c r="H69" t="e">
        <f>M5/((C5*(1-(AC5+(1-AC5)*AD5)))+(D5*(1-(AM5+(1-AM5)*AN5))))</f>
        <v>#REF!</v>
      </c>
      <c r="J69">
        <f>Y5</f>
        <v>0.17585200000000001</v>
      </c>
      <c r="K69">
        <f>Y12</f>
        <v>0.175924</v>
      </c>
      <c r="L69">
        <f>V5/(C5*(1-AC5))</f>
        <v>0.17585254291019428</v>
      </c>
      <c r="N69">
        <f>Z5</f>
        <v>8.0021200000000001E-2</v>
      </c>
      <c r="O69">
        <f>Z12</f>
        <v>0.08</v>
      </c>
      <c r="P69" t="e">
        <f>W5/((C5*(1-(AC5+(1-AC5)*AD5))))</f>
        <v>#REF!</v>
      </c>
      <c r="R69">
        <f>AI5</f>
        <v>0.66403199999999996</v>
      </c>
      <c r="S69">
        <f>AI12</f>
        <v>0.66413199999999994</v>
      </c>
      <c r="T69">
        <f>AF5/(D5*(1-AM5))</f>
        <v>0.66400030753099237</v>
      </c>
      <c r="V69">
        <f>AJ5</f>
        <v>0.10001599999999999</v>
      </c>
      <c r="W69">
        <f>AJ12</f>
        <v>0.1</v>
      </c>
      <c r="X69" t="e">
        <f>AG5/(D5*(1-(AM5+(1-AM5)*AN5)))</f>
        <v>#REF!</v>
      </c>
    </row>
    <row r="70" spans="2:24" x14ac:dyDescent="0.45">
      <c r="B70">
        <f>O6</f>
        <v>0.48713699999999999</v>
      </c>
      <c r="C70">
        <f>O13</f>
        <v>0.48716700000000002</v>
      </c>
      <c r="D70">
        <f>L6/((D6+C6)*(1-S6))</f>
        <v>0.48713316474290735</v>
      </c>
      <c r="F70">
        <f>P6</f>
        <v>9.4646999999999995E-2</v>
      </c>
      <c r="G70">
        <f>P13</f>
        <v>9.4668199999999994E-2</v>
      </c>
      <c r="H70" t="e">
        <f>M6/((C6*(1-(AC6+(1-AC6)*AD6)))+(D6*(1-(AM6+(1-AM6)*AN6))))</f>
        <v>#REF!</v>
      </c>
      <c r="J70">
        <f>Y6</f>
        <v>0.17851500000000001</v>
      </c>
      <c r="K70">
        <f>Y13</f>
        <v>0.17852999999999999</v>
      </c>
      <c r="L70">
        <f>V6/(C6*(1-AC6))</f>
        <v>0.17855158257696835</v>
      </c>
      <c r="N70">
        <f>Z6</f>
        <v>7.9999399999999998E-2</v>
      </c>
      <c r="O70">
        <f>Z13</f>
        <v>0.08</v>
      </c>
      <c r="P70" t="e">
        <f>W6/((C6*(1-(AC6+(1-AC6)*AD6))))</f>
        <v>#REF!</v>
      </c>
      <c r="R70">
        <f>AI6</f>
        <v>0.59935700000000003</v>
      </c>
      <c r="S70">
        <f>AI13</f>
        <v>0.59935799999999995</v>
      </c>
      <c r="T70">
        <f>AF6/(D6*(1-AM6))</f>
        <v>0.599310528972124</v>
      </c>
      <c r="V70">
        <f>AJ6</f>
        <v>9.9973099999999995E-2</v>
      </c>
      <c r="W70">
        <f>AJ13</f>
        <v>0.1</v>
      </c>
      <c r="X70" t="e">
        <f>AG6/(D6*(1-(AM6+(1-AM6)*AN6)))</f>
        <v>#REF!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1A12-6D0E-496A-B8A1-E92EB6DFF871}">
  <sheetPr codeName="工作表12">
    <pageSetUpPr fitToPage="1"/>
  </sheetPr>
  <dimension ref="A1:BS123"/>
  <sheetViews>
    <sheetView zoomScale="70" zoomScaleNormal="70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simulation!I37</f>
        <v xml:space="preserve"> sLen_a</v>
      </c>
      <c r="L1" t="str">
        <f>simulation!J37</f>
        <v xml:space="preserve"> sLqu_a</v>
      </c>
      <c r="M1" t="str">
        <f>simulation!K37</f>
        <v xml:space="preserve"> sLbl_a</v>
      </c>
      <c r="N1" t="str">
        <f>simulation!L37</f>
        <v xml:space="preserve"> sWai_a</v>
      </c>
      <c r="O1" t="str">
        <f>simulation!M37</f>
        <v xml:space="preserve"> sWqu_a</v>
      </c>
      <c r="P1" t="str">
        <f>simulation!N37</f>
        <v xml:space="preserve"> sWbl_a</v>
      </c>
      <c r="Q1" t="str">
        <f>simulation!O37</f>
        <v xml:space="preserve"> sBln_a</v>
      </c>
      <c r="R1" t="str">
        <f>simulation!P37</f>
        <v xml:space="preserve"> sThu_a</v>
      </c>
      <c r="S1" t="str">
        <f>simulation!Q37</f>
        <v xml:space="preserve"> sPrb_a</v>
      </c>
      <c r="T1" t="e">
        <f>simulation!#REF!</f>
        <v>#REF!</v>
      </c>
      <c r="U1" t="str">
        <f>simulation!R37</f>
        <v xml:space="preserve"> sLen_H</v>
      </c>
      <c r="V1" t="str">
        <f>simulation!S37</f>
        <v xml:space="preserve"> sLqu_H</v>
      </c>
      <c r="W1" t="str">
        <f>simulation!T37</f>
        <v xml:space="preserve"> sLbl_H</v>
      </c>
      <c r="X1" t="str">
        <f>simulation!U37</f>
        <v xml:space="preserve"> sWai_H</v>
      </c>
      <c r="Y1" t="str">
        <f>simulation!V37</f>
        <v xml:space="preserve"> sWqu_H</v>
      </c>
      <c r="Z1" t="str">
        <f>simulation!W37</f>
        <v xml:space="preserve"> sWbl_H</v>
      </c>
      <c r="AA1" t="str">
        <f>simulation!X37</f>
        <v xml:space="preserve"> sBln_H</v>
      </c>
      <c r="AB1" t="str">
        <f>simulation!Y37</f>
        <v xml:space="preserve"> sThu_H</v>
      </c>
      <c r="AC1" t="str">
        <f>simulation!Z37</f>
        <v xml:space="preserve"> sPrb_H</v>
      </c>
      <c r="AD1" t="e">
        <f>simulation!#REF!</f>
        <v>#REF!</v>
      </c>
      <c r="AE1" t="str">
        <f>simulation!AA37</f>
        <v xml:space="preserve"> sLen_L</v>
      </c>
      <c r="AF1" t="str">
        <f>simulation!AB37</f>
        <v xml:space="preserve"> sLqu_L</v>
      </c>
      <c r="AG1" t="str">
        <f>simulation!AC37</f>
        <v xml:space="preserve"> sLbl_L</v>
      </c>
      <c r="AH1" t="str">
        <f>simulation!AD37</f>
        <v xml:space="preserve"> sWai_L</v>
      </c>
      <c r="AI1" t="str">
        <f>simulation!AE37</f>
        <v xml:space="preserve"> sWqu_L</v>
      </c>
      <c r="AJ1" t="str">
        <f>simulation!AF37</f>
        <v xml:space="preserve"> sWbl_L</v>
      </c>
      <c r="AK1" t="str">
        <f>simulation!AG37</f>
        <v xml:space="preserve"> sBln_L</v>
      </c>
      <c r="AL1" t="str">
        <f>simulation!AH37</f>
        <v xml:space="preserve"> sThu_L</v>
      </c>
      <c r="AM1" t="str">
        <f>simulation!AI37</f>
        <v xml:space="preserve"> sPrb_L</v>
      </c>
      <c r="AN1" t="e">
        <f>simulation!#REF!</f>
        <v>#REF!</v>
      </c>
      <c r="BS1">
        <v>0</v>
      </c>
    </row>
    <row r="2" spans="1:71" x14ac:dyDescent="0.45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 t="e">
        <f>simulation!#REF!</f>
        <v>#REF!</v>
      </c>
      <c r="J2" t="e">
        <f>simulation!#REF!</f>
        <v>#REF!</v>
      </c>
      <c r="K2">
        <f>simulation!I38</f>
        <v>12.317399999999999</v>
      </c>
      <c r="L2">
        <f>simulation!J38</f>
        <v>10.737500000000001</v>
      </c>
      <c r="M2">
        <f>simulation!K38</f>
        <v>1.5799099999999999</v>
      </c>
      <c r="N2">
        <f>simulation!L38</f>
        <v>0.85389300000000001</v>
      </c>
      <c r="O2">
        <f>simulation!M38</f>
        <v>0.744367</v>
      </c>
      <c r="P2">
        <f>simulation!N38</f>
        <v>0.109526</v>
      </c>
      <c r="Q2">
        <f>simulation!O38</f>
        <v>0.530447</v>
      </c>
      <c r="R2">
        <f>simulation!P38</f>
        <v>14.425000000000001</v>
      </c>
      <c r="S2">
        <f>simulation!Q38</f>
        <v>0.27879599999999999</v>
      </c>
      <c r="T2" t="e">
        <f>simulation!#REF!</f>
        <v>#REF!</v>
      </c>
      <c r="U2">
        <f>simulation!R38</f>
        <v>1.30806</v>
      </c>
      <c r="V2">
        <f>simulation!S38</f>
        <v>0.75907599999999997</v>
      </c>
      <c r="W2">
        <f>simulation!T38</f>
        <v>0.54898199999999997</v>
      </c>
      <c r="X2">
        <f>simulation!U38</f>
        <v>0.31770700000000002</v>
      </c>
      <c r="Y2">
        <f>simulation!V38</f>
        <v>0.184368</v>
      </c>
      <c r="Z2">
        <f>simulation!W38</f>
        <v>0.13333900000000001</v>
      </c>
      <c r="AA2">
        <f>simulation!X38</f>
        <v>0.30400500000000003</v>
      </c>
      <c r="AB2">
        <f>simulation!Y38</f>
        <v>4.1171800000000003</v>
      </c>
      <c r="AC2">
        <f>simulation!Z38</f>
        <v>0.17669899999999999</v>
      </c>
      <c r="AD2" t="e">
        <f>simulation!#REF!</f>
        <v>#REF!</v>
      </c>
      <c r="AE2">
        <f>simulation!AA38</f>
        <v>11.0093</v>
      </c>
      <c r="AF2">
        <f>simulation!AB38</f>
        <v>9.9784000000000006</v>
      </c>
      <c r="AG2">
        <f>simulation!AC38</f>
        <v>1.0309299999999999</v>
      </c>
      <c r="AH2">
        <f>simulation!AD38</f>
        <v>1.06806</v>
      </c>
      <c r="AI2">
        <f>simulation!AE38</f>
        <v>0.96804400000000002</v>
      </c>
      <c r="AJ2">
        <f>simulation!AF38</f>
        <v>0.10001400000000001</v>
      </c>
      <c r="AK2">
        <f>simulation!AG38</f>
        <v>0.226442</v>
      </c>
      <c r="AL2">
        <f>simulation!AH38</f>
        <v>10.3078</v>
      </c>
      <c r="AM2">
        <f>simulation!AI38</f>
        <v>0.312832</v>
      </c>
      <c r="AN2" t="e">
        <f>simulation!#REF!</f>
        <v>#REF!</v>
      </c>
    </row>
    <row r="3" spans="1:71" x14ac:dyDescent="0.45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 t="e">
        <f>simulation!#REF!</f>
        <v>#REF!</v>
      </c>
      <c r="J3" t="e">
        <f>simulation!#REF!</f>
        <v>#REF!</v>
      </c>
      <c r="K3">
        <f>simulation!I39</f>
        <v>11.6579</v>
      </c>
      <c r="L3">
        <f>simulation!J39</f>
        <v>10.1122</v>
      </c>
      <c r="M3">
        <f>simulation!K39</f>
        <v>1.54579</v>
      </c>
      <c r="N3">
        <f>simulation!L39</f>
        <v>0.75430299999999995</v>
      </c>
      <c r="O3">
        <f>simulation!M39</f>
        <v>0.65428600000000003</v>
      </c>
      <c r="P3">
        <f>simulation!N39</f>
        <v>0.10001699999999999</v>
      </c>
      <c r="Q3">
        <f>simulation!O39</f>
        <v>0.49057699999999999</v>
      </c>
      <c r="R3">
        <f>simulation!P39</f>
        <v>15.455299999999999</v>
      </c>
      <c r="S3">
        <f>simulation!Q39</f>
        <v>0.22724</v>
      </c>
      <c r="T3" t="e">
        <f>simulation!#REF!</f>
        <v>#REF!</v>
      </c>
      <c r="U3">
        <f>simulation!R39</f>
        <v>1.2033400000000001</v>
      </c>
      <c r="V3">
        <f>simulation!S39</f>
        <v>0.76802199999999998</v>
      </c>
      <c r="W3">
        <f>simulation!T39</f>
        <v>0.43531999999999998</v>
      </c>
      <c r="X3">
        <f>simulation!U39</f>
        <v>0.27646300000000001</v>
      </c>
      <c r="Y3">
        <f>simulation!V39</f>
        <v>0.17645</v>
      </c>
      <c r="Z3">
        <f>simulation!W39</f>
        <v>0.100013</v>
      </c>
      <c r="AA3">
        <f>simulation!X39</f>
        <v>0.24274799999999999</v>
      </c>
      <c r="AB3">
        <f>simulation!Y39</f>
        <v>4.3526300000000004</v>
      </c>
      <c r="AC3">
        <f>simulation!Z39</f>
        <v>0.129527</v>
      </c>
      <c r="AD3" t="e">
        <f>simulation!#REF!</f>
        <v>#REF!</v>
      </c>
      <c r="AE3">
        <f>simulation!AA39</f>
        <v>10.454599999999999</v>
      </c>
      <c r="AF3">
        <f>simulation!AB39</f>
        <v>9.3441399999999994</v>
      </c>
      <c r="AG3">
        <f>simulation!AC39</f>
        <v>1.1104700000000001</v>
      </c>
      <c r="AH3">
        <f>simulation!AD39</f>
        <v>0.94163300000000005</v>
      </c>
      <c r="AI3">
        <f>simulation!AE39</f>
        <v>0.84161399999999997</v>
      </c>
      <c r="AJ3">
        <f>simulation!AF39</f>
        <v>0.100018</v>
      </c>
      <c r="AK3">
        <f>simulation!AG39</f>
        <v>0.24782899999999999</v>
      </c>
      <c r="AL3">
        <f>simulation!AH39</f>
        <v>11.102600000000001</v>
      </c>
      <c r="AM3">
        <f>simulation!AI39</f>
        <v>0.25981399999999999</v>
      </c>
      <c r="AN3" t="e">
        <f>simulation!#REF!</f>
        <v>#REF!</v>
      </c>
    </row>
    <row r="4" spans="1:71" x14ac:dyDescent="0.45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 t="e">
        <f>simulation!#REF!</f>
        <v>#REF!</v>
      </c>
      <c r="J4" t="e">
        <f>simulation!#REF!</f>
        <v>#REF!</v>
      </c>
      <c r="K4">
        <f>simulation!I40</f>
        <v>11.185</v>
      </c>
      <c r="L4">
        <f>simulation!J40</f>
        <v>9.6648999999999994</v>
      </c>
      <c r="M4">
        <f>simulation!K40</f>
        <v>1.5200800000000001</v>
      </c>
      <c r="N4">
        <f>simulation!L40</f>
        <v>0.69489299999999998</v>
      </c>
      <c r="O4">
        <f>simulation!M40</f>
        <v>0.60045499999999996</v>
      </c>
      <c r="P4">
        <f>simulation!N40</f>
        <v>9.4438300000000003E-2</v>
      </c>
      <c r="Q4">
        <f>simulation!O40</f>
        <v>0.46346700000000002</v>
      </c>
      <c r="R4">
        <f>simulation!P40</f>
        <v>16.096</v>
      </c>
      <c r="S4">
        <f>simulation!Q40</f>
        <v>0.19525200000000001</v>
      </c>
      <c r="T4" t="e">
        <f>simulation!#REF!</f>
        <v>#REF!</v>
      </c>
      <c r="U4">
        <f>simulation!R40</f>
        <v>1.1341699999999999</v>
      </c>
      <c r="V4">
        <f>simulation!S40</f>
        <v>0.77484900000000001</v>
      </c>
      <c r="W4">
        <f>simulation!T40</f>
        <v>0.35931800000000003</v>
      </c>
      <c r="X4">
        <f>simulation!U40</f>
        <v>0.25248799999999999</v>
      </c>
      <c r="Y4">
        <f>simulation!V40</f>
        <v>0.17249700000000001</v>
      </c>
      <c r="Z4">
        <f>simulation!W40</f>
        <v>7.9991400000000004E-2</v>
      </c>
      <c r="AA4">
        <f>simulation!X40</f>
        <v>0.201185</v>
      </c>
      <c r="AB4">
        <f>simulation!Y40</f>
        <v>4.4919599999999997</v>
      </c>
      <c r="AC4">
        <f>simulation!Z40</f>
        <v>0.101922</v>
      </c>
      <c r="AD4" t="e">
        <f>simulation!#REF!</f>
        <v>#REF!</v>
      </c>
      <c r="AE4">
        <f>simulation!AA40</f>
        <v>10.050800000000001</v>
      </c>
      <c r="AF4">
        <f>simulation!AB40</f>
        <v>8.8900600000000001</v>
      </c>
      <c r="AG4">
        <f>simulation!AC40</f>
        <v>1.16076</v>
      </c>
      <c r="AH4">
        <f>simulation!AD40</f>
        <v>0.866151</v>
      </c>
      <c r="AI4">
        <f>simulation!AE40</f>
        <v>0.76612000000000002</v>
      </c>
      <c r="AJ4">
        <f>simulation!AF40</f>
        <v>0.10003099999999999</v>
      </c>
      <c r="AK4">
        <f>simulation!AG40</f>
        <v>0.26228200000000002</v>
      </c>
      <c r="AL4">
        <f>simulation!AH40</f>
        <v>11.603999999999999</v>
      </c>
      <c r="AM4">
        <f>simulation!AI40</f>
        <v>0.22637399999999999</v>
      </c>
      <c r="AN4" t="e">
        <f>simulation!#REF!</f>
        <v>#REF!</v>
      </c>
    </row>
    <row r="5" spans="1:71" x14ac:dyDescent="0.45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 t="e">
        <f>simulation!#REF!</f>
        <v>#REF!</v>
      </c>
      <c r="J5" t="e">
        <f>simulation!#REF!</f>
        <v>#REF!</v>
      </c>
      <c r="K5">
        <f>simulation!I41</f>
        <v>10.814</v>
      </c>
      <c r="L5">
        <f>simulation!J41</f>
        <v>9.3142099999999992</v>
      </c>
      <c r="M5">
        <f>simulation!K41</f>
        <v>1.49983</v>
      </c>
      <c r="N5">
        <f>simulation!L41</f>
        <v>0.65421200000000002</v>
      </c>
      <c r="O5">
        <f>simulation!M41</f>
        <v>0.56347800000000003</v>
      </c>
      <c r="P5">
        <f>simulation!N41</f>
        <v>9.0734599999999999E-2</v>
      </c>
      <c r="Q5">
        <f>simulation!O41</f>
        <v>0.44442700000000002</v>
      </c>
      <c r="R5">
        <f>simulation!P41</f>
        <v>16.529900000000001</v>
      </c>
      <c r="S5">
        <f>simulation!Q41</f>
        <v>0.17343500000000001</v>
      </c>
      <c r="T5" t="e">
        <f>simulation!#REF!</f>
        <v>#REF!</v>
      </c>
      <c r="U5">
        <f>simulation!R41</f>
        <v>1.08405</v>
      </c>
      <c r="V5">
        <f>simulation!S41</f>
        <v>0.778837</v>
      </c>
      <c r="W5">
        <f>simulation!T41</f>
        <v>0.30521700000000002</v>
      </c>
      <c r="X5">
        <f>simulation!U41</f>
        <v>0.236787</v>
      </c>
      <c r="Y5">
        <f>simulation!V41</f>
        <v>0.17011899999999999</v>
      </c>
      <c r="Z5">
        <f>simulation!W41</f>
        <v>6.6667599999999994E-2</v>
      </c>
      <c r="AA5">
        <f>simulation!X41</f>
        <v>0.17144400000000001</v>
      </c>
      <c r="AB5">
        <f>simulation!Y41</f>
        <v>4.5781900000000002</v>
      </c>
      <c r="AC5">
        <f>simulation!Z41</f>
        <v>8.4168999999999994E-2</v>
      </c>
      <c r="AD5" t="e">
        <f>simulation!#REF!</f>
        <v>#REF!</v>
      </c>
      <c r="AE5">
        <f>simulation!AA41</f>
        <v>9.7299799999999994</v>
      </c>
      <c r="AF5">
        <f>simulation!AB41</f>
        <v>8.5353700000000003</v>
      </c>
      <c r="AG5">
        <f>simulation!AC41</f>
        <v>1.1946099999999999</v>
      </c>
      <c r="AH5">
        <f>simulation!AD41</f>
        <v>0.81411100000000003</v>
      </c>
      <c r="AI5">
        <f>simulation!AE41</f>
        <v>0.71415700000000004</v>
      </c>
      <c r="AJ5">
        <f>simulation!AF41</f>
        <v>9.9953600000000004E-2</v>
      </c>
      <c r="AK5">
        <f>simulation!AG41</f>
        <v>0.272984</v>
      </c>
      <c r="AL5">
        <f>simulation!AH41</f>
        <v>11.951700000000001</v>
      </c>
      <c r="AM5">
        <f>simulation!AI41</f>
        <v>0.20318600000000001</v>
      </c>
      <c r="AN5" t="e">
        <f>simulation!#REF!</f>
        <v>#REF!</v>
      </c>
    </row>
    <row r="6" spans="1:71" x14ac:dyDescent="0.45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 t="e">
        <f>simulation!#REF!</f>
        <v>#REF!</v>
      </c>
      <c r="J6" t="e">
        <f>simulation!#REF!</f>
        <v>#REF!</v>
      </c>
      <c r="K6">
        <f>simulation!I42</f>
        <v>10.541499999999999</v>
      </c>
      <c r="L6">
        <f>simulation!J42</f>
        <v>9.0564999999999998</v>
      </c>
      <c r="M6">
        <f>simulation!K42</f>
        <v>1.48498</v>
      </c>
      <c r="N6">
        <f>simulation!L42</f>
        <v>0.62631099999999995</v>
      </c>
      <c r="O6">
        <f>simulation!M42</f>
        <v>0.53808199999999995</v>
      </c>
      <c r="P6">
        <f>simulation!N42</f>
        <v>8.8228699999999993E-2</v>
      </c>
      <c r="Q6">
        <f>simulation!O42</f>
        <v>0.43030000000000002</v>
      </c>
      <c r="R6">
        <f>simulation!P42</f>
        <v>16.831099999999999</v>
      </c>
      <c r="S6">
        <f>simulation!Q42</f>
        <v>0.15831400000000001</v>
      </c>
      <c r="T6" t="e">
        <f>simulation!#REF!</f>
        <v>#REF!</v>
      </c>
      <c r="U6">
        <f>simulation!R42</f>
        <v>1.04664</v>
      </c>
      <c r="V6">
        <f>simulation!S42</f>
        <v>0.78179600000000005</v>
      </c>
      <c r="W6">
        <f>simulation!T42</f>
        <v>0.26484400000000002</v>
      </c>
      <c r="X6">
        <f>simulation!U42</f>
        <v>0.225767</v>
      </c>
      <c r="Y6">
        <f>simulation!V42</f>
        <v>0.16863900000000001</v>
      </c>
      <c r="Z6">
        <f>simulation!W42</f>
        <v>5.7128600000000002E-2</v>
      </c>
      <c r="AA6">
        <f>simulation!X42</f>
        <v>0.149094</v>
      </c>
      <c r="AB6">
        <f>simulation!Y42</f>
        <v>4.6359300000000001</v>
      </c>
      <c r="AC6">
        <f>simulation!Z42</f>
        <v>7.2515700000000002E-2</v>
      </c>
      <c r="AD6" t="e">
        <f>simulation!#REF!</f>
        <v>#REF!</v>
      </c>
      <c r="AE6">
        <f>simulation!AA42</f>
        <v>9.4948399999999999</v>
      </c>
      <c r="AF6">
        <f>simulation!AB42</f>
        <v>8.2746999999999993</v>
      </c>
      <c r="AG6">
        <f>simulation!AC42</f>
        <v>1.22014</v>
      </c>
      <c r="AH6">
        <f>simulation!AD42</f>
        <v>0.77857500000000002</v>
      </c>
      <c r="AI6">
        <f>simulation!AE42</f>
        <v>0.67852400000000002</v>
      </c>
      <c r="AJ6">
        <f>simulation!AF42</f>
        <v>0.100051</v>
      </c>
      <c r="AK6">
        <f>simulation!AG42</f>
        <v>0.28120499999999998</v>
      </c>
      <c r="AL6">
        <f>simulation!AH42</f>
        <v>12.1952</v>
      </c>
      <c r="AM6">
        <f>simulation!AI42</f>
        <v>0.18690699999999999</v>
      </c>
      <c r="AN6" t="e">
        <f>simulation!#REF!</f>
        <v>#REF!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analytical!I37</f>
        <v xml:space="preserve"> aLen_a</v>
      </c>
      <c r="L8" t="str">
        <f>analytical!J37</f>
        <v xml:space="preserve"> aLqu_a</v>
      </c>
      <c r="M8" t="str">
        <f>analytical!K37</f>
        <v xml:space="preserve"> aLbl_a</v>
      </c>
      <c r="N8" t="str">
        <f>analytical!L37</f>
        <v xml:space="preserve"> aWai_a</v>
      </c>
      <c r="O8" t="str">
        <f>analytical!M37</f>
        <v xml:space="preserve"> aWqu_a</v>
      </c>
      <c r="P8" t="str">
        <f>analytical!N37</f>
        <v xml:space="preserve"> aWbl_a</v>
      </c>
      <c r="Q8" t="str">
        <f>analytical!O37</f>
        <v xml:space="preserve"> aBln_a</v>
      </c>
      <c r="R8" t="str">
        <f>analytical!P37</f>
        <v xml:space="preserve"> aThu_a</v>
      </c>
      <c r="S8" t="str">
        <f>analytical!Q37</f>
        <v xml:space="preserve"> aPrb_a</v>
      </c>
      <c r="T8" t="e">
        <f>analytical!#REF!</f>
        <v>#REF!</v>
      </c>
      <c r="U8" t="str">
        <f>analytical!R37</f>
        <v xml:space="preserve"> aLen_H</v>
      </c>
      <c r="V8" t="str">
        <f>analytical!S37</f>
        <v xml:space="preserve"> aLqu_H</v>
      </c>
      <c r="W8" t="str">
        <f>analytical!T37</f>
        <v xml:space="preserve"> aLbl_H</v>
      </c>
      <c r="X8" t="str">
        <f>analytical!U37</f>
        <v xml:space="preserve"> aWai_H</v>
      </c>
      <c r="Y8" t="str">
        <f>analytical!V37</f>
        <v xml:space="preserve"> aWqu_H</v>
      </c>
      <c r="Z8" t="str">
        <f>analytical!W37</f>
        <v xml:space="preserve"> aWbl_H</v>
      </c>
      <c r="AA8" t="str">
        <f>analytical!X37</f>
        <v xml:space="preserve"> aBln_H</v>
      </c>
      <c r="AB8" t="str">
        <f>analytical!Y37</f>
        <v xml:space="preserve"> aThu_H</v>
      </c>
      <c r="AC8" t="str">
        <f>analytical!Z37</f>
        <v xml:space="preserve"> aPrb_H</v>
      </c>
      <c r="AD8" t="e">
        <f>analytical!#REF!</f>
        <v>#REF!</v>
      </c>
      <c r="AE8" t="str">
        <f>analytical!AA37</f>
        <v xml:space="preserve"> aLen_L</v>
      </c>
      <c r="AF8" t="str">
        <f>analytical!AB37</f>
        <v xml:space="preserve"> aLqu_L</v>
      </c>
      <c r="AG8" t="str">
        <f>analytical!AC37</f>
        <v xml:space="preserve"> aLbl_L</v>
      </c>
      <c r="AH8" t="str">
        <f>analytical!AD37</f>
        <v xml:space="preserve"> aWai_L</v>
      </c>
      <c r="AI8" t="str">
        <f>analytical!AE37</f>
        <v xml:space="preserve"> aWqu_L</v>
      </c>
      <c r="AJ8" t="str">
        <f>analytical!AF37</f>
        <v xml:space="preserve"> aWbl_L</v>
      </c>
      <c r="AK8" t="str">
        <f>analytical!AG37</f>
        <v xml:space="preserve"> aBln_L</v>
      </c>
      <c r="AL8" t="str">
        <f>analytical!AH37</f>
        <v xml:space="preserve"> aThu_L</v>
      </c>
      <c r="AM8" t="str">
        <f>analytical!AI37</f>
        <v xml:space="preserve"> aPrb_L</v>
      </c>
      <c r="AN8" t="e">
        <f>analytical!#REF!</f>
        <v>#REF!</v>
      </c>
    </row>
    <row r="9" spans="1:71" x14ac:dyDescent="0.45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 t="e">
        <f>analytical!#REF!</f>
        <v>#REF!</v>
      </c>
      <c r="J9" t="e">
        <f>analytical!#REF!</f>
        <v>#REF!</v>
      </c>
      <c r="K9">
        <f>analytical!I38</f>
        <v>12.313700000000001</v>
      </c>
      <c r="L9">
        <f>analytical!J38</f>
        <v>10.733700000000001</v>
      </c>
      <c r="M9">
        <f>analytical!K38</f>
        <v>1.58002</v>
      </c>
      <c r="N9">
        <f>analytical!L38</f>
        <v>0.85346500000000003</v>
      </c>
      <c r="O9">
        <f>analytical!M38</f>
        <v>0.743954</v>
      </c>
      <c r="P9">
        <f>analytical!N38</f>
        <v>0.109512</v>
      </c>
      <c r="Q9">
        <f>analytical!O38</f>
        <v>0.53048200000000001</v>
      </c>
      <c r="R9">
        <f>analytical!P38</f>
        <v>14.427899999999999</v>
      </c>
      <c r="S9">
        <f>analytical!Q38</f>
        <v>0.27860600000000002</v>
      </c>
      <c r="T9" t="e">
        <f>analytical!#REF!</f>
        <v>#REF!</v>
      </c>
      <c r="U9">
        <f>analytical!R38</f>
        <v>1.30796</v>
      </c>
      <c r="V9">
        <f>analytical!S38</f>
        <v>0.75903699999999996</v>
      </c>
      <c r="W9">
        <f>analytical!T38</f>
        <v>0.548925</v>
      </c>
      <c r="X9">
        <f>analytical!U38</f>
        <v>0.31770199999999998</v>
      </c>
      <c r="Y9">
        <f>analytical!V38</f>
        <v>0.18436900000000001</v>
      </c>
      <c r="Z9">
        <f>analytical!W38</f>
        <v>0.13333300000000001</v>
      </c>
      <c r="AA9">
        <f>analytical!X38</f>
        <v>0.303975</v>
      </c>
      <c r="AB9">
        <f>analytical!Y38</f>
        <v>4.1169399999999996</v>
      </c>
      <c r="AC9">
        <f>analytical!Z38</f>
        <v>0.17661199999999999</v>
      </c>
      <c r="AD9" t="e">
        <f>analytical!#REF!</f>
        <v>#REF!</v>
      </c>
      <c r="AE9">
        <f>analytical!AA38</f>
        <v>11.005699999999999</v>
      </c>
      <c r="AF9">
        <f>analytical!AB38</f>
        <v>9.9746299999999994</v>
      </c>
      <c r="AG9">
        <f>analytical!AC38</f>
        <v>1.0310900000000001</v>
      </c>
      <c r="AH9">
        <f>analytical!AD38</f>
        <v>1.06738</v>
      </c>
      <c r="AI9">
        <f>analytical!AE38</f>
        <v>0.96738400000000002</v>
      </c>
      <c r="AJ9">
        <f>analytical!AF38</f>
        <v>0.1</v>
      </c>
      <c r="AK9">
        <f>analytical!AG38</f>
        <v>0.22650700000000001</v>
      </c>
      <c r="AL9">
        <f>analytical!AH38</f>
        <v>10.3109</v>
      </c>
      <c r="AM9">
        <f>analytical!AI38</f>
        <v>0.31260500000000002</v>
      </c>
      <c r="AN9" t="e">
        <f>analytical!#REF!</f>
        <v>#REF!</v>
      </c>
    </row>
    <row r="10" spans="1:71" x14ac:dyDescent="0.45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 t="e">
        <f>analytical!#REF!</f>
        <v>#REF!</v>
      </c>
      <c r="J10" t="e">
        <f>analytical!#REF!</f>
        <v>#REF!</v>
      </c>
      <c r="K10">
        <f>analytical!I39</f>
        <v>11.6601</v>
      </c>
      <c r="L10">
        <f>analytical!J39</f>
        <v>10.114599999999999</v>
      </c>
      <c r="M10">
        <f>analytical!K39</f>
        <v>1.5454399999999999</v>
      </c>
      <c r="N10">
        <f>analytical!L39</f>
        <v>0.75448099999999996</v>
      </c>
      <c r="O10">
        <f>analytical!M39</f>
        <v>0.65448099999999998</v>
      </c>
      <c r="P10">
        <f>analytical!N39</f>
        <v>0.1</v>
      </c>
      <c r="Q10">
        <f>analytical!O39</f>
        <v>0.49046499999999998</v>
      </c>
      <c r="R10">
        <f>analytical!P39</f>
        <v>15.4544</v>
      </c>
      <c r="S10">
        <f>analytical!Q39</f>
        <v>0.22728000000000001</v>
      </c>
      <c r="T10" t="e">
        <f>analytical!#REF!</f>
        <v>#REF!</v>
      </c>
      <c r="U10">
        <f>analytical!R39</f>
        <v>1.2034100000000001</v>
      </c>
      <c r="V10">
        <f>analytical!S39</f>
        <v>0.76813699999999996</v>
      </c>
      <c r="W10">
        <f>analytical!T39</f>
        <v>0.43527199999999999</v>
      </c>
      <c r="X10">
        <f>analytical!U39</f>
        <v>0.27647300000000002</v>
      </c>
      <c r="Y10">
        <f>analytical!V39</f>
        <v>0.17647299999999999</v>
      </c>
      <c r="Z10">
        <f>analytical!W39</f>
        <v>0.1</v>
      </c>
      <c r="AA10">
        <f>analytical!X39</f>
        <v>0.24272299999999999</v>
      </c>
      <c r="AB10">
        <f>analytical!Y39</f>
        <v>4.3527199999999997</v>
      </c>
      <c r="AC10">
        <f>analytical!Z39</f>
        <v>0.12945499999999999</v>
      </c>
      <c r="AD10" t="e">
        <f>analytical!#REF!</f>
        <v>#REF!</v>
      </c>
      <c r="AE10">
        <f>analytical!AA39</f>
        <v>10.4566</v>
      </c>
      <c r="AF10">
        <f>analytical!AB39</f>
        <v>9.3464799999999997</v>
      </c>
      <c r="AG10">
        <f>analytical!AC39</f>
        <v>1.1101700000000001</v>
      </c>
      <c r="AH10">
        <f>analytical!AD39</f>
        <v>0.94189800000000001</v>
      </c>
      <c r="AI10">
        <f>analytical!AE39</f>
        <v>0.84189800000000004</v>
      </c>
      <c r="AJ10">
        <f>analytical!AF39</f>
        <v>0.1</v>
      </c>
      <c r="AK10">
        <f>analytical!AG39</f>
        <v>0.24774199999999999</v>
      </c>
      <c r="AL10">
        <f>analytical!AH39</f>
        <v>11.101699999999999</v>
      </c>
      <c r="AM10">
        <f>analytical!AI39</f>
        <v>0.25988800000000001</v>
      </c>
      <c r="AN10" t="e">
        <f>analytical!#REF!</f>
        <v>#REF!</v>
      </c>
    </row>
    <row r="11" spans="1:71" x14ac:dyDescent="0.45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 t="e">
        <f>analytical!#REF!</f>
        <v>#REF!</v>
      </c>
      <c r="J11" t="e">
        <f>analytical!#REF!</f>
        <v>#REF!</v>
      </c>
      <c r="K11">
        <f>analytical!I40</f>
        <v>11.180999999999999</v>
      </c>
      <c r="L11">
        <f>analytical!J40</f>
        <v>9.6610399999999998</v>
      </c>
      <c r="M11">
        <f>analytical!K40</f>
        <v>1.5199400000000001</v>
      </c>
      <c r="N11">
        <f>analytical!L40</f>
        <v>0.69457800000000003</v>
      </c>
      <c r="O11">
        <f>analytical!M40</f>
        <v>0.60015700000000005</v>
      </c>
      <c r="P11">
        <f>analytical!N40</f>
        <v>9.4420599999999993E-2</v>
      </c>
      <c r="Q11">
        <f>analytical!O40</f>
        <v>0.46361200000000002</v>
      </c>
      <c r="R11">
        <f>analytical!P40</f>
        <v>16.0975</v>
      </c>
      <c r="S11">
        <f>analytical!Q40</f>
        <v>0.19512399999999999</v>
      </c>
      <c r="T11" t="e">
        <f>analytical!#REF!</f>
        <v>#REF!</v>
      </c>
      <c r="U11">
        <f>analytical!R40</f>
        <v>1.1335299999999999</v>
      </c>
      <c r="V11">
        <f>analytical!S40</f>
        <v>0.77426700000000004</v>
      </c>
      <c r="W11">
        <f>analytical!T40</f>
        <v>0.35926200000000003</v>
      </c>
      <c r="X11">
        <f>analytical!U40</f>
        <v>0.252413</v>
      </c>
      <c r="Y11">
        <f>analytical!V40</f>
        <v>0.17241300000000001</v>
      </c>
      <c r="Z11">
        <f>analytical!W40</f>
        <v>0.08</v>
      </c>
      <c r="AA11">
        <f>analytical!X40</f>
        <v>0.20122799999999999</v>
      </c>
      <c r="AB11">
        <f>analytical!Y40</f>
        <v>4.49078</v>
      </c>
      <c r="AC11">
        <f>analytical!Z40</f>
        <v>0.101844</v>
      </c>
      <c r="AD11" t="e">
        <f>analytical!#REF!</f>
        <v>#REF!</v>
      </c>
      <c r="AE11">
        <f>analytical!AA40</f>
        <v>10.0474</v>
      </c>
      <c r="AF11">
        <f>analytical!AB40</f>
        <v>8.8867700000000003</v>
      </c>
      <c r="AG11">
        <f>analytical!AC40</f>
        <v>1.1606700000000001</v>
      </c>
      <c r="AH11">
        <f>analytical!AD40</f>
        <v>0.86565599999999998</v>
      </c>
      <c r="AI11">
        <f>analytical!AE40</f>
        <v>0.765656</v>
      </c>
      <c r="AJ11">
        <f>analytical!AF40</f>
        <v>0.1</v>
      </c>
      <c r="AK11">
        <f>analytical!AG40</f>
        <v>0.26238400000000001</v>
      </c>
      <c r="AL11">
        <f>analytical!AH40</f>
        <v>11.6067</v>
      </c>
      <c r="AM11">
        <f>analytical!AI40</f>
        <v>0.226218</v>
      </c>
      <c r="AN11" t="e">
        <f>analytical!#REF!</f>
        <v>#REF!</v>
      </c>
    </row>
    <row r="12" spans="1:71" x14ac:dyDescent="0.45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 t="e">
        <f>analytical!#REF!</f>
        <v>#REF!</v>
      </c>
      <c r="J12" t="e">
        <f>analytical!#REF!</f>
        <v>#REF!</v>
      </c>
      <c r="K12">
        <f>analytical!I41</f>
        <v>10.819900000000001</v>
      </c>
      <c r="L12">
        <f>analytical!J41</f>
        <v>9.3196399999999997</v>
      </c>
      <c r="M12">
        <f>analytical!K41</f>
        <v>1.50027</v>
      </c>
      <c r="N12">
        <f>analytical!L41</f>
        <v>0.65461000000000003</v>
      </c>
      <c r="O12">
        <f>analytical!M41</f>
        <v>0.56384299999999998</v>
      </c>
      <c r="P12">
        <f>analytical!N41</f>
        <v>9.0767100000000003E-2</v>
      </c>
      <c r="Q12">
        <f>analytical!O41</f>
        <v>0.44448199999999999</v>
      </c>
      <c r="R12">
        <f>analytical!P41</f>
        <v>16.5288</v>
      </c>
      <c r="S12">
        <f>analytical!Q41</f>
        <v>0.17356099999999999</v>
      </c>
      <c r="T12" t="e">
        <f>analytical!#REF!</f>
        <v>#REF!</v>
      </c>
      <c r="U12">
        <f>analytical!R41</f>
        <v>1.0840399999999999</v>
      </c>
      <c r="V12">
        <f>analytical!S41</f>
        <v>0.77881999999999996</v>
      </c>
      <c r="W12">
        <f>analytical!T41</f>
        <v>0.30521799999999999</v>
      </c>
      <c r="X12">
        <f>analytical!U41</f>
        <v>0.23677899999999999</v>
      </c>
      <c r="Y12">
        <f>analytical!V41</f>
        <v>0.17011200000000001</v>
      </c>
      <c r="Z12">
        <f>analytical!W41</f>
        <v>6.6666699999999995E-2</v>
      </c>
      <c r="AA12">
        <f>analytical!X41</f>
        <v>0.17144799999999999</v>
      </c>
      <c r="AB12">
        <f>analytical!Y41</f>
        <v>4.5782800000000003</v>
      </c>
      <c r="AC12">
        <f>analytical!Z41</f>
        <v>8.4344500000000003E-2</v>
      </c>
      <c r="AD12" t="e">
        <f>analytical!#REF!</f>
        <v>#REF!</v>
      </c>
      <c r="AE12">
        <f>analytical!AA41</f>
        <v>9.7358700000000002</v>
      </c>
      <c r="AF12">
        <f>analytical!AB41</f>
        <v>8.5408200000000001</v>
      </c>
      <c r="AG12">
        <f>analytical!AC41</f>
        <v>1.1950499999999999</v>
      </c>
      <c r="AH12">
        <f>analytical!AD41</f>
        <v>0.81468300000000005</v>
      </c>
      <c r="AI12">
        <f>analytical!AE41</f>
        <v>0.71468299999999996</v>
      </c>
      <c r="AJ12">
        <f>analytical!AF41</f>
        <v>0.1</v>
      </c>
      <c r="AK12">
        <f>analytical!AG41</f>
        <v>0.273034</v>
      </c>
      <c r="AL12">
        <f>analytical!AH41</f>
        <v>11.9505</v>
      </c>
      <c r="AM12">
        <f>analytical!AI41</f>
        <v>0.20329900000000001</v>
      </c>
      <c r="AN12" t="e">
        <f>analytical!#REF!</f>
        <v>#REF!</v>
      </c>
    </row>
    <row r="13" spans="1:71" x14ac:dyDescent="0.45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 t="e">
        <f>analytical!#REF!</f>
        <v>#REF!</v>
      </c>
      <c r="J13" t="e">
        <f>analytical!#REF!</f>
        <v>#REF!</v>
      </c>
      <c r="K13">
        <f>analytical!I42</f>
        <v>10.540800000000001</v>
      </c>
      <c r="L13">
        <f>analytical!J42</f>
        <v>9.0561199999999999</v>
      </c>
      <c r="M13">
        <f>analytical!K42</f>
        <v>1.48464</v>
      </c>
      <c r="N13">
        <f>analytical!L42</f>
        <v>0.62616799999999995</v>
      </c>
      <c r="O13">
        <f>analytical!M42</f>
        <v>0.53797399999999995</v>
      </c>
      <c r="P13">
        <f>analytical!N42</f>
        <v>8.8193900000000006E-2</v>
      </c>
      <c r="Q13">
        <f>analytical!O42</f>
        <v>0.43022899999999997</v>
      </c>
      <c r="R13">
        <f>analytical!P42</f>
        <v>16.8338</v>
      </c>
      <c r="S13">
        <f>analytical!Q42</f>
        <v>0.15831200000000001</v>
      </c>
      <c r="T13" t="e">
        <f>analytical!#REF!</f>
        <v>#REF!</v>
      </c>
      <c r="U13">
        <f>analytical!R42</f>
        <v>1.0474000000000001</v>
      </c>
      <c r="V13">
        <f>analytical!S42</f>
        <v>0.78240699999999996</v>
      </c>
      <c r="W13">
        <f>analytical!T42</f>
        <v>0.26498899999999997</v>
      </c>
      <c r="X13">
        <f>analytical!U42</f>
        <v>0.22586300000000001</v>
      </c>
      <c r="Y13">
        <f>analytical!V42</f>
        <v>0.16872000000000001</v>
      </c>
      <c r="Z13">
        <f>analytical!W42</f>
        <v>5.7142900000000003E-2</v>
      </c>
      <c r="AA13">
        <f>analytical!X42</f>
        <v>0.14913000000000001</v>
      </c>
      <c r="AB13">
        <f>analytical!Y42</f>
        <v>4.6373100000000003</v>
      </c>
      <c r="AC13">
        <f>analytical!Z42</f>
        <v>7.2538800000000001E-2</v>
      </c>
      <c r="AD13" t="e">
        <f>analytical!#REF!</f>
        <v>#REF!</v>
      </c>
      <c r="AE13">
        <f>analytical!AA42</f>
        <v>9.4933599999999991</v>
      </c>
      <c r="AF13">
        <f>analytical!AB42</f>
        <v>8.2737099999999995</v>
      </c>
      <c r="AG13">
        <f>analytical!AC42</f>
        <v>1.2196499999999999</v>
      </c>
      <c r="AH13">
        <f>analytical!AD42</f>
        <v>0.77837000000000001</v>
      </c>
      <c r="AI13">
        <f>analytical!AE42</f>
        <v>0.67837000000000003</v>
      </c>
      <c r="AJ13">
        <f>analytical!AF42</f>
        <v>0.1</v>
      </c>
      <c r="AK13">
        <f>analytical!AG42</f>
        <v>0.28109899999999999</v>
      </c>
      <c r="AL13">
        <f>analytical!AH42</f>
        <v>12.1965</v>
      </c>
      <c r="AM13">
        <f>analytical!AI42</f>
        <v>0.18690300000000001</v>
      </c>
      <c r="AN13" t="e">
        <f>analytical!#REF!</f>
        <v>#REF!</v>
      </c>
    </row>
    <row r="14" spans="1:71" x14ac:dyDescent="0.45">
      <c r="P14" s="2"/>
      <c r="Y14" s="2"/>
      <c r="AH14" s="2"/>
    </row>
    <row r="15" spans="1:71" x14ac:dyDescent="0.45">
      <c r="A15" t="s">
        <v>109</v>
      </c>
      <c r="B15" t="s">
        <v>111</v>
      </c>
      <c r="C15" t="s">
        <v>113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68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42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69</v>
      </c>
    </row>
    <row r="16" spans="1:71" x14ac:dyDescent="0.45">
      <c r="A16" t="s">
        <v>110</v>
      </c>
      <c r="B16" t="s">
        <v>112</v>
      </c>
      <c r="C16" t="s">
        <v>114</v>
      </c>
      <c r="K16" s="4">
        <f>(K2-K9)/K2</f>
        <v>3.0038806891052351E-4</v>
      </c>
      <c r="L16" s="4">
        <f t="shared" ref="L16:AN20" si="0">(L2-L9)/L2</f>
        <v>3.5389988358556698E-4</v>
      </c>
      <c r="M16" s="4">
        <f t="shared" si="0"/>
        <v>-6.9624219101122536E-5</v>
      </c>
      <c r="N16" s="4">
        <f t="shared" si="0"/>
        <v>5.0123376113867186E-4</v>
      </c>
      <c r="O16" s="4">
        <f t="shared" si="0"/>
        <v>5.5483383868440797E-4</v>
      </c>
      <c r="P16" s="4">
        <f t="shared" si="0"/>
        <v>1.2782353048591314E-4</v>
      </c>
      <c r="Q16" s="4">
        <f t="shared" si="0"/>
        <v>-6.5982086806047071E-5</v>
      </c>
      <c r="R16" s="4">
        <f t="shared" si="0"/>
        <v>-2.0103986135172063E-4</v>
      </c>
      <c r="S16" s="4">
        <f t="shared" si="0"/>
        <v>6.8150188668405565E-4</v>
      </c>
      <c r="T16" s="4" t="e">
        <f t="shared" si="0"/>
        <v>#REF!</v>
      </c>
      <c r="U16" s="4">
        <f t="shared" si="0"/>
        <v>7.6449092549263025E-5</v>
      </c>
      <c r="V16" s="4">
        <f t="shared" si="0"/>
        <v>5.1378254614835998E-5</v>
      </c>
      <c r="W16" s="4">
        <f t="shared" si="0"/>
        <v>1.0382854082642735E-4</v>
      </c>
      <c r="X16" s="4">
        <f t="shared" si="0"/>
        <v>1.5737770965174692E-5</v>
      </c>
      <c r="Y16" s="4">
        <f t="shared" si="0"/>
        <v>-5.4239347392226424E-6</v>
      </c>
      <c r="Z16" s="4">
        <f t="shared" si="0"/>
        <v>4.4998087581322794E-5</v>
      </c>
      <c r="AA16" s="4">
        <f t="shared" si="0"/>
        <v>9.8682587457541815E-5</v>
      </c>
      <c r="AB16" s="4">
        <f t="shared" si="0"/>
        <v>5.8292326301178016E-5</v>
      </c>
      <c r="AC16" s="4">
        <f t="shared" si="0"/>
        <v>4.9236271852134842E-4</v>
      </c>
      <c r="AD16" s="4" t="e">
        <f t="shared" si="0"/>
        <v>#REF!</v>
      </c>
      <c r="AE16" s="4">
        <f t="shared" si="0"/>
        <v>3.2699626679266546E-4</v>
      </c>
      <c r="AF16" s="4">
        <f t="shared" si="0"/>
        <v>3.7781608273883201E-4</v>
      </c>
      <c r="AG16" s="4">
        <f t="shared" si="0"/>
        <v>-1.5519967408083967E-4</v>
      </c>
      <c r="AH16" s="4">
        <f t="shared" si="0"/>
        <v>6.3666835196525844E-4</v>
      </c>
      <c r="AI16" s="4">
        <f t="shared" si="0"/>
        <v>6.8178719149128951E-4</v>
      </c>
      <c r="AJ16" s="4">
        <f t="shared" si="0"/>
        <v>1.3998040274361713E-4</v>
      </c>
      <c r="AK16" s="4">
        <f t="shared" si="0"/>
        <v>-2.8704922231745654E-4</v>
      </c>
      <c r="AL16" s="4">
        <f t="shared" si="0"/>
        <v>-3.0074312656433775E-4</v>
      </c>
      <c r="AM16" s="4">
        <f t="shared" si="0"/>
        <v>7.2562909165295496E-4</v>
      </c>
      <c r="AN16" s="4" t="e">
        <f t="shared" si="0"/>
        <v>#REF!</v>
      </c>
    </row>
    <row r="17" spans="1:40" x14ac:dyDescent="0.45">
      <c r="K17" s="4">
        <f>(K3-K10)/K3</f>
        <v>-1.887132330865938E-4</v>
      </c>
      <c r="L17" s="4">
        <f t="shared" si="0"/>
        <v>-2.3733707798498209E-4</v>
      </c>
      <c r="M17" s="4">
        <f t="shared" si="0"/>
        <v>2.2642144146363508E-4</v>
      </c>
      <c r="N17" s="4">
        <f t="shared" si="0"/>
        <v>-2.3597944062268277E-4</v>
      </c>
      <c r="O17" s="4">
        <f t="shared" si="0"/>
        <v>-2.9803480435153007E-4</v>
      </c>
      <c r="P17" s="4">
        <f t="shared" si="0"/>
        <v>1.6997110491205741E-4</v>
      </c>
      <c r="Q17" s="4">
        <f t="shared" si="0"/>
        <v>2.2830259062288079E-4</v>
      </c>
      <c r="R17" s="4">
        <f t="shared" si="0"/>
        <v>5.8232451003841973E-5</v>
      </c>
      <c r="S17" s="4">
        <f t="shared" si="0"/>
        <v>-1.7602534765011552E-4</v>
      </c>
      <c r="T17" s="4" t="e">
        <f t="shared" si="0"/>
        <v>#REF!</v>
      </c>
      <c r="U17" s="4">
        <f t="shared" si="0"/>
        <v>-5.8171422873015517E-5</v>
      </c>
      <c r="V17" s="4">
        <f t="shared" si="0"/>
        <v>-1.4973529404102516E-4</v>
      </c>
      <c r="W17" s="4">
        <f t="shared" si="0"/>
        <v>1.1026371404941765E-4</v>
      </c>
      <c r="X17" s="4">
        <f t="shared" si="0"/>
        <v>-3.6171205550145952E-5</v>
      </c>
      <c r="Y17" s="4">
        <f t="shared" si="0"/>
        <v>-1.3034854066305043E-4</v>
      </c>
      <c r="Z17" s="4">
        <f t="shared" si="0"/>
        <v>1.2998310219670565E-4</v>
      </c>
      <c r="AA17" s="4">
        <f t="shared" si="0"/>
        <v>1.0298746024682901E-4</v>
      </c>
      <c r="AB17" s="4">
        <f t="shared" si="0"/>
        <v>-2.0677153812581665E-5</v>
      </c>
      <c r="AC17" s="4">
        <f t="shared" si="0"/>
        <v>5.558686605882673E-4</v>
      </c>
      <c r="AD17" s="4" t="e">
        <f t="shared" si="0"/>
        <v>#REF!</v>
      </c>
      <c r="AE17" s="4">
        <f t="shared" si="0"/>
        <v>-1.9130334972171752E-4</v>
      </c>
      <c r="AF17" s="4">
        <f t="shared" si="0"/>
        <v>-2.5042433011494163E-4</v>
      </c>
      <c r="AG17" s="4">
        <f t="shared" si="0"/>
        <v>2.7015587994269716E-4</v>
      </c>
      <c r="AH17" s="4">
        <f t="shared" si="0"/>
        <v>-2.8142599080529216E-4</v>
      </c>
      <c r="AI17" s="4">
        <f t="shared" si="0"/>
        <v>-3.3744685806089489E-4</v>
      </c>
      <c r="AJ17" s="4">
        <f t="shared" si="0"/>
        <v>1.7996760583085291E-4</v>
      </c>
      <c r="AK17" s="4">
        <f t="shared" si="0"/>
        <v>3.5104850521933974E-4</v>
      </c>
      <c r="AL17" s="4">
        <f t="shared" si="0"/>
        <v>8.1062093563800836E-5</v>
      </c>
      <c r="AM17" s="4">
        <f t="shared" si="0"/>
        <v>-2.8481913984626885E-4</v>
      </c>
      <c r="AN17" s="4" t="e">
        <f t="shared" si="0"/>
        <v>#REF!</v>
      </c>
    </row>
    <row r="18" spans="1:40" x14ac:dyDescent="0.45">
      <c r="A18" t="s">
        <v>0</v>
      </c>
      <c r="B18" s="5" t="s">
        <v>143</v>
      </c>
      <c r="C18" s="5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142</v>
      </c>
      <c r="I18" s="6" t="s">
        <v>149</v>
      </c>
      <c r="J18" s="6" t="s">
        <v>150</v>
      </c>
      <c r="K18" s="4">
        <f>(K4-K11)/K4</f>
        <v>3.576218149308302E-4</v>
      </c>
      <c r="L18" s="4">
        <f t="shared" si="0"/>
        <v>3.9938333557507381E-4</v>
      </c>
      <c r="M18" s="4">
        <f t="shared" si="0"/>
        <v>9.2100415767610243E-5</v>
      </c>
      <c r="N18" s="4">
        <f t="shared" si="0"/>
        <v>4.5330719981343057E-4</v>
      </c>
      <c r="O18" s="4">
        <f t="shared" si="0"/>
        <v>4.962903131790217E-4</v>
      </c>
      <c r="P18" s="4">
        <f t="shared" si="0"/>
        <v>1.8742395828820908E-4</v>
      </c>
      <c r="Q18" s="4">
        <f t="shared" si="0"/>
        <v>-3.12859383731757E-4</v>
      </c>
      <c r="R18" s="4">
        <f t="shared" si="0"/>
        <v>-9.3190854870778882E-5</v>
      </c>
      <c r="S18" s="4">
        <f t="shared" si="0"/>
        <v>6.5556306721578769E-4</v>
      </c>
      <c r="T18" s="4" t="e">
        <f t="shared" si="0"/>
        <v>#REF!</v>
      </c>
      <c r="U18" s="4">
        <f t="shared" si="0"/>
        <v>5.6428930407255874E-4</v>
      </c>
      <c r="V18" s="4">
        <f t="shared" si="0"/>
        <v>7.5111408803518027E-4</v>
      </c>
      <c r="W18" s="4">
        <f t="shared" si="0"/>
        <v>1.5585080624961868E-4</v>
      </c>
      <c r="X18" s="4">
        <f t="shared" si="0"/>
        <v>2.970438199042796E-4</v>
      </c>
      <c r="Y18" s="4">
        <f t="shared" si="0"/>
        <v>4.869649906954946E-4</v>
      </c>
      <c r="Z18" s="4">
        <f t="shared" si="0"/>
        <v>-1.0751155749239916E-4</v>
      </c>
      <c r="AA18" s="4">
        <f t="shared" si="0"/>
        <v>-2.1373362825254116E-4</v>
      </c>
      <c r="AB18" s="4">
        <f t="shared" si="0"/>
        <v>2.6269156448404193E-4</v>
      </c>
      <c r="AC18" s="4">
        <f t="shared" si="0"/>
        <v>7.6529110496256682E-4</v>
      </c>
      <c r="AD18" s="4" t="e">
        <f t="shared" si="0"/>
        <v>#REF!</v>
      </c>
      <c r="AE18" s="4">
        <f t="shared" si="0"/>
        <v>3.3828152982856666E-4</v>
      </c>
      <c r="AF18" s="4">
        <f t="shared" si="0"/>
        <v>3.7007624245503326E-4</v>
      </c>
      <c r="AG18" s="4">
        <f t="shared" si="0"/>
        <v>7.7535407836179293E-5</v>
      </c>
      <c r="AH18" s="4">
        <f t="shared" si="0"/>
        <v>5.7149388501545714E-4</v>
      </c>
      <c r="AI18" s="4">
        <f t="shared" si="0"/>
        <v>6.056492455490262E-4</v>
      </c>
      <c r="AJ18" s="4">
        <f t="shared" si="0"/>
        <v>3.0990392978166138E-4</v>
      </c>
      <c r="AK18" s="4">
        <f t="shared" si="0"/>
        <v>-3.8889439610797149E-4</v>
      </c>
      <c r="AL18" s="4">
        <f t="shared" si="0"/>
        <v>-2.3267838676325518E-4</v>
      </c>
      <c r="AM18" s="4">
        <f t="shared" si="0"/>
        <v>6.8912507620128407E-4</v>
      </c>
      <c r="AN18" s="4" t="e">
        <f t="shared" si="0"/>
        <v>#REF!</v>
      </c>
    </row>
    <row r="19" spans="1:40" x14ac:dyDescent="0.45">
      <c r="K19" s="4">
        <f>(K5-K12)/K5</f>
        <v>-5.4558905122992977E-4</v>
      </c>
      <c r="L19" s="4">
        <f t="shared" si="0"/>
        <v>-5.8298019907222299E-4</v>
      </c>
      <c r="M19" s="4">
        <f t="shared" si="0"/>
        <v>-2.9336658154590581E-4</v>
      </c>
      <c r="N19" s="4">
        <f t="shared" si="0"/>
        <v>-6.0836548397157108E-4</v>
      </c>
      <c r="O19" s="4">
        <f t="shared" si="0"/>
        <v>-6.4776264556903494E-4</v>
      </c>
      <c r="P19" s="4">
        <f t="shared" si="0"/>
        <v>-3.5818750509733607E-4</v>
      </c>
      <c r="Q19" s="4">
        <f t="shared" si="0"/>
        <v>-1.2375485737808848E-4</v>
      </c>
      <c r="R19" s="4">
        <f t="shared" si="0"/>
        <v>6.6546077108814271E-5</v>
      </c>
      <c r="S19" s="4">
        <f t="shared" si="0"/>
        <v>-7.2649695851464372E-4</v>
      </c>
      <c r="T19" s="4" t="e">
        <f t="shared" si="0"/>
        <v>#REF!</v>
      </c>
      <c r="U19" s="4">
        <f t="shared" si="0"/>
        <v>9.2246667589737676E-6</v>
      </c>
      <c r="V19" s="4">
        <f t="shared" si="0"/>
        <v>2.1827417033403341E-5</v>
      </c>
      <c r="W19" s="4">
        <f t="shared" si="0"/>
        <v>-3.2763574767239192E-6</v>
      </c>
      <c r="X19" s="4">
        <f t="shared" si="0"/>
        <v>3.378563856971878E-5</v>
      </c>
      <c r="Y19" s="4">
        <f t="shared" si="0"/>
        <v>4.1147667221058464E-5</v>
      </c>
      <c r="Z19" s="4">
        <f t="shared" si="0"/>
        <v>1.3499811002617832E-5</v>
      </c>
      <c r="AA19" s="4">
        <f t="shared" si="0"/>
        <v>-2.3331233522177765E-5</v>
      </c>
      <c r="AB19" s="4">
        <f t="shared" si="0"/>
        <v>-1.9658423962340031E-5</v>
      </c>
      <c r="AC19" s="4">
        <f t="shared" si="0"/>
        <v>-2.0850907103566515E-3</v>
      </c>
      <c r="AD19" s="4" t="e">
        <f t="shared" si="0"/>
        <v>#REF!</v>
      </c>
      <c r="AE19" s="4">
        <f t="shared" si="0"/>
        <v>-6.0534554027868906E-4</v>
      </c>
      <c r="AF19" s="4">
        <f t="shared" si="0"/>
        <v>-6.3851947835884477E-4</v>
      </c>
      <c r="AG19" s="4">
        <f t="shared" si="0"/>
        <v>-3.6832104201370823E-4</v>
      </c>
      <c r="AH19" s="4">
        <f t="shared" si="0"/>
        <v>-7.0260689267190465E-4</v>
      </c>
      <c r="AI19" s="4">
        <f t="shared" si="0"/>
        <v>-7.3653272319660159E-4</v>
      </c>
      <c r="AJ19" s="4">
        <f t="shared" si="0"/>
        <v>-4.6421539594373784E-4</v>
      </c>
      <c r="AK19" s="4">
        <f t="shared" si="0"/>
        <v>-1.8316091785597138E-4</v>
      </c>
      <c r="AL19" s="4">
        <f t="shared" si="0"/>
        <v>1.0040412660966691E-4</v>
      </c>
      <c r="AM19" s="4">
        <f t="shared" si="0"/>
        <v>-5.56140678983798E-4</v>
      </c>
      <c r="AN19" s="4" t="e">
        <f t="shared" si="0"/>
        <v>#REF!</v>
      </c>
    </row>
    <row r="20" spans="1:40" x14ac:dyDescent="0.45">
      <c r="K20" s="4">
        <f>(K6-K13)/K6</f>
        <v>6.6404211924144449E-5</v>
      </c>
      <c r="L20" s="4">
        <f t="shared" si="0"/>
        <v>4.1958814111392361E-5</v>
      </c>
      <c r="M20" s="4">
        <f t="shared" si="0"/>
        <v>2.2895931258333914E-4</v>
      </c>
      <c r="N20" s="4">
        <f t="shared" si="0"/>
        <v>2.2832107371578058E-4</v>
      </c>
      <c r="O20" s="4">
        <f t="shared" si="0"/>
        <v>2.0071290249440977E-4</v>
      </c>
      <c r="P20" s="4">
        <f t="shared" si="0"/>
        <v>3.9442947702944303E-4</v>
      </c>
      <c r="Q20" s="4">
        <f t="shared" si="0"/>
        <v>1.6500116198011445E-4</v>
      </c>
      <c r="R20" s="4">
        <f t="shared" si="0"/>
        <v>-1.6041732269434636E-4</v>
      </c>
      <c r="S20" s="4">
        <f t="shared" si="0"/>
        <v>1.2633121518008515E-5</v>
      </c>
      <c r="T20" s="4" t="e">
        <f t="shared" si="0"/>
        <v>#REF!</v>
      </c>
      <c r="U20" s="4">
        <f t="shared" si="0"/>
        <v>-7.2613314988925889E-4</v>
      </c>
      <c r="V20" s="4">
        <f t="shared" si="0"/>
        <v>-7.8153380165659218E-4</v>
      </c>
      <c r="W20" s="4">
        <f t="shared" si="0"/>
        <v>-5.4749210856183531E-4</v>
      </c>
      <c r="X20" s="4">
        <f t="shared" si="0"/>
        <v>-4.2521714865331403E-4</v>
      </c>
      <c r="Y20" s="4">
        <f t="shared" si="0"/>
        <v>-4.8031594115238903E-4</v>
      </c>
      <c r="Z20" s="4">
        <f t="shared" si="0"/>
        <v>-2.5031245295704447E-4</v>
      </c>
      <c r="AA20" s="4">
        <f t="shared" si="0"/>
        <v>-2.414584087891414E-4</v>
      </c>
      <c r="AB20" s="4">
        <f t="shared" si="0"/>
        <v>-2.9767490018187478E-4</v>
      </c>
      <c r="AC20" s="4">
        <f t="shared" si="0"/>
        <v>-3.1855170673382623E-4</v>
      </c>
      <c r="AD20" s="4" t="e">
        <f t="shared" si="0"/>
        <v>#REF!</v>
      </c>
      <c r="AE20" s="4">
        <f t="shared" si="0"/>
        <v>1.5587413795291064E-4</v>
      </c>
      <c r="AF20" s="4">
        <f t="shared" si="0"/>
        <v>1.1964179970268703E-4</v>
      </c>
      <c r="AG20" s="4">
        <f t="shared" si="0"/>
        <v>4.0159325978994336E-4</v>
      </c>
      <c r="AH20" s="4">
        <f t="shared" si="0"/>
        <v>2.633015444883418E-4</v>
      </c>
      <c r="AI20" s="4">
        <f t="shared" si="0"/>
        <v>2.2696323195640461E-4</v>
      </c>
      <c r="AJ20" s="4">
        <f t="shared" si="0"/>
        <v>5.0974003258333746E-4</v>
      </c>
      <c r="AK20" s="4">
        <f t="shared" si="0"/>
        <v>3.7694920076099286E-4</v>
      </c>
      <c r="AL20" s="4">
        <f t="shared" si="0"/>
        <v>-1.0659931776440919E-4</v>
      </c>
      <c r="AM20" s="4">
        <f t="shared" si="0"/>
        <v>2.1401017618260658E-5</v>
      </c>
      <c r="AN20" s="4" t="e">
        <f t="shared" si="0"/>
        <v>#REF!</v>
      </c>
    </row>
    <row r="92" spans="1:65" ht="19.899999999999999" x14ac:dyDescent="0.45">
      <c r="A92" s="3"/>
    </row>
    <row r="96" spans="1:65" x14ac:dyDescent="0.45">
      <c r="BM96">
        <v>0</v>
      </c>
    </row>
    <row r="98" spans="2:24" x14ac:dyDescent="0.4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4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45">
      <c r="B100">
        <f>O2</f>
        <v>0.744367</v>
      </c>
      <c r="C100">
        <f>O9</f>
        <v>0.743954</v>
      </c>
      <c r="D100">
        <f>L2/((B2+C2)*(1-S2))</f>
        <v>1.488829790184192</v>
      </c>
      <c r="F100">
        <f>P2</f>
        <v>0.109526</v>
      </c>
      <c r="G100">
        <f>P9</f>
        <v>0.109512</v>
      </c>
      <c r="H100" t="e">
        <f>M2/((B2*(1-(AC2+(1-AC2)*AD2)))+(C2*(1-(AM2+(1-AM2)*AN2))))</f>
        <v>#REF!</v>
      </c>
      <c r="J100">
        <f>Y2</f>
        <v>0.184368</v>
      </c>
      <c r="K100">
        <f>Y9</f>
        <v>0.18436900000000001</v>
      </c>
      <c r="L100">
        <f>V2/(B2*(1-AC2))</f>
        <v>0.18439817272176276</v>
      </c>
      <c r="N100">
        <f>Z2</f>
        <v>0.13333900000000001</v>
      </c>
      <c r="O100">
        <f>Z9</f>
        <v>0.13333300000000001</v>
      </c>
      <c r="P100" t="e">
        <f>W2/((B2*(1-(AC2+(1-AC2)*AD2))))</f>
        <v>#REF!</v>
      </c>
      <c r="R100">
        <f>AI2</f>
        <v>0.96804400000000002</v>
      </c>
      <c r="S100">
        <f>AI9</f>
        <v>0.96738400000000002</v>
      </c>
      <c r="T100">
        <f>AF2/(C2*(1-AM2))</f>
        <v>2.9042097420135984</v>
      </c>
      <c r="V100">
        <f>AJ2</f>
        <v>0.10001400000000001</v>
      </c>
      <c r="W100">
        <f>AJ9</f>
        <v>0.1</v>
      </c>
      <c r="X100" t="e">
        <f>AG2/(C2*(1-(AM2+(1-AM2)*AN2)))</f>
        <v>#REF!</v>
      </c>
    </row>
    <row r="101" spans="2:24" x14ac:dyDescent="0.45">
      <c r="B101">
        <f>O3</f>
        <v>0.65428600000000003</v>
      </c>
      <c r="C101">
        <f>O10</f>
        <v>0.65448099999999998</v>
      </c>
      <c r="D101">
        <f>L3/((B3+C3)*(1-S3))</f>
        <v>1.308582224752834</v>
      </c>
      <c r="F101">
        <f>P3</f>
        <v>0.10001699999999999</v>
      </c>
      <c r="G101">
        <f>P10</f>
        <v>0.1</v>
      </c>
      <c r="H101" t="e">
        <f>M3/((B3*(1-(AC3+(1-AC3)*AD3)))+(C3*(1-(AM3+(1-AM3)*AN3))))</f>
        <v>#REF!</v>
      </c>
      <c r="J101">
        <f>Y3</f>
        <v>0.17645</v>
      </c>
      <c r="K101">
        <f>Y10</f>
        <v>0.17647299999999999</v>
      </c>
      <c r="L101">
        <f>V3/(B3*(1-AC3))</f>
        <v>0.17646084370221704</v>
      </c>
      <c r="N101">
        <f>Z3</f>
        <v>0.100013</v>
      </c>
      <c r="O101">
        <f>Z10</f>
        <v>0.1</v>
      </c>
      <c r="P101" t="e">
        <f>W3/((B3*(1-(AC3+(1-AC3)*AD3))))</f>
        <v>#REF!</v>
      </c>
      <c r="R101">
        <f>AI3</f>
        <v>0.84161399999999997</v>
      </c>
      <c r="S101">
        <f>AI10</f>
        <v>0.84189800000000004</v>
      </c>
      <c r="T101">
        <f>AF3/(C3*(1-AM3))</f>
        <v>2.5248086291823943</v>
      </c>
      <c r="V101">
        <f>AJ3</f>
        <v>0.100018</v>
      </c>
      <c r="W101">
        <f>AJ10</f>
        <v>0.1</v>
      </c>
      <c r="X101" t="e">
        <f>AG3/(C3*(1-(AM3+(1-AM3)*AN3)))</f>
        <v>#REF!</v>
      </c>
    </row>
    <row r="102" spans="2:24" x14ac:dyDescent="0.45">
      <c r="B102">
        <f>O4</f>
        <v>0.60045499999999996</v>
      </c>
      <c r="C102">
        <f>O11</f>
        <v>0.60015700000000005</v>
      </c>
      <c r="D102">
        <f>L4/((B4+C4)*(1-S4))</f>
        <v>1.2009846560662467</v>
      </c>
      <c r="F102">
        <f>P4</f>
        <v>9.4438300000000003E-2</v>
      </c>
      <c r="G102">
        <f>P11</f>
        <v>9.4420599999999993E-2</v>
      </c>
      <c r="H102" t="e">
        <f>M4/((B4*(1-(AC4+(1-AC4)*AD4)))+(C4*(1-(AM4+(1-AM4)*AN4))))</f>
        <v>#REF!</v>
      </c>
      <c r="J102">
        <f>Y4</f>
        <v>0.17249700000000001</v>
      </c>
      <c r="K102">
        <f>Y11</f>
        <v>0.17241300000000001</v>
      </c>
      <c r="L102">
        <f>V4/(B4*(1-AC4))</f>
        <v>0.17255717209418334</v>
      </c>
      <c r="N102">
        <f>Z4</f>
        <v>7.9991400000000004E-2</v>
      </c>
      <c r="O102">
        <f>Z11</f>
        <v>0.08</v>
      </c>
      <c r="P102" t="e">
        <f>W4/((B4*(1-(AC4+(1-AC4)*AD4))))</f>
        <v>#REF!</v>
      </c>
      <c r="R102">
        <f>AI4</f>
        <v>0.76612000000000002</v>
      </c>
      <c r="S102">
        <f>AI11</f>
        <v>0.765656</v>
      </c>
      <c r="T102">
        <f>AF4/(C4*(1-AM4))</f>
        <v>2.2982836667847253</v>
      </c>
      <c r="V102">
        <f>AJ4</f>
        <v>0.10003099999999999</v>
      </c>
      <c r="W102">
        <f>AJ11</f>
        <v>0.1</v>
      </c>
      <c r="X102" t="e">
        <f>AG4/(C4*(1-(AM4+(1-AM4)*AN4)))</f>
        <v>#REF!</v>
      </c>
    </row>
    <row r="103" spans="2:24" x14ac:dyDescent="0.45">
      <c r="B103">
        <f>O5</f>
        <v>0.56347800000000003</v>
      </c>
      <c r="C103">
        <f>O12</f>
        <v>0.56384299999999998</v>
      </c>
      <c r="D103">
        <f>L5/((B5+C5)*(1-S5))</f>
        <v>1.1268575369148219</v>
      </c>
      <c r="F103">
        <f>P5</f>
        <v>9.0734599999999999E-2</v>
      </c>
      <c r="G103">
        <f>P12</f>
        <v>9.0767100000000003E-2</v>
      </c>
      <c r="H103" t="e">
        <f>M5/((B5*(1-(AC5+(1-AC5)*AD5)))+(C5*(1-(AM5+(1-AM5)*AN5))))</f>
        <v>#REF!</v>
      </c>
      <c r="J103">
        <f>Y5</f>
        <v>0.17011899999999999</v>
      </c>
      <c r="K103">
        <f>Y12</f>
        <v>0.17011200000000001</v>
      </c>
      <c r="L103">
        <f>V5/(B5*(1-AC5))</f>
        <v>0.17008312669040468</v>
      </c>
      <c r="N103">
        <f>Z5</f>
        <v>6.6667599999999994E-2</v>
      </c>
      <c r="O103">
        <f>Z12</f>
        <v>6.6666699999999995E-2</v>
      </c>
      <c r="P103" t="e">
        <f>W5/((B5*(1-(AC5+(1-AC5)*AD5))))</f>
        <v>#REF!</v>
      </c>
      <c r="R103">
        <f>AI5</f>
        <v>0.71415700000000004</v>
      </c>
      <c r="S103">
        <f>AI12</f>
        <v>0.71468299999999996</v>
      </c>
      <c r="T103">
        <f>AF5/(C5*(1-AM5))</f>
        <v>2.142374506472025</v>
      </c>
      <c r="V103">
        <f>AJ5</f>
        <v>9.9953600000000004E-2</v>
      </c>
      <c r="W103">
        <f>AJ12</f>
        <v>0.1</v>
      </c>
      <c r="X103" t="e">
        <f>AG5/(C5*(1-(AM5+(1-AM5)*AN5)))</f>
        <v>#REF!</v>
      </c>
    </row>
    <row r="104" spans="2:24" x14ac:dyDescent="0.45">
      <c r="B104">
        <f>O6</f>
        <v>0.53808199999999995</v>
      </c>
      <c r="C104">
        <f>O13</f>
        <v>0.53797399999999995</v>
      </c>
      <c r="D104">
        <f>L6/((B6+C6)*(1-S6))</f>
        <v>1.0759950860534688</v>
      </c>
      <c r="F104">
        <f>P6</f>
        <v>8.8228699999999993E-2</v>
      </c>
      <c r="G104">
        <f>P13</f>
        <v>8.8193900000000006E-2</v>
      </c>
      <c r="H104" t="e">
        <f>M6/((B6*(1-(AC6+(1-AC6)*AD6)))+(C6*(1-(AM6+(1-AM6)*AN6))))</f>
        <v>#REF!</v>
      </c>
      <c r="J104">
        <f>Y6</f>
        <v>0.16863900000000001</v>
      </c>
      <c r="K104">
        <f>Y13</f>
        <v>0.16872000000000001</v>
      </c>
      <c r="L104">
        <f>V6/(B6*(1-AC6))</f>
        <v>0.1685842013713871</v>
      </c>
      <c r="N104">
        <f>Z6</f>
        <v>5.7128600000000002E-2</v>
      </c>
      <c r="O104">
        <f>Z13</f>
        <v>5.7142900000000003E-2</v>
      </c>
      <c r="P104" t="e">
        <f>W6/((B6*(1-(AC6+(1-AC6)*AD6))))</f>
        <v>#REF!</v>
      </c>
      <c r="R104">
        <f>AI6</f>
        <v>0.67852400000000002</v>
      </c>
      <c r="S104">
        <f>AI13</f>
        <v>0.67837000000000003</v>
      </c>
      <c r="T104">
        <f>AF6/(C6*(1-AM6))</f>
        <v>2.035363728380394</v>
      </c>
      <c r="V104">
        <f>AJ6</f>
        <v>0.100051</v>
      </c>
      <c r="W104">
        <f>AJ13</f>
        <v>0.1</v>
      </c>
      <c r="X104" t="e">
        <f>AG6/(C6*(1-(AM6+(1-AM6)*AN6)))</f>
        <v>#REF!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1910-D1B9-42B3-A51B-16E258F99E08}">
  <sheetPr codeName="工作表13">
    <pageSetUpPr fitToPage="1"/>
  </sheetPr>
  <dimension ref="A1:BM123"/>
  <sheetViews>
    <sheetView zoomScaleNormal="100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48" x14ac:dyDescent="0.45">
      <c r="A1" t="str">
        <f>simulation!G44</f>
        <v xml:space="preserve"> mubL</v>
      </c>
      <c r="B1" t="str">
        <f>simulation!A44</f>
        <v>b</v>
      </c>
      <c r="C1" t="str">
        <f>simulation!B44</f>
        <v xml:space="preserve"> lamH</v>
      </c>
      <c r="D1" t="str">
        <f>simulation!C44</f>
        <v xml:space="preserve"> lamL</v>
      </c>
      <c r="E1" t="str">
        <f>simulation!D44</f>
        <v xml:space="preserve"> muqH</v>
      </c>
      <c r="F1" t="str">
        <f>simulation!E44</f>
        <v xml:space="preserve"> muqL</v>
      </c>
      <c r="G1" t="str">
        <f>simulation!F44</f>
        <v xml:space="preserve"> mubH</v>
      </c>
      <c r="H1" t="str">
        <f>simulation!H44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simulation!I44</f>
        <v xml:space="preserve"> sLen_a</v>
      </c>
      <c r="L1" t="str">
        <f>simulation!J44</f>
        <v xml:space="preserve"> sLqu_a</v>
      </c>
      <c r="M1" t="str">
        <f>simulation!K44</f>
        <v xml:space="preserve"> sLbl_a</v>
      </c>
      <c r="N1" t="str">
        <f>simulation!L44</f>
        <v xml:space="preserve"> sWai_a</v>
      </c>
      <c r="O1" t="str">
        <f>simulation!M44</f>
        <v xml:space="preserve"> sWqu_a</v>
      </c>
      <c r="P1" t="str">
        <f>simulation!N44</f>
        <v xml:space="preserve"> sWbl_a</v>
      </c>
      <c r="Q1" t="str">
        <f>simulation!O44</f>
        <v xml:space="preserve"> sBln_a</v>
      </c>
      <c r="R1" t="str">
        <f>simulation!P44</f>
        <v xml:space="preserve"> sThu_a</v>
      </c>
      <c r="S1" t="str">
        <f>simulation!Q44</f>
        <v xml:space="preserve"> sPrb_a</v>
      </c>
      <c r="T1" t="e">
        <f>simulation!#REF!</f>
        <v>#REF!</v>
      </c>
      <c r="U1" t="str">
        <f>simulation!R44</f>
        <v xml:space="preserve"> sLen_H</v>
      </c>
      <c r="V1" t="str">
        <f>simulation!S44</f>
        <v xml:space="preserve"> sLqu_H</v>
      </c>
      <c r="W1" t="str">
        <f>simulation!T44</f>
        <v xml:space="preserve"> sLbl_H</v>
      </c>
      <c r="X1" t="str">
        <f>simulation!U44</f>
        <v xml:space="preserve"> sWai_H</v>
      </c>
      <c r="Y1" t="str">
        <f>simulation!V44</f>
        <v xml:space="preserve"> sWqu_H</v>
      </c>
      <c r="Z1" t="str">
        <f>simulation!W44</f>
        <v xml:space="preserve"> sWbl_H</v>
      </c>
      <c r="AA1" t="str">
        <f>simulation!X44</f>
        <v xml:space="preserve"> sBln_H</v>
      </c>
      <c r="AB1" t="str">
        <f>simulation!Y44</f>
        <v xml:space="preserve"> sThu_H</v>
      </c>
      <c r="AC1" t="str">
        <f>simulation!Z44</f>
        <v xml:space="preserve"> sPrb_H</v>
      </c>
      <c r="AD1" t="e">
        <f>simulation!#REF!</f>
        <v>#REF!</v>
      </c>
      <c r="AE1" t="str">
        <f>simulation!AA44</f>
        <v xml:space="preserve"> sLen_L</v>
      </c>
      <c r="AF1" t="str">
        <f>simulation!AB44</f>
        <v xml:space="preserve"> sLqu_L</v>
      </c>
      <c r="AG1" t="str">
        <f>simulation!AC44</f>
        <v xml:space="preserve"> sLbl_L</v>
      </c>
      <c r="AH1" t="str">
        <f>simulation!AD44</f>
        <v xml:space="preserve"> sWai_L</v>
      </c>
      <c r="AI1" t="str">
        <f>simulation!AE44</f>
        <v xml:space="preserve"> sWqu_L</v>
      </c>
      <c r="AJ1" t="str">
        <f>simulation!AF44</f>
        <v xml:space="preserve"> sWbl_L</v>
      </c>
      <c r="AK1" t="str">
        <f>simulation!AG44</f>
        <v xml:space="preserve"> sBln_L</v>
      </c>
      <c r="AL1" t="str">
        <f>simulation!AH44</f>
        <v xml:space="preserve"> sThu_L</v>
      </c>
      <c r="AM1" t="str">
        <f>simulation!AI44</f>
        <v xml:space="preserve"> sPrb_L</v>
      </c>
      <c r="AN1" t="e">
        <f>simulation!#REF!</f>
        <v>#REF!</v>
      </c>
    </row>
    <row r="2" spans="1:48" x14ac:dyDescent="0.45">
      <c r="A2">
        <f>simulation!G45</f>
        <v>10</v>
      </c>
      <c r="B2">
        <f>simulation!A45</f>
        <v>5</v>
      </c>
      <c r="C2">
        <f>simulation!B45</f>
        <v>5</v>
      </c>
      <c r="D2">
        <f>simulation!C45</f>
        <v>15</v>
      </c>
      <c r="E2">
        <f>simulation!D45</f>
        <v>20</v>
      </c>
      <c r="F2">
        <f>simulation!E45</f>
        <v>20</v>
      </c>
      <c r="G2">
        <f>simulation!F45</f>
        <v>25</v>
      </c>
      <c r="H2">
        <f>simulation!H45</f>
        <v>15</v>
      </c>
      <c r="I2" t="e">
        <f>simulation!#REF!</f>
        <v>#REF!</v>
      </c>
      <c r="J2" t="e">
        <f>simulation!#REF!</f>
        <v>#REF!</v>
      </c>
      <c r="K2">
        <f>simulation!I45</f>
        <v>13.958500000000001</v>
      </c>
      <c r="L2">
        <f>simulation!J45</f>
        <v>11.693199999999999</v>
      </c>
      <c r="M2">
        <f>simulation!K45</f>
        <v>2.26532</v>
      </c>
      <c r="N2">
        <f>simulation!L45</f>
        <v>1.0160400000000001</v>
      </c>
      <c r="O2">
        <f>simulation!M45</f>
        <v>0.85114800000000002</v>
      </c>
      <c r="P2">
        <f>simulation!N45</f>
        <v>0.16489300000000001</v>
      </c>
      <c r="Q2">
        <f>simulation!O45</f>
        <v>0.57768200000000003</v>
      </c>
      <c r="R2">
        <f>simulation!P45</f>
        <v>13.738099999999999</v>
      </c>
      <c r="S2">
        <f>simulation!Q45</f>
        <v>0.313135</v>
      </c>
      <c r="T2" t="e">
        <f>simulation!#REF!</f>
        <v>#REF!</v>
      </c>
      <c r="U2">
        <f>simulation!R45</f>
        <v>1.2032700000000001</v>
      </c>
      <c r="V2">
        <f>simulation!S45</f>
        <v>0.88119899999999995</v>
      </c>
      <c r="W2">
        <f>simulation!T45</f>
        <v>0.322071</v>
      </c>
      <c r="X2">
        <f>simulation!U45</f>
        <v>0.298674</v>
      </c>
      <c r="Y2">
        <f>simulation!V45</f>
        <v>0.21873000000000001</v>
      </c>
      <c r="Z2">
        <f>simulation!W45</f>
        <v>7.9944000000000001E-2</v>
      </c>
      <c r="AA2">
        <f>simulation!X45</f>
        <v>0.17193800000000001</v>
      </c>
      <c r="AB2">
        <f>simulation!Y45</f>
        <v>4.0287100000000002</v>
      </c>
      <c r="AC2">
        <f>simulation!Z45</f>
        <v>0.19430700000000001</v>
      </c>
      <c r="AD2" t="e">
        <f>simulation!#REF!</f>
        <v>#REF!</v>
      </c>
      <c r="AE2">
        <f>simulation!AA45</f>
        <v>12.7552</v>
      </c>
      <c r="AF2">
        <f>simulation!AB45</f>
        <v>10.811999999999999</v>
      </c>
      <c r="AG2">
        <f>simulation!AC45</f>
        <v>1.9432499999999999</v>
      </c>
      <c r="AH2">
        <f>simulation!AD45</f>
        <v>1.3137000000000001</v>
      </c>
      <c r="AI2">
        <f>simulation!AE45</f>
        <v>1.1135600000000001</v>
      </c>
      <c r="AJ2">
        <f>simulation!AF45</f>
        <v>0.20014199999999999</v>
      </c>
      <c r="AK2">
        <f>simulation!AG45</f>
        <v>0.40574399999999999</v>
      </c>
      <c r="AL2">
        <f>simulation!AH45</f>
        <v>9.7093799999999995</v>
      </c>
      <c r="AM2">
        <f>simulation!AI45</f>
        <v>0.35274499999999998</v>
      </c>
      <c r="AN2" t="e">
        <f>simulation!#REF!</f>
        <v>#REF!</v>
      </c>
    </row>
    <row r="3" spans="1:48" x14ac:dyDescent="0.45">
      <c r="A3">
        <f>simulation!G46</f>
        <v>15</v>
      </c>
      <c r="B3">
        <f>simulation!A46</f>
        <v>5</v>
      </c>
      <c r="C3">
        <f>simulation!B46</f>
        <v>5</v>
      </c>
      <c r="D3">
        <f>simulation!C46</f>
        <v>15</v>
      </c>
      <c r="E3">
        <f>simulation!D46</f>
        <v>20</v>
      </c>
      <c r="F3">
        <f>simulation!E46</f>
        <v>20</v>
      </c>
      <c r="G3">
        <f>simulation!F46</f>
        <v>25</v>
      </c>
      <c r="H3">
        <f>simulation!H46</f>
        <v>15</v>
      </c>
      <c r="I3" t="e">
        <f>simulation!#REF!</f>
        <v>#REF!</v>
      </c>
      <c r="J3" t="e">
        <f>simulation!#REF!</f>
        <v>#REF!</v>
      </c>
      <c r="K3">
        <f>simulation!I46</f>
        <v>12.2782</v>
      </c>
      <c r="L3">
        <f>simulation!J46</f>
        <v>10.4687</v>
      </c>
      <c r="M3">
        <f>simulation!K46</f>
        <v>1.80951</v>
      </c>
      <c r="N3">
        <f>simulation!L46</f>
        <v>0.80171400000000004</v>
      </c>
      <c r="O3">
        <f>simulation!M46</f>
        <v>0.68355999999999995</v>
      </c>
      <c r="P3">
        <f>simulation!N46</f>
        <v>0.118154</v>
      </c>
      <c r="Q3">
        <f>simulation!O46</f>
        <v>0.50948499999999997</v>
      </c>
      <c r="R3">
        <f>simulation!P46</f>
        <v>15.3149</v>
      </c>
      <c r="S3">
        <f>simulation!Q46</f>
        <v>0.234346</v>
      </c>
      <c r="T3" t="e">
        <f>simulation!#REF!</f>
        <v>#REF!</v>
      </c>
      <c r="U3">
        <f>simulation!R46</f>
        <v>1.16021</v>
      </c>
      <c r="V3">
        <f>simulation!S46</f>
        <v>0.81201599999999996</v>
      </c>
      <c r="W3">
        <f>simulation!T46</f>
        <v>0.34819600000000001</v>
      </c>
      <c r="X3">
        <f>simulation!U46</f>
        <v>0.26658100000000001</v>
      </c>
      <c r="Y3">
        <f>simulation!V46</f>
        <v>0.18657599999999999</v>
      </c>
      <c r="Z3">
        <f>simulation!W46</f>
        <v>8.0004599999999995E-2</v>
      </c>
      <c r="AA3">
        <f>simulation!X46</f>
        <v>0.19114200000000001</v>
      </c>
      <c r="AB3">
        <f>simulation!Y46</f>
        <v>4.3521999999999998</v>
      </c>
      <c r="AC3">
        <f>simulation!Z46</f>
        <v>0.129775</v>
      </c>
      <c r="AD3" t="e">
        <f>simulation!#REF!</f>
        <v>#REF!</v>
      </c>
      <c r="AE3">
        <f>simulation!AA46</f>
        <v>11.118</v>
      </c>
      <c r="AF3">
        <f>simulation!AB46</f>
        <v>9.6566500000000008</v>
      </c>
      <c r="AG3">
        <f>simulation!AC46</f>
        <v>1.46132</v>
      </c>
      <c r="AH3">
        <f>simulation!AD46</f>
        <v>1.01416</v>
      </c>
      <c r="AI3">
        <f>simulation!AE46</f>
        <v>0.88086399999999998</v>
      </c>
      <c r="AJ3">
        <f>simulation!AF46</f>
        <v>0.133299</v>
      </c>
      <c r="AK3">
        <f>simulation!AG46</f>
        <v>0.31834200000000001</v>
      </c>
      <c r="AL3">
        <f>simulation!AH46</f>
        <v>10.9627</v>
      </c>
      <c r="AM3">
        <f>simulation!AI46</f>
        <v>0.26920899999999998</v>
      </c>
      <c r="AN3" t="e">
        <f>simulation!#REF!</f>
        <v>#REF!</v>
      </c>
    </row>
    <row r="4" spans="1:48" x14ac:dyDescent="0.45">
      <c r="A4">
        <f>simulation!G47</f>
        <v>20</v>
      </c>
      <c r="B4">
        <f>simulation!A47</f>
        <v>5</v>
      </c>
      <c r="C4">
        <f>simulation!B47</f>
        <v>5</v>
      </c>
      <c r="D4">
        <f>simulation!C47</f>
        <v>15</v>
      </c>
      <c r="E4">
        <f>simulation!D47</f>
        <v>20</v>
      </c>
      <c r="F4">
        <f>simulation!E47</f>
        <v>20</v>
      </c>
      <c r="G4">
        <f>simulation!F47</f>
        <v>25</v>
      </c>
      <c r="H4">
        <f>simulation!H47</f>
        <v>15</v>
      </c>
      <c r="I4" t="e">
        <f>simulation!#REF!</f>
        <v>#REF!</v>
      </c>
      <c r="J4" t="e">
        <f>simulation!#REF!</f>
        <v>#REF!</v>
      </c>
      <c r="K4">
        <f>simulation!I47</f>
        <v>11.1814</v>
      </c>
      <c r="L4">
        <f>simulation!J47</f>
        <v>9.6615900000000003</v>
      </c>
      <c r="M4">
        <f>simulation!K47</f>
        <v>1.5197700000000001</v>
      </c>
      <c r="N4">
        <f>simulation!L47</f>
        <v>0.69457800000000003</v>
      </c>
      <c r="O4">
        <f>simulation!M47</f>
        <v>0.60017100000000001</v>
      </c>
      <c r="P4">
        <f>simulation!N47</f>
        <v>9.4407000000000005E-2</v>
      </c>
      <c r="Q4">
        <f>simulation!O47</f>
        <v>0.463565</v>
      </c>
      <c r="R4">
        <f>simulation!P47</f>
        <v>16.098099999999999</v>
      </c>
      <c r="S4">
        <f>simulation!Q47</f>
        <v>0.19509699999999999</v>
      </c>
      <c r="T4" t="e">
        <f>simulation!#REF!</f>
        <v>#REF!</v>
      </c>
      <c r="U4">
        <f>simulation!R47</f>
        <v>1.13348</v>
      </c>
      <c r="V4">
        <f>simulation!S47</f>
        <v>0.77415299999999998</v>
      </c>
      <c r="W4">
        <f>simulation!T47</f>
        <v>0.35932399999999998</v>
      </c>
      <c r="X4">
        <f>simulation!U47</f>
        <v>0.25233299999999997</v>
      </c>
      <c r="Y4">
        <f>simulation!V47</f>
        <v>0.17234099999999999</v>
      </c>
      <c r="Z4">
        <f>simulation!W47</f>
        <v>7.9992199999999999E-2</v>
      </c>
      <c r="AA4">
        <f>simulation!X47</f>
        <v>0.201233</v>
      </c>
      <c r="AB4">
        <f>simulation!Y47</f>
        <v>4.4919900000000004</v>
      </c>
      <c r="AC4">
        <f>simulation!Z47</f>
        <v>0.10191699999999999</v>
      </c>
      <c r="AD4" t="e">
        <f>simulation!#REF!</f>
        <v>#REF!</v>
      </c>
      <c r="AE4">
        <f>simulation!AA47</f>
        <v>10.0479</v>
      </c>
      <c r="AF4">
        <f>simulation!AB47</f>
        <v>8.8874399999999998</v>
      </c>
      <c r="AG4">
        <f>simulation!AC47</f>
        <v>1.16045</v>
      </c>
      <c r="AH4">
        <f>simulation!AD47</f>
        <v>0.86574300000000004</v>
      </c>
      <c r="AI4">
        <f>simulation!AE47</f>
        <v>0.76575700000000002</v>
      </c>
      <c r="AJ4">
        <f>simulation!AF47</f>
        <v>9.9986099999999994E-2</v>
      </c>
      <c r="AK4">
        <f>simulation!AG47</f>
        <v>0.26233200000000001</v>
      </c>
      <c r="AL4">
        <f>simulation!AH47</f>
        <v>11.6061</v>
      </c>
      <c r="AM4">
        <f>simulation!AI47</f>
        <v>0.22617200000000001</v>
      </c>
      <c r="AN4" t="e">
        <f>simulation!#REF!</f>
        <v>#REF!</v>
      </c>
    </row>
    <row r="5" spans="1:48" x14ac:dyDescent="0.45">
      <c r="A5">
        <f>simulation!G48</f>
        <v>25</v>
      </c>
      <c r="B5">
        <f>simulation!A48</f>
        <v>5</v>
      </c>
      <c r="C5">
        <f>simulation!B48</f>
        <v>5</v>
      </c>
      <c r="D5">
        <f>simulation!C48</f>
        <v>15</v>
      </c>
      <c r="E5">
        <f>simulation!D48</f>
        <v>20</v>
      </c>
      <c r="F5">
        <f>simulation!E48</f>
        <v>20</v>
      </c>
      <c r="G5">
        <f>simulation!F48</f>
        <v>25</v>
      </c>
      <c r="H5">
        <f>simulation!H48</f>
        <v>15</v>
      </c>
      <c r="I5" t="e">
        <f>simulation!#REF!</f>
        <v>#REF!</v>
      </c>
      <c r="J5" t="e">
        <f>simulation!#REF!</f>
        <v>#REF!</v>
      </c>
      <c r="K5">
        <f>simulation!I48</f>
        <v>10.446</v>
      </c>
      <c r="L5">
        <f>simulation!J48</f>
        <v>9.1234500000000001</v>
      </c>
      <c r="M5">
        <f>simulation!K48</f>
        <v>1.3225499999999999</v>
      </c>
      <c r="N5">
        <f>simulation!L48</f>
        <v>0.63161199999999995</v>
      </c>
      <c r="O5">
        <f>simulation!M48</f>
        <v>0.55164400000000002</v>
      </c>
      <c r="P5">
        <f>simulation!N48</f>
        <v>7.9967399999999994E-2</v>
      </c>
      <c r="Q5">
        <f>simulation!O48</f>
        <v>0.43018499999999998</v>
      </c>
      <c r="R5">
        <f>simulation!P48</f>
        <v>16.538599999999999</v>
      </c>
      <c r="S5">
        <f>simulation!Q48</f>
        <v>0.17309099999999999</v>
      </c>
      <c r="T5" t="e">
        <f>simulation!#REF!</f>
        <v>#REF!</v>
      </c>
      <c r="U5">
        <f>simulation!R48</f>
        <v>1.11663</v>
      </c>
      <c r="V5">
        <f>simulation!S48</f>
        <v>0.75197499999999995</v>
      </c>
      <c r="W5">
        <f>simulation!T48</f>
        <v>0.36465199999999998</v>
      </c>
      <c r="X5">
        <f>simulation!U48</f>
        <v>0.244807</v>
      </c>
      <c r="Y5">
        <f>simulation!V48</f>
        <v>0.16486100000000001</v>
      </c>
      <c r="Z5">
        <f>simulation!W48</f>
        <v>7.9945500000000003E-2</v>
      </c>
      <c r="AA5">
        <f>simulation!X48</f>
        <v>0.207148</v>
      </c>
      <c r="AB5">
        <f>simulation!Y48</f>
        <v>4.5612599999999999</v>
      </c>
      <c r="AC5">
        <f>simulation!Z48</f>
        <v>8.7605699999999995E-2</v>
      </c>
      <c r="AD5" t="e">
        <f>simulation!#REF!</f>
        <v>#REF!</v>
      </c>
      <c r="AE5">
        <f>simulation!AA48</f>
        <v>9.3293700000000008</v>
      </c>
      <c r="AF5">
        <f>simulation!AB48</f>
        <v>8.3714700000000004</v>
      </c>
      <c r="AG5">
        <f>simulation!AC48</f>
        <v>0.95789899999999994</v>
      </c>
      <c r="AH5">
        <f>simulation!AD48</f>
        <v>0.77891600000000005</v>
      </c>
      <c r="AI5">
        <f>simulation!AE48</f>
        <v>0.69894000000000001</v>
      </c>
      <c r="AJ5">
        <f>simulation!AF48</f>
        <v>7.9975699999999997E-2</v>
      </c>
      <c r="AK5">
        <f>simulation!AG48</f>
        <v>0.22303700000000001</v>
      </c>
      <c r="AL5">
        <f>simulation!AH48</f>
        <v>11.977399999999999</v>
      </c>
      <c r="AM5">
        <f>simulation!AI48</f>
        <v>0.20157900000000001</v>
      </c>
      <c r="AN5" t="e">
        <f>simulation!#REF!</f>
        <v>#REF!</v>
      </c>
    </row>
    <row r="6" spans="1:48" x14ac:dyDescent="0.45">
      <c r="A6">
        <f>simulation!G49</f>
        <v>30</v>
      </c>
      <c r="B6">
        <f>simulation!A49</f>
        <v>5</v>
      </c>
      <c r="C6">
        <f>simulation!B49</f>
        <v>5</v>
      </c>
      <c r="D6">
        <f>simulation!C49</f>
        <v>15</v>
      </c>
      <c r="E6">
        <f>simulation!D49</f>
        <v>20</v>
      </c>
      <c r="F6">
        <f>simulation!E49</f>
        <v>20</v>
      </c>
      <c r="G6">
        <f>simulation!F49</f>
        <v>25</v>
      </c>
      <c r="H6">
        <f>simulation!H49</f>
        <v>15</v>
      </c>
      <c r="I6" t="e">
        <f>simulation!#REF!</f>
        <v>#REF!</v>
      </c>
      <c r="J6" t="e">
        <f>simulation!#REF!</f>
        <v>#REF!</v>
      </c>
      <c r="K6">
        <f>simulation!I49</f>
        <v>9.9369800000000001</v>
      </c>
      <c r="L6">
        <f>simulation!J49</f>
        <v>8.7552699999999994</v>
      </c>
      <c r="M6">
        <f>simulation!K49</f>
        <v>1.1817</v>
      </c>
      <c r="N6">
        <f>simulation!L49</f>
        <v>0.59130700000000003</v>
      </c>
      <c r="O6">
        <f>simulation!M49</f>
        <v>0.52098900000000004</v>
      </c>
      <c r="P6">
        <f>simulation!N49</f>
        <v>7.0318199999999997E-2</v>
      </c>
      <c r="Q6">
        <f>simulation!O49</f>
        <v>0.40493499999999999</v>
      </c>
      <c r="R6">
        <f>simulation!P49</f>
        <v>16.805099999999999</v>
      </c>
      <c r="S6">
        <f>simulation!Q49</f>
        <v>0.15971299999999999</v>
      </c>
      <c r="T6" t="e">
        <f>simulation!#REF!</f>
        <v>#REF!</v>
      </c>
      <c r="U6">
        <f>simulation!R49</f>
        <v>1.1060099999999999</v>
      </c>
      <c r="V6">
        <f>simulation!S49</f>
        <v>0.73796099999999998</v>
      </c>
      <c r="W6">
        <f>simulation!T49</f>
        <v>0.36804599999999998</v>
      </c>
      <c r="X6">
        <f>simulation!U49</f>
        <v>0.24036399999999999</v>
      </c>
      <c r="Y6">
        <f>simulation!V49</f>
        <v>0.16037799999999999</v>
      </c>
      <c r="Z6">
        <f>simulation!W49</f>
        <v>7.9985899999999999E-2</v>
      </c>
      <c r="AA6">
        <f>simulation!X49</f>
        <v>0.211088</v>
      </c>
      <c r="AB6">
        <f>simulation!Y49</f>
        <v>4.6013799999999998</v>
      </c>
      <c r="AC6">
        <f>simulation!Z49</f>
        <v>7.9513600000000004E-2</v>
      </c>
      <c r="AD6" t="e">
        <f>simulation!#REF!</f>
        <v>#REF!</v>
      </c>
      <c r="AE6">
        <f>simulation!AA49</f>
        <v>8.8309700000000007</v>
      </c>
      <c r="AF6">
        <f>simulation!AB49</f>
        <v>8.0173100000000002</v>
      </c>
      <c r="AG6">
        <f>simulation!AC49</f>
        <v>0.81365799999999999</v>
      </c>
      <c r="AH6">
        <f>simulation!AD49</f>
        <v>0.72363</v>
      </c>
      <c r="AI6">
        <f>simulation!AE49</f>
        <v>0.65695700000000001</v>
      </c>
      <c r="AJ6">
        <f>simulation!AF49</f>
        <v>6.6672999999999996E-2</v>
      </c>
      <c r="AK6">
        <f>simulation!AG49</f>
        <v>0.19384699999999999</v>
      </c>
      <c r="AL6">
        <f>simulation!AH49</f>
        <v>12.2037</v>
      </c>
      <c r="AM6">
        <f>simulation!AI49</f>
        <v>0.18643999999999999</v>
      </c>
      <c r="AN6" t="e">
        <f>simulation!#REF!</f>
        <v>#REF!</v>
      </c>
    </row>
    <row r="7" spans="1:48" s="1" customFormat="1" x14ac:dyDescent="0.45">
      <c r="C7"/>
      <c r="Q7" s="2"/>
      <c r="Z7" s="2"/>
      <c r="AI7" s="2"/>
      <c r="AV7"/>
    </row>
    <row r="8" spans="1:48" x14ac:dyDescent="0.45">
      <c r="A8" t="str">
        <f>analytical!G44</f>
        <v xml:space="preserve"> mubL</v>
      </c>
      <c r="B8" t="str">
        <f>analytical!A44</f>
        <v>b</v>
      </c>
      <c r="C8" t="str">
        <f>analytical!B44</f>
        <v xml:space="preserve"> lamH</v>
      </c>
      <c r="D8" t="str">
        <f>analytical!C44</f>
        <v xml:space="preserve"> lamL</v>
      </c>
      <c r="E8" t="str">
        <f>analytical!D44</f>
        <v xml:space="preserve"> muqH</v>
      </c>
      <c r="F8" t="str">
        <f>analytical!E44</f>
        <v xml:space="preserve"> muqL</v>
      </c>
      <c r="G8" t="str">
        <f>analytical!F44</f>
        <v xml:space="preserve"> mubH</v>
      </c>
      <c r="H8" t="str">
        <f>analytical!H44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analytical!I44</f>
        <v xml:space="preserve"> aLen_a</v>
      </c>
      <c r="L8" t="str">
        <f>analytical!J44</f>
        <v xml:space="preserve"> aLqu_a</v>
      </c>
      <c r="M8" t="str">
        <f>analytical!K44</f>
        <v xml:space="preserve"> aLbl_a</v>
      </c>
      <c r="N8" t="str">
        <f>analytical!L44</f>
        <v xml:space="preserve"> aWai_a</v>
      </c>
      <c r="O8" t="str">
        <f>analytical!M44</f>
        <v xml:space="preserve"> aWqu_a</v>
      </c>
      <c r="P8" t="str">
        <f>analytical!N44</f>
        <v xml:space="preserve"> aWbl_a</v>
      </c>
      <c r="Q8" t="str">
        <f>analytical!O44</f>
        <v xml:space="preserve"> aBln_a</v>
      </c>
      <c r="R8" t="str">
        <f>analytical!P44</f>
        <v xml:space="preserve"> aThu_a</v>
      </c>
      <c r="S8" t="str">
        <f>analytical!Q44</f>
        <v xml:space="preserve"> aPrb_a</v>
      </c>
      <c r="T8" t="e">
        <f>analytical!#REF!</f>
        <v>#REF!</v>
      </c>
      <c r="U8" t="str">
        <f>analytical!R44</f>
        <v xml:space="preserve"> aLen_H</v>
      </c>
      <c r="V8" t="str">
        <f>analytical!S44</f>
        <v xml:space="preserve"> aLqu_H</v>
      </c>
      <c r="W8" t="str">
        <f>analytical!T44</f>
        <v xml:space="preserve"> aLbl_H</v>
      </c>
      <c r="X8" t="str">
        <f>analytical!U44</f>
        <v xml:space="preserve"> aWai_H</v>
      </c>
      <c r="Y8" t="str">
        <f>analytical!V44</f>
        <v xml:space="preserve"> aWqu_H</v>
      </c>
      <c r="Z8" t="str">
        <f>analytical!W44</f>
        <v xml:space="preserve"> aWbl_H</v>
      </c>
      <c r="AA8" t="str">
        <f>analytical!X44</f>
        <v xml:space="preserve"> aBln_H</v>
      </c>
      <c r="AB8" t="str">
        <f>analytical!Y44</f>
        <v xml:space="preserve"> aThu_H</v>
      </c>
      <c r="AC8" t="str">
        <f>analytical!Z44</f>
        <v xml:space="preserve"> aPrb_H</v>
      </c>
      <c r="AD8" t="e">
        <f>analytical!#REF!</f>
        <v>#REF!</v>
      </c>
      <c r="AE8" t="str">
        <f>analytical!AA44</f>
        <v xml:space="preserve"> aLen_L</v>
      </c>
      <c r="AF8" t="str">
        <f>analytical!AB44</f>
        <v xml:space="preserve"> aLqu_L</v>
      </c>
      <c r="AG8" t="str">
        <f>analytical!AC44</f>
        <v xml:space="preserve"> aLbl_L</v>
      </c>
      <c r="AH8" t="str">
        <f>analytical!AD44</f>
        <v xml:space="preserve"> aWai_L</v>
      </c>
      <c r="AI8" t="str">
        <f>analytical!AE44</f>
        <v xml:space="preserve"> aWqu_L</v>
      </c>
      <c r="AJ8" t="str">
        <f>analytical!AF44</f>
        <v xml:space="preserve"> aWbl_L</v>
      </c>
      <c r="AK8" t="str">
        <f>analytical!AG44</f>
        <v xml:space="preserve"> aBln_L</v>
      </c>
      <c r="AL8" t="str">
        <f>analytical!AH44</f>
        <v xml:space="preserve"> aThu_L</v>
      </c>
      <c r="AM8" t="str">
        <f>analytical!AI44</f>
        <v xml:space="preserve"> aPrb_L</v>
      </c>
      <c r="AN8" t="e">
        <f>analytical!#REF!</f>
        <v>#REF!</v>
      </c>
    </row>
    <row r="9" spans="1:48" x14ac:dyDescent="0.45">
      <c r="A9">
        <f>analytical!G45</f>
        <v>10</v>
      </c>
      <c r="B9">
        <f>analytical!A45</f>
        <v>5</v>
      </c>
      <c r="C9">
        <f>analytical!B45</f>
        <v>5</v>
      </c>
      <c r="D9">
        <f>analytical!C45</f>
        <v>15</v>
      </c>
      <c r="E9">
        <f>analytical!D45</f>
        <v>20</v>
      </c>
      <c r="F9">
        <f>analytical!E45</f>
        <v>20</v>
      </c>
      <c r="G9">
        <f>analytical!F45</f>
        <v>25</v>
      </c>
      <c r="H9">
        <f>analytical!H45</f>
        <v>15</v>
      </c>
      <c r="I9" t="e">
        <f>analytical!#REF!</f>
        <v>#REF!</v>
      </c>
      <c r="J9" t="e">
        <f>analytical!#REF!</f>
        <v>#REF!</v>
      </c>
      <c r="K9">
        <f>analytical!I45</f>
        <v>13.9552</v>
      </c>
      <c r="L9">
        <f>analytical!J45</f>
        <v>11.690899999999999</v>
      </c>
      <c r="M9">
        <f>analytical!K45</f>
        <v>2.2643399999999998</v>
      </c>
      <c r="N9">
        <f>analytical!L45</f>
        <v>1.0157400000000001</v>
      </c>
      <c r="O9">
        <f>analytical!M45</f>
        <v>0.85093099999999999</v>
      </c>
      <c r="P9">
        <f>analytical!N45</f>
        <v>0.16481199999999999</v>
      </c>
      <c r="Q9">
        <f>analytical!O45</f>
        <v>0.57752599999999998</v>
      </c>
      <c r="R9">
        <f>analytical!P45</f>
        <v>13.738899999999999</v>
      </c>
      <c r="S9">
        <f>analytical!Q45</f>
        <v>0.313054</v>
      </c>
      <c r="T9" t="e">
        <f>analytical!#REF!</f>
        <v>#REF!</v>
      </c>
      <c r="U9">
        <f>analytical!R45</f>
        <v>1.20306</v>
      </c>
      <c r="V9">
        <f>analytical!S45</f>
        <v>0.88077000000000005</v>
      </c>
      <c r="W9">
        <f>analytical!T45</f>
        <v>0.32229400000000002</v>
      </c>
      <c r="X9">
        <f>analytical!U45</f>
        <v>0.29862499999999997</v>
      </c>
      <c r="Y9">
        <f>analytical!V45</f>
        <v>0.21862500000000001</v>
      </c>
      <c r="Z9">
        <f>analytical!W45</f>
        <v>0.08</v>
      </c>
      <c r="AA9">
        <f>analytical!X45</f>
        <v>0.17200299999999999</v>
      </c>
      <c r="AB9">
        <f>analytical!Y45</f>
        <v>4.0286799999999996</v>
      </c>
      <c r="AC9">
        <f>analytical!Z45</f>
        <v>0.19426499999999999</v>
      </c>
      <c r="AD9" t="e">
        <f>analytical!#REF!</f>
        <v>#REF!</v>
      </c>
      <c r="AE9">
        <f>analytical!AA45</f>
        <v>12.7522</v>
      </c>
      <c r="AF9">
        <f>analytical!AB45</f>
        <v>10.8101</v>
      </c>
      <c r="AG9">
        <f>analytical!AC45</f>
        <v>1.9420500000000001</v>
      </c>
      <c r="AH9">
        <f>analytical!AD45</f>
        <v>1.3132699999999999</v>
      </c>
      <c r="AI9">
        <f>analytical!AE45</f>
        <v>1.11327</v>
      </c>
      <c r="AJ9">
        <f>analytical!AF45</f>
        <v>0.2</v>
      </c>
      <c r="AK9">
        <f>analytical!AG45</f>
        <v>0.40552199999999999</v>
      </c>
      <c r="AL9">
        <f>analytical!AH45</f>
        <v>9.7102500000000003</v>
      </c>
      <c r="AM9">
        <f>analytical!AI45</f>
        <v>0.35265000000000002</v>
      </c>
      <c r="AN9" t="e">
        <f>analytical!#REF!</f>
        <v>#REF!</v>
      </c>
    </row>
    <row r="10" spans="1:48" x14ac:dyDescent="0.45">
      <c r="A10">
        <f>analytical!G46</f>
        <v>15</v>
      </c>
      <c r="B10">
        <f>analytical!A46</f>
        <v>5</v>
      </c>
      <c r="C10">
        <f>analytical!B46</f>
        <v>5</v>
      </c>
      <c r="D10">
        <f>analytical!C46</f>
        <v>15</v>
      </c>
      <c r="E10">
        <f>analytical!D46</f>
        <v>20</v>
      </c>
      <c r="F10">
        <f>analytical!E46</f>
        <v>20</v>
      </c>
      <c r="G10">
        <f>analytical!F46</f>
        <v>25</v>
      </c>
      <c r="H10">
        <f>analytical!H46</f>
        <v>15</v>
      </c>
      <c r="I10" t="e">
        <f>analytical!#REF!</f>
        <v>#REF!</v>
      </c>
      <c r="J10" t="e">
        <f>analytical!#REF!</f>
        <v>#REF!</v>
      </c>
      <c r="K10">
        <f>analytical!I46</f>
        <v>12.2781</v>
      </c>
      <c r="L10">
        <f>analytical!J46</f>
        <v>10.468299999999999</v>
      </c>
      <c r="M10">
        <f>analytical!K46</f>
        <v>1.8098399999999999</v>
      </c>
      <c r="N10">
        <f>analytical!L46</f>
        <v>0.80174299999999998</v>
      </c>
      <c r="O10">
        <f>analytical!M46</f>
        <v>0.68356300000000003</v>
      </c>
      <c r="P10">
        <f>analytical!N46</f>
        <v>0.11817999999999999</v>
      </c>
      <c r="Q10">
        <f>analytical!O46</f>
        <v>0.50946999999999998</v>
      </c>
      <c r="R10">
        <f>analytical!P46</f>
        <v>15.314299999999999</v>
      </c>
      <c r="S10">
        <f>analytical!Q46</f>
        <v>0.23428599999999999</v>
      </c>
      <c r="T10" t="e">
        <f>analytical!#REF!</f>
        <v>#REF!</v>
      </c>
      <c r="U10">
        <f>analytical!R46</f>
        <v>1.1604000000000001</v>
      </c>
      <c r="V10">
        <f>analytical!S46</f>
        <v>0.81230400000000003</v>
      </c>
      <c r="W10">
        <f>analytical!T46</f>
        <v>0.34809800000000002</v>
      </c>
      <c r="X10">
        <f>analytical!U46</f>
        <v>0.26668399999999998</v>
      </c>
      <c r="Y10">
        <f>analytical!V46</f>
        <v>0.18668399999999999</v>
      </c>
      <c r="Z10">
        <f>analytical!W46</f>
        <v>0.08</v>
      </c>
      <c r="AA10">
        <f>analytical!X46</f>
        <v>0.19103999999999999</v>
      </c>
      <c r="AB10">
        <f>analytical!Y46</f>
        <v>4.3512300000000002</v>
      </c>
      <c r="AC10">
        <f>analytical!Z46</f>
        <v>0.12975500000000001</v>
      </c>
      <c r="AD10" t="e">
        <f>analytical!#REF!</f>
        <v>#REF!</v>
      </c>
      <c r="AE10">
        <f>analytical!AA46</f>
        <v>11.117699999999999</v>
      </c>
      <c r="AF10">
        <f>analytical!AB46</f>
        <v>9.6559600000000003</v>
      </c>
      <c r="AG10">
        <f>analytical!AC46</f>
        <v>1.46174</v>
      </c>
      <c r="AH10">
        <f>analytical!AD46</f>
        <v>1.0141100000000001</v>
      </c>
      <c r="AI10">
        <f>analytical!AE46</f>
        <v>0.88077399999999995</v>
      </c>
      <c r="AJ10">
        <f>analytical!AF46</f>
        <v>0.13333300000000001</v>
      </c>
      <c r="AK10">
        <f>analytical!AG46</f>
        <v>0.31842999999999999</v>
      </c>
      <c r="AL10">
        <f>analytical!AH46</f>
        <v>10.962999999999999</v>
      </c>
      <c r="AM10">
        <f>analytical!AI46</f>
        <v>0.26912999999999998</v>
      </c>
      <c r="AN10" t="e">
        <f>analytical!#REF!</f>
        <v>#REF!</v>
      </c>
    </row>
    <row r="11" spans="1:48" x14ac:dyDescent="0.45">
      <c r="A11">
        <f>analytical!G47</f>
        <v>20</v>
      </c>
      <c r="B11">
        <f>analytical!A47</f>
        <v>5</v>
      </c>
      <c r="C11">
        <f>analytical!B47</f>
        <v>5</v>
      </c>
      <c r="D11">
        <f>analytical!C47</f>
        <v>15</v>
      </c>
      <c r="E11">
        <f>analytical!D47</f>
        <v>20</v>
      </c>
      <c r="F11">
        <f>analytical!E47</f>
        <v>20</v>
      </c>
      <c r="G11">
        <f>analytical!F47</f>
        <v>25</v>
      </c>
      <c r="H11">
        <f>analytical!H47</f>
        <v>15</v>
      </c>
      <c r="I11" t="e">
        <f>analytical!#REF!</f>
        <v>#REF!</v>
      </c>
      <c r="J11" t="e">
        <f>analytical!#REF!</f>
        <v>#REF!</v>
      </c>
      <c r="K11">
        <f>analytical!I47</f>
        <v>11.180999999999999</v>
      </c>
      <c r="L11">
        <f>analytical!J47</f>
        <v>9.6610399999999998</v>
      </c>
      <c r="M11">
        <f>analytical!K47</f>
        <v>1.5199400000000001</v>
      </c>
      <c r="N11">
        <f>analytical!L47</f>
        <v>0.69457800000000003</v>
      </c>
      <c r="O11">
        <f>analytical!M47</f>
        <v>0.60015700000000005</v>
      </c>
      <c r="P11">
        <f>analytical!N47</f>
        <v>9.4420599999999993E-2</v>
      </c>
      <c r="Q11">
        <f>analytical!O47</f>
        <v>0.46361200000000002</v>
      </c>
      <c r="R11">
        <f>analytical!P47</f>
        <v>16.0975</v>
      </c>
      <c r="S11">
        <f>analytical!Q47</f>
        <v>0.19512399999999999</v>
      </c>
      <c r="T11" t="e">
        <f>analytical!#REF!</f>
        <v>#REF!</v>
      </c>
      <c r="U11">
        <f>analytical!R47</f>
        <v>1.1335299999999999</v>
      </c>
      <c r="V11">
        <f>analytical!S47</f>
        <v>0.77426700000000004</v>
      </c>
      <c r="W11">
        <f>analytical!T47</f>
        <v>0.35926200000000003</v>
      </c>
      <c r="X11">
        <f>analytical!U47</f>
        <v>0.252413</v>
      </c>
      <c r="Y11">
        <f>analytical!V47</f>
        <v>0.17241300000000001</v>
      </c>
      <c r="Z11">
        <f>analytical!W47</f>
        <v>0.08</v>
      </c>
      <c r="AA11">
        <f>analytical!X47</f>
        <v>0.20122799999999999</v>
      </c>
      <c r="AB11">
        <f>analytical!Y47</f>
        <v>4.49078</v>
      </c>
      <c r="AC11">
        <f>analytical!Z47</f>
        <v>0.101844</v>
      </c>
      <c r="AD11" t="e">
        <f>analytical!#REF!</f>
        <v>#REF!</v>
      </c>
      <c r="AE11">
        <f>analytical!AA47</f>
        <v>10.0474</v>
      </c>
      <c r="AF11">
        <f>analytical!AB47</f>
        <v>8.8867700000000003</v>
      </c>
      <c r="AG11">
        <f>analytical!AC47</f>
        <v>1.1606700000000001</v>
      </c>
      <c r="AH11">
        <f>analytical!AD47</f>
        <v>0.86565599999999998</v>
      </c>
      <c r="AI11">
        <f>analytical!AE47</f>
        <v>0.765656</v>
      </c>
      <c r="AJ11">
        <f>analytical!AF47</f>
        <v>0.1</v>
      </c>
      <c r="AK11">
        <f>analytical!AG47</f>
        <v>0.26238400000000001</v>
      </c>
      <c r="AL11">
        <f>analytical!AH47</f>
        <v>11.6067</v>
      </c>
      <c r="AM11">
        <f>analytical!AI47</f>
        <v>0.226218</v>
      </c>
      <c r="AN11" t="e">
        <f>analytical!#REF!</f>
        <v>#REF!</v>
      </c>
    </row>
    <row r="12" spans="1:48" x14ac:dyDescent="0.45">
      <c r="A12">
        <f>analytical!G48</f>
        <v>25</v>
      </c>
      <c r="B12">
        <f>analytical!A48</f>
        <v>5</v>
      </c>
      <c r="C12">
        <f>analytical!B48</f>
        <v>5</v>
      </c>
      <c r="D12">
        <f>analytical!C48</f>
        <v>15</v>
      </c>
      <c r="E12">
        <f>analytical!D48</f>
        <v>20</v>
      </c>
      <c r="F12">
        <f>analytical!E48</f>
        <v>20</v>
      </c>
      <c r="G12">
        <f>analytical!F48</f>
        <v>25</v>
      </c>
      <c r="H12">
        <f>analytical!H48</f>
        <v>15</v>
      </c>
      <c r="I12" t="e">
        <f>analytical!#REF!</f>
        <v>#REF!</v>
      </c>
      <c r="J12" t="e">
        <f>analytical!#REF!</f>
        <v>#REF!</v>
      </c>
      <c r="K12">
        <f>analytical!I48</f>
        <v>10.4481</v>
      </c>
      <c r="L12">
        <f>analytical!J48</f>
        <v>9.1252399999999998</v>
      </c>
      <c r="M12">
        <f>analytical!K48</f>
        <v>1.3229</v>
      </c>
      <c r="N12">
        <f>analytical!L48</f>
        <v>0.63183100000000003</v>
      </c>
      <c r="O12">
        <f>analytical!M48</f>
        <v>0.55183099999999996</v>
      </c>
      <c r="P12">
        <f>analytical!N48</f>
        <v>0.08</v>
      </c>
      <c r="Q12">
        <f>analytical!O48</f>
        <v>0.43031599999999998</v>
      </c>
      <c r="R12">
        <f>analytical!P48</f>
        <v>16.536300000000001</v>
      </c>
      <c r="S12">
        <f>analytical!Q48</f>
        <v>0.17318500000000001</v>
      </c>
      <c r="T12" t="e">
        <f>analytical!#REF!</f>
        <v>#REF!</v>
      </c>
      <c r="U12">
        <f>analytical!R48</f>
        <v>1.1169500000000001</v>
      </c>
      <c r="V12">
        <f>analytical!S48</f>
        <v>0.75202500000000005</v>
      </c>
      <c r="W12">
        <f>analytical!T48</f>
        <v>0.364927</v>
      </c>
      <c r="X12">
        <f>analytical!U48</f>
        <v>0.24485999999999999</v>
      </c>
      <c r="Y12">
        <f>analytical!V48</f>
        <v>0.16486000000000001</v>
      </c>
      <c r="Z12">
        <f>analytical!W48</f>
        <v>0.08</v>
      </c>
      <c r="AA12">
        <f>analytical!X48</f>
        <v>0.207283</v>
      </c>
      <c r="AB12">
        <f>analytical!Y48</f>
        <v>4.5615899999999998</v>
      </c>
      <c r="AC12">
        <f>analytical!Z48</f>
        <v>8.7681200000000001E-2</v>
      </c>
      <c r="AD12" t="e">
        <f>analytical!#REF!</f>
        <v>#REF!</v>
      </c>
      <c r="AE12">
        <f>analytical!AA48</f>
        <v>9.3312000000000008</v>
      </c>
      <c r="AF12">
        <f>analytical!AB48</f>
        <v>8.3732199999999999</v>
      </c>
      <c r="AG12">
        <f>analytical!AC48</f>
        <v>0.95797699999999997</v>
      </c>
      <c r="AH12">
        <f>analytical!AD48</f>
        <v>0.77924199999999999</v>
      </c>
      <c r="AI12">
        <f>analytical!AE48</f>
        <v>0.69924200000000003</v>
      </c>
      <c r="AJ12">
        <f>analytical!AF48</f>
        <v>8.0000100000000005E-2</v>
      </c>
      <c r="AK12">
        <f>analytical!AG48</f>
        <v>0.22303300000000001</v>
      </c>
      <c r="AL12">
        <f>analytical!AH48</f>
        <v>11.9747</v>
      </c>
      <c r="AM12">
        <f>analytical!AI48</f>
        <v>0.201686</v>
      </c>
      <c r="AN12" t="e">
        <f>analytical!#REF!</f>
        <v>#REF!</v>
      </c>
    </row>
    <row r="13" spans="1:48" x14ac:dyDescent="0.45">
      <c r="A13">
        <f>analytical!G49</f>
        <v>30</v>
      </c>
      <c r="B13">
        <f>analytical!A49</f>
        <v>5</v>
      </c>
      <c r="C13">
        <f>analytical!B49</f>
        <v>5</v>
      </c>
      <c r="D13">
        <f>analytical!C49</f>
        <v>15</v>
      </c>
      <c r="E13">
        <f>analytical!D49</f>
        <v>20</v>
      </c>
      <c r="F13">
        <f>analytical!E49</f>
        <v>20</v>
      </c>
      <c r="G13">
        <f>analytical!F49</f>
        <v>25</v>
      </c>
      <c r="H13">
        <f>analytical!H49</f>
        <v>15</v>
      </c>
      <c r="I13" t="e">
        <f>analytical!#REF!</f>
        <v>#REF!</v>
      </c>
      <c r="J13" t="e">
        <f>analytical!#REF!</f>
        <v>#REF!</v>
      </c>
      <c r="K13">
        <f>analytical!I49</f>
        <v>9.9379399999999993</v>
      </c>
      <c r="L13">
        <f>analytical!J49</f>
        <v>8.7560800000000008</v>
      </c>
      <c r="M13">
        <f>analytical!K49</f>
        <v>1.1818599999999999</v>
      </c>
      <c r="N13">
        <f>analytical!L49</f>
        <v>0.59128400000000003</v>
      </c>
      <c r="O13">
        <f>analytical!M49</f>
        <v>0.52096699999999996</v>
      </c>
      <c r="P13">
        <f>analytical!N49</f>
        <v>7.03178E-2</v>
      </c>
      <c r="Q13">
        <f>analytical!O49</f>
        <v>0.405005</v>
      </c>
      <c r="R13">
        <f>analytical!P49</f>
        <v>16.807400000000001</v>
      </c>
      <c r="S13">
        <f>analytical!Q49</f>
        <v>0.159631</v>
      </c>
      <c r="T13" t="e">
        <f>analytical!#REF!</f>
        <v>#REF!</v>
      </c>
      <c r="U13">
        <f>analytical!R49</f>
        <v>1.10646</v>
      </c>
      <c r="V13">
        <f>analytical!S49</f>
        <v>0.73827299999999996</v>
      </c>
      <c r="W13">
        <f>analytical!T49</f>
        <v>0.36818899999999999</v>
      </c>
      <c r="X13">
        <f>analytical!U49</f>
        <v>0.24041199999999999</v>
      </c>
      <c r="Y13">
        <f>analytical!V49</f>
        <v>0.160412</v>
      </c>
      <c r="Z13">
        <f>analytical!W49</f>
        <v>0.08</v>
      </c>
      <c r="AA13">
        <f>analytical!X49</f>
        <v>0.21116799999999999</v>
      </c>
      <c r="AB13">
        <f>analytical!Y49</f>
        <v>4.60236</v>
      </c>
      <c r="AC13">
        <f>analytical!Z49</f>
        <v>7.9527700000000007E-2</v>
      </c>
      <c r="AD13" t="e">
        <f>analytical!#REF!</f>
        <v>#REF!</v>
      </c>
      <c r="AE13">
        <f>analytical!AA49</f>
        <v>8.8314800000000009</v>
      </c>
      <c r="AF13">
        <f>analytical!AB49</f>
        <v>8.0178100000000008</v>
      </c>
      <c r="AG13">
        <f>analytical!AC49</f>
        <v>0.81366799999999995</v>
      </c>
      <c r="AH13">
        <f>analytical!AD49</f>
        <v>0.72359399999999996</v>
      </c>
      <c r="AI13">
        <f>analytical!AE49</f>
        <v>0.65692799999999996</v>
      </c>
      <c r="AJ13">
        <f>analytical!AF49</f>
        <v>6.6666699999999995E-2</v>
      </c>
      <c r="AK13">
        <f>analytical!AG49</f>
        <v>0.19383700000000001</v>
      </c>
      <c r="AL13">
        <f>analytical!AH49</f>
        <v>12.205</v>
      </c>
      <c r="AM13">
        <f>analytical!AI49</f>
        <v>0.186333</v>
      </c>
      <c r="AN13" t="e">
        <f>analytical!#REF!</f>
        <v>#REF!</v>
      </c>
    </row>
    <row r="14" spans="1:48" x14ac:dyDescent="0.45">
      <c r="P14" s="2"/>
      <c r="Y14" s="2"/>
      <c r="AH14" s="2"/>
    </row>
    <row r="15" spans="1:48" x14ac:dyDescent="0.4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68</v>
      </c>
      <c r="U15" t="s">
        <v>67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42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69</v>
      </c>
    </row>
    <row r="16" spans="1:48" x14ac:dyDescent="0.45">
      <c r="K16" s="4">
        <f>(K2-K9)/K2</f>
        <v>2.3641508758112911E-4</v>
      </c>
      <c r="L16" s="4">
        <f t="shared" ref="L16:AN20" si="0">(L2-L9)/L2</f>
        <v>1.9669551534224754E-4</v>
      </c>
      <c r="M16" s="4">
        <f t="shared" si="0"/>
        <v>4.3260996238950915E-4</v>
      </c>
      <c r="N16" s="4">
        <f t="shared" si="0"/>
        <v>2.9526396598555856E-4</v>
      </c>
      <c r="O16" s="4">
        <f t="shared" si="0"/>
        <v>2.549497854662441E-4</v>
      </c>
      <c r="P16" s="4">
        <f t="shared" si="0"/>
        <v>4.9122764459392143E-4</v>
      </c>
      <c r="Q16" s="4">
        <f t="shared" si="0"/>
        <v>2.7004476511306388E-4</v>
      </c>
      <c r="R16" s="4">
        <f t="shared" si="0"/>
        <v>-5.8232215517423217E-5</v>
      </c>
      <c r="S16" s="4">
        <f t="shared" si="0"/>
        <v>2.5867437367268987E-4</v>
      </c>
      <c r="T16" s="4" t="e">
        <f t="shared" si="0"/>
        <v>#REF!</v>
      </c>
      <c r="U16" s="4">
        <f t="shared" si="0"/>
        <v>1.7452442095293946E-4</v>
      </c>
      <c r="V16" s="4">
        <f t="shared" si="0"/>
        <v>4.8683668501655323E-4</v>
      </c>
      <c r="W16" s="4">
        <f t="shared" si="0"/>
        <v>-6.923939131434644E-4</v>
      </c>
      <c r="X16" s="4">
        <f t="shared" si="0"/>
        <v>1.6405847177866588E-4</v>
      </c>
      <c r="Y16" s="4">
        <f t="shared" si="0"/>
        <v>4.8004388972703324E-4</v>
      </c>
      <c r="Z16" s="4">
        <f t="shared" si="0"/>
        <v>-7.0049034324027432E-4</v>
      </c>
      <c r="AA16" s="4">
        <f t="shared" si="0"/>
        <v>-3.7804324814748184E-4</v>
      </c>
      <c r="AB16" s="4">
        <f t="shared" si="0"/>
        <v>7.4465523705207429E-6</v>
      </c>
      <c r="AC16" s="4">
        <f t="shared" si="0"/>
        <v>2.1615278914302751E-4</v>
      </c>
      <c r="AD16" s="4" t="e">
        <f t="shared" si="0"/>
        <v>#REF!</v>
      </c>
      <c r="AE16" s="4">
        <f t="shared" si="0"/>
        <v>2.3519819367788145E-4</v>
      </c>
      <c r="AF16" s="4">
        <f t="shared" si="0"/>
        <v>1.7573066962626015E-4</v>
      </c>
      <c r="AG16" s="4">
        <f t="shared" si="0"/>
        <v>6.1752219220371433E-4</v>
      </c>
      <c r="AH16" s="4">
        <f t="shared" si="0"/>
        <v>3.2731978381681697E-4</v>
      </c>
      <c r="AI16" s="4">
        <f t="shared" si="0"/>
        <v>2.6042602104971754E-4</v>
      </c>
      <c r="AJ16" s="4">
        <f t="shared" si="0"/>
        <v>7.0949625765694103E-4</v>
      </c>
      <c r="AK16" s="4">
        <f t="shared" si="0"/>
        <v>5.4714302614456399E-4</v>
      </c>
      <c r="AL16" s="4">
        <f t="shared" si="0"/>
        <v>-8.9604073586656887E-5</v>
      </c>
      <c r="AM16" s="4">
        <f t="shared" si="0"/>
        <v>2.6931636167757512E-4</v>
      </c>
      <c r="AN16" s="4" t="e">
        <f t="shared" si="0"/>
        <v>#REF!</v>
      </c>
    </row>
    <row r="17" spans="1:40" x14ac:dyDescent="0.45">
      <c r="K17" s="4">
        <f>(K3-K10)/K3</f>
        <v>8.1445162971581299E-6</v>
      </c>
      <c r="L17" s="4">
        <f t="shared" si="0"/>
        <v>3.8209137715365241E-5</v>
      </c>
      <c r="M17" s="4">
        <f t="shared" si="0"/>
        <v>-1.8236981282222339E-4</v>
      </c>
      <c r="N17" s="4">
        <f t="shared" si="0"/>
        <v>-3.6172500417787061E-5</v>
      </c>
      <c r="O17" s="4">
        <f t="shared" si="0"/>
        <v>-4.3887881094362857E-6</v>
      </c>
      <c r="P17" s="4">
        <f t="shared" si="0"/>
        <v>-2.2005179680754141E-4</v>
      </c>
      <c r="Q17" s="4">
        <f t="shared" si="0"/>
        <v>2.9441494842806456E-5</v>
      </c>
      <c r="R17" s="4">
        <f t="shared" si="0"/>
        <v>3.9177532990772253E-5</v>
      </c>
      <c r="S17" s="4">
        <f t="shared" si="0"/>
        <v>2.560316796531816E-4</v>
      </c>
      <c r="T17" s="4" t="e">
        <f t="shared" si="0"/>
        <v>#REF!</v>
      </c>
      <c r="U17" s="4">
        <f t="shared" si="0"/>
        <v>-1.6376345661572864E-4</v>
      </c>
      <c r="V17" s="4">
        <f t="shared" si="0"/>
        <v>-3.5467281432886296E-4</v>
      </c>
      <c r="W17" s="4">
        <f t="shared" si="0"/>
        <v>2.8145067720475531E-4</v>
      </c>
      <c r="X17" s="4">
        <f t="shared" si="0"/>
        <v>-3.8637412268677896E-4</v>
      </c>
      <c r="Y17" s="4">
        <f t="shared" si="0"/>
        <v>-5.7885258554153261E-4</v>
      </c>
      <c r="Z17" s="4">
        <f t="shared" si="0"/>
        <v>5.7496693940017177E-5</v>
      </c>
      <c r="AA17" s="4">
        <f t="shared" si="0"/>
        <v>5.3363467997624139E-4</v>
      </c>
      <c r="AB17" s="4">
        <f t="shared" si="0"/>
        <v>2.2287578695824947E-4</v>
      </c>
      <c r="AC17" s="4">
        <f t="shared" si="0"/>
        <v>1.5411288769017335E-4</v>
      </c>
      <c r="AD17" s="4" t="e">
        <f t="shared" si="0"/>
        <v>#REF!</v>
      </c>
      <c r="AE17" s="4">
        <f t="shared" si="0"/>
        <v>2.6983270372466016E-5</v>
      </c>
      <c r="AF17" s="4">
        <f t="shared" si="0"/>
        <v>7.1453350799762186E-5</v>
      </c>
      <c r="AG17" s="4">
        <f t="shared" si="0"/>
        <v>-2.8741138149076655E-4</v>
      </c>
      <c r="AH17" s="4">
        <f t="shared" si="0"/>
        <v>4.9301885303979127E-5</v>
      </c>
      <c r="AI17" s="4">
        <f t="shared" si="0"/>
        <v>1.0217241254045402E-4</v>
      </c>
      <c r="AJ17" s="4">
        <f t="shared" si="0"/>
        <v>-2.5506567941249557E-4</v>
      </c>
      <c r="AK17" s="4">
        <f t="shared" si="0"/>
        <v>-2.7643226467125601E-4</v>
      </c>
      <c r="AL17" s="4">
        <f t="shared" si="0"/>
        <v>-2.7365521267507169E-5</v>
      </c>
      <c r="AM17" s="4">
        <f t="shared" si="0"/>
        <v>2.9345229914302918E-4</v>
      </c>
      <c r="AN17" s="4" t="e">
        <f t="shared" si="0"/>
        <v>#REF!</v>
      </c>
    </row>
    <row r="18" spans="1:40" x14ac:dyDescent="0.45">
      <c r="K18" s="4">
        <f>(K4-K11)/K4</f>
        <v>3.5773695601699618E-5</v>
      </c>
      <c r="L18" s="4">
        <f t="shared" si="0"/>
        <v>5.6926447924254135E-5</v>
      </c>
      <c r="M18" s="4">
        <f t="shared" si="0"/>
        <v>-1.1185903130079122E-4</v>
      </c>
      <c r="N18" s="4">
        <f t="shared" si="0"/>
        <v>0</v>
      </c>
      <c r="O18" s="4">
        <f t="shared" si="0"/>
        <v>2.3326685227974178E-5</v>
      </c>
      <c r="P18" s="4">
        <f t="shared" si="0"/>
        <v>-1.4405711440876863E-4</v>
      </c>
      <c r="Q18" s="4">
        <f t="shared" si="0"/>
        <v>-1.0138815484348311E-4</v>
      </c>
      <c r="R18" s="4">
        <f t="shared" si="0"/>
        <v>3.7271479242805159E-5</v>
      </c>
      <c r="S18" s="4">
        <f t="shared" si="0"/>
        <v>-1.3839269696612068E-4</v>
      </c>
      <c r="T18" s="4" t="e">
        <f t="shared" si="0"/>
        <v>#REF!</v>
      </c>
      <c r="U18" s="4">
        <f t="shared" si="0"/>
        <v>-4.4111938454920658E-5</v>
      </c>
      <c r="V18" s="4">
        <f t="shared" si="0"/>
        <v>-1.4725771262277419E-4</v>
      </c>
      <c r="W18" s="4">
        <f t="shared" si="0"/>
        <v>1.7254622569032679E-4</v>
      </c>
      <c r="X18" s="4">
        <f t="shared" si="0"/>
        <v>-3.1704136993585658E-4</v>
      </c>
      <c r="Y18" s="4">
        <f t="shared" si="0"/>
        <v>-4.1777638518992289E-4</v>
      </c>
      <c r="Z18" s="4">
        <f t="shared" si="0"/>
        <v>-9.7509507176977869E-5</v>
      </c>
      <c r="AA18" s="4">
        <f t="shared" si="0"/>
        <v>2.4846819358678747E-5</v>
      </c>
      <c r="AB18" s="4">
        <f t="shared" si="0"/>
        <v>2.6936836457792143E-4</v>
      </c>
      <c r="AC18" s="4">
        <f t="shared" si="0"/>
        <v>7.1626912095126177E-4</v>
      </c>
      <c r="AD18" s="4" t="e">
        <f t="shared" si="0"/>
        <v>#REF!</v>
      </c>
      <c r="AE18" s="4">
        <f t="shared" si="0"/>
        <v>4.9761641736144971E-5</v>
      </c>
      <c r="AF18" s="4">
        <f t="shared" si="0"/>
        <v>7.5387288127909093E-5</v>
      </c>
      <c r="AG18" s="4">
        <f t="shared" si="0"/>
        <v>-1.8958162781688913E-4</v>
      </c>
      <c r="AH18" s="4">
        <f t="shared" si="0"/>
        <v>1.0049171636393162E-4</v>
      </c>
      <c r="AI18" s="4">
        <f t="shared" si="0"/>
        <v>1.3189562746408813E-4</v>
      </c>
      <c r="AJ18" s="4">
        <f t="shared" si="0"/>
        <v>-1.3901932368610363E-4</v>
      </c>
      <c r="AK18" s="4">
        <f t="shared" si="0"/>
        <v>-1.9822210023937793E-4</v>
      </c>
      <c r="AL18" s="4">
        <f t="shared" si="0"/>
        <v>-5.1696952464684781E-5</v>
      </c>
      <c r="AM18" s="4">
        <f t="shared" si="0"/>
        <v>-2.0338503439855726E-4</v>
      </c>
      <c r="AN18" s="4" t="e">
        <f t="shared" si="0"/>
        <v>#REF!</v>
      </c>
    </row>
    <row r="19" spans="1:40" x14ac:dyDescent="0.45">
      <c r="K19" s="4">
        <f>(K5-K12)/K5</f>
        <v>-2.0103388856982911E-4</v>
      </c>
      <c r="L19" s="4">
        <f t="shared" si="0"/>
        <v>-1.9619771029596658E-4</v>
      </c>
      <c r="M19" s="4">
        <f t="shared" si="0"/>
        <v>-2.646402782504045E-4</v>
      </c>
      <c r="N19" s="4">
        <f t="shared" si="0"/>
        <v>-3.4673185436641526E-4</v>
      </c>
      <c r="O19" s="4">
        <f t="shared" si="0"/>
        <v>-3.3898673782355507E-4</v>
      </c>
      <c r="P19" s="4">
        <f t="shared" si="0"/>
        <v>-4.0766612394560313E-4</v>
      </c>
      <c r="Q19" s="4">
        <f t="shared" si="0"/>
        <v>-3.0452014830826792E-4</v>
      </c>
      <c r="R19" s="4">
        <f t="shared" si="0"/>
        <v>1.3906860314646903E-4</v>
      </c>
      <c r="S19" s="4">
        <f t="shared" si="0"/>
        <v>-5.4306694166658426E-4</v>
      </c>
      <c r="T19" s="4" t="e">
        <f t="shared" si="0"/>
        <v>#REF!</v>
      </c>
      <c r="U19" s="4">
        <f t="shared" si="0"/>
        <v>-2.8657657415625409E-4</v>
      </c>
      <c r="V19" s="4">
        <f t="shared" si="0"/>
        <v>-6.6491572193364831E-5</v>
      </c>
      <c r="W19" s="4">
        <f t="shared" si="0"/>
        <v>-7.5414367671101554E-4</v>
      </c>
      <c r="X19" s="4">
        <f t="shared" si="0"/>
        <v>-2.1649707728944637E-4</v>
      </c>
      <c r="Y19" s="4">
        <f t="shared" si="0"/>
        <v>6.0657159667902054E-6</v>
      </c>
      <c r="Z19" s="4">
        <f t="shared" si="0"/>
        <v>-6.8171441794721399E-4</v>
      </c>
      <c r="AA19" s="4">
        <f t="shared" si="0"/>
        <v>-6.5170795759551738E-4</v>
      </c>
      <c r="AB19" s="4">
        <f t="shared" si="0"/>
        <v>-7.2348430039055316E-5</v>
      </c>
      <c r="AC19" s="4">
        <f t="shared" si="0"/>
        <v>-8.6181606904580548E-4</v>
      </c>
      <c r="AD19" s="4" t="e">
        <f t="shared" si="0"/>
        <v>#REF!</v>
      </c>
      <c r="AE19" s="4">
        <f t="shared" si="0"/>
        <v>-1.9615472427398614E-4</v>
      </c>
      <c r="AF19" s="4">
        <f t="shared" si="0"/>
        <v>-2.0904333408582651E-4</v>
      </c>
      <c r="AG19" s="4">
        <f t="shared" si="0"/>
        <v>-8.1428209028323967E-5</v>
      </c>
      <c r="AH19" s="4">
        <f t="shared" si="0"/>
        <v>-4.1853036784446259E-4</v>
      </c>
      <c r="AI19" s="4">
        <f t="shared" si="0"/>
        <v>-4.3208286834352656E-4</v>
      </c>
      <c r="AJ19" s="4">
        <f t="shared" si="0"/>
        <v>-3.0509267189918627E-4</v>
      </c>
      <c r="AK19" s="4">
        <f t="shared" si="0"/>
        <v>1.7934244094047175E-5</v>
      </c>
      <c r="AL19" s="4">
        <f t="shared" si="0"/>
        <v>2.254245495682733E-4</v>
      </c>
      <c r="AM19" s="4">
        <f t="shared" si="0"/>
        <v>-5.3080926088529051E-4</v>
      </c>
      <c r="AN19" s="4" t="e">
        <f t="shared" si="0"/>
        <v>#REF!</v>
      </c>
    </row>
    <row r="20" spans="1:40" x14ac:dyDescent="0.45">
      <c r="K20" s="4">
        <f>(K6-K13)/K6</f>
        <v>-9.6608828839263411E-5</v>
      </c>
      <c r="L20" s="4">
        <f t="shared" si="0"/>
        <v>-9.2515707682494058E-5</v>
      </c>
      <c r="M20" s="4">
        <f t="shared" si="0"/>
        <v>-1.3539815520008291E-4</v>
      </c>
      <c r="N20" s="4">
        <f t="shared" si="0"/>
        <v>3.8896884359554759E-5</v>
      </c>
      <c r="O20" s="4">
        <f t="shared" si="0"/>
        <v>4.2227379081089064E-5</v>
      </c>
      <c r="P20" s="4">
        <f t="shared" si="0"/>
        <v>5.6884277469790821E-6</v>
      </c>
      <c r="Q20" s="4">
        <f t="shared" si="0"/>
        <v>-1.7286725029946656E-4</v>
      </c>
      <c r="R20" s="4">
        <f t="shared" si="0"/>
        <v>-1.368632141434294E-4</v>
      </c>
      <c r="S20" s="4">
        <f t="shared" si="0"/>
        <v>5.1342094882695049E-4</v>
      </c>
      <c r="T20" s="4" t="e">
        <f t="shared" si="0"/>
        <v>#REF!</v>
      </c>
      <c r="U20" s="4">
        <f t="shared" si="0"/>
        <v>-4.0686793066976022E-4</v>
      </c>
      <c r="V20" s="4">
        <f t="shared" si="0"/>
        <v>-4.2278657002196455E-4</v>
      </c>
      <c r="W20" s="4">
        <f t="shared" si="0"/>
        <v>-3.8853838922309778E-4</v>
      </c>
      <c r="X20" s="4">
        <f t="shared" si="0"/>
        <v>-1.9969712602549672E-4</v>
      </c>
      <c r="Y20" s="4">
        <f t="shared" si="0"/>
        <v>-2.1199915200343096E-4</v>
      </c>
      <c r="Z20" s="4">
        <f t="shared" si="0"/>
        <v>-1.7628106953854365E-4</v>
      </c>
      <c r="AA20" s="4">
        <f t="shared" si="0"/>
        <v>-3.7898885772756738E-4</v>
      </c>
      <c r="AB20" s="4">
        <f t="shared" si="0"/>
        <v>-2.1297958438559801E-4</v>
      </c>
      <c r="AC20" s="4">
        <f t="shared" si="0"/>
        <v>-1.7732815518355349E-4</v>
      </c>
      <c r="AD20" s="4" t="e">
        <f t="shared" si="0"/>
        <v>#REF!</v>
      </c>
      <c r="AE20" s="4">
        <f t="shared" si="0"/>
        <v>-5.7751300253565856E-5</v>
      </c>
      <c r="AF20" s="4">
        <f t="shared" si="0"/>
        <v>-6.2365057606679928E-5</v>
      </c>
      <c r="AG20" s="4">
        <f t="shared" si="0"/>
        <v>-1.2290175970683616E-5</v>
      </c>
      <c r="AH20" s="4">
        <f t="shared" si="0"/>
        <v>4.9749181211442317E-5</v>
      </c>
      <c r="AI20" s="4">
        <f t="shared" si="0"/>
        <v>4.4142919551898763E-5</v>
      </c>
      <c r="AJ20" s="4">
        <f t="shared" si="0"/>
        <v>9.4491023352792736E-5</v>
      </c>
      <c r="AK20" s="4">
        <f t="shared" si="0"/>
        <v>5.1587076405527276E-5</v>
      </c>
      <c r="AL20" s="4">
        <f t="shared" si="0"/>
        <v>-1.0652507026561805E-4</v>
      </c>
      <c r="AM20" s="4">
        <f t="shared" si="0"/>
        <v>5.7391117785880708E-4</v>
      </c>
      <c r="AN20" s="4" t="e">
        <f t="shared" si="0"/>
        <v>#REF!</v>
      </c>
    </row>
    <row r="25" spans="1:40" ht="19.899999999999999" x14ac:dyDescent="0.45">
      <c r="A25" s="3"/>
    </row>
    <row r="62" spans="2:65" x14ac:dyDescent="0.45">
      <c r="BM62">
        <v>0</v>
      </c>
    </row>
    <row r="64" spans="2:65" x14ac:dyDescent="0.45">
      <c r="B64" t="s">
        <v>97</v>
      </c>
      <c r="F64" t="s">
        <v>98</v>
      </c>
      <c r="J64" t="s">
        <v>105</v>
      </c>
      <c r="N64" t="s">
        <v>106</v>
      </c>
      <c r="R64" t="s">
        <v>107</v>
      </c>
      <c r="V64" t="s">
        <v>108</v>
      </c>
    </row>
    <row r="65" spans="2:24" x14ac:dyDescent="0.45">
      <c r="B65" t="s">
        <v>95</v>
      </c>
      <c r="C65" t="s">
        <v>96</v>
      </c>
      <c r="D65" t="s">
        <v>94</v>
      </c>
      <c r="F65" t="s">
        <v>95</v>
      </c>
      <c r="G65" t="s">
        <v>96</v>
      </c>
      <c r="H65" t="s">
        <v>94</v>
      </c>
      <c r="J65" t="s">
        <v>95</v>
      </c>
      <c r="K65" t="s">
        <v>96</v>
      </c>
      <c r="L65" t="s">
        <v>94</v>
      </c>
      <c r="N65" t="s">
        <v>95</v>
      </c>
      <c r="O65" t="s">
        <v>96</v>
      </c>
      <c r="P65" t="s">
        <v>94</v>
      </c>
      <c r="R65" t="s">
        <v>95</v>
      </c>
      <c r="S65" t="s">
        <v>96</v>
      </c>
      <c r="T65" t="s">
        <v>94</v>
      </c>
      <c r="V65" t="s">
        <v>95</v>
      </c>
      <c r="W65" t="s">
        <v>96</v>
      </c>
      <c r="X65" t="s">
        <v>94</v>
      </c>
    </row>
    <row r="66" spans="2:24" x14ac:dyDescent="0.45">
      <c r="B66">
        <f>O2</f>
        <v>0.85114800000000002</v>
      </c>
      <c r="C66">
        <f>O9</f>
        <v>0.85093099999999999</v>
      </c>
      <c r="D66">
        <f>L2/((D2+C2)*(1-S2))</f>
        <v>0.85120074541576574</v>
      </c>
      <c r="F66">
        <f>P2</f>
        <v>0.16489300000000001</v>
      </c>
      <c r="G66">
        <f>P9</f>
        <v>0.16481199999999999</v>
      </c>
      <c r="H66" t="e">
        <f>M2/((C2*(1-(AC2+(1-AC2)*AD2)))+(D2*(1-(AM2+(1-AM2)*AN2))))</f>
        <v>#REF!</v>
      </c>
      <c r="J66">
        <f>Y2</f>
        <v>0.21873000000000001</v>
      </c>
      <c r="K66">
        <f>Y9</f>
        <v>0.21862500000000001</v>
      </c>
      <c r="L66">
        <f>V2/(C2*(1-AC2))</f>
        <v>0.21874311927744192</v>
      </c>
      <c r="N66">
        <f>Z2</f>
        <v>7.9944000000000001E-2</v>
      </c>
      <c r="O66">
        <f>Z9</f>
        <v>0.08</v>
      </c>
      <c r="P66" t="e">
        <f>W2/((C2*(1-(AC2+(1-AC2)*AD2))))</f>
        <v>#REF!</v>
      </c>
      <c r="R66">
        <f>AI2</f>
        <v>1.1135600000000001</v>
      </c>
      <c r="S66">
        <f>AI9</f>
        <v>1.11327</v>
      </c>
      <c r="T66">
        <f>AF2/(D2*(1-AM2))</f>
        <v>1.1136260052066032</v>
      </c>
      <c r="V66">
        <f>AJ2</f>
        <v>0.20014199999999999</v>
      </c>
      <c r="W66">
        <f>AJ9</f>
        <v>0.2</v>
      </c>
      <c r="X66" t="e">
        <f>AG2/(D2*(1-(AM2+(1-AM2)*AN2)))</f>
        <v>#REF!</v>
      </c>
    </row>
    <row r="67" spans="2:24" x14ac:dyDescent="0.45">
      <c r="B67">
        <f>O3</f>
        <v>0.68355999999999995</v>
      </c>
      <c r="C67">
        <f>O10</f>
        <v>0.68356300000000003</v>
      </c>
      <c r="D67">
        <f>L3/((D3+C3)*(1-S3))</f>
        <v>0.68364430930942688</v>
      </c>
      <c r="F67">
        <f>P3</f>
        <v>0.118154</v>
      </c>
      <c r="G67">
        <f>P10</f>
        <v>0.11817999999999999</v>
      </c>
      <c r="H67" t="e">
        <f>M3/((C3*(1-(AC3+(1-AC3)*AD3)))+(D3*(1-(AM3+(1-AM3)*AN3))))</f>
        <v>#REF!</v>
      </c>
      <c r="J67">
        <f>Y3</f>
        <v>0.18657599999999999</v>
      </c>
      <c r="K67">
        <f>Y10</f>
        <v>0.18668399999999999</v>
      </c>
      <c r="L67">
        <f>V3/(C3*(1-AC3))</f>
        <v>0.18662208049642334</v>
      </c>
      <c r="N67">
        <f>Z3</f>
        <v>8.0004599999999995E-2</v>
      </c>
      <c r="O67">
        <f>Z10</f>
        <v>0.08</v>
      </c>
      <c r="P67" t="e">
        <f>W3/((C3*(1-(AC3+(1-AC3)*AD3))))</f>
        <v>#REF!</v>
      </c>
      <c r="R67">
        <f>AI3</f>
        <v>0.88086399999999998</v>
      </c>
      <c r="S67">
        <f>AI10</f>
        <v>0.88077399999999995</v>
      </c>
      <c r="T67">
        <f>AF3/(D3*(1-AM3))</f>
        <v>0.88093130137982922</v>
      </c>
      <c r="V67">
        <f>AJ3</f>
        <v>0.133299</v>
      </c>
      <c r="W67">
        <f>AJ10</f>
        <v>0.13333300000000001</v>
      </c>
      <c r="X67" t="e">
        <f>AG3/(D3*(1-(AM3+(1-AM3)*AN3)))</f>
        <v>#REF!</v>
      </c>
    </row>
    <row r="68" spans="2:24" x14ac:dyDescent="0.45">
      <c r="B68">
        <f>O4</f>
        <v>0.60017100000000001</v>
      </c>
      <c r="C68">
        <f>O11</f>
        <v>0.60015700000000005</v>
      </c>
      <c r="D68">
        <f>L4/((D4+C4)*(1-S4))</f>
        <v>0.60017107651480983</v>
      </c>
      <c r="F68">
        <f>P4</f>
        <v>9.4407000000000005E-2</v>
      </c>
      <c r="G68">
        <f>P11</f>
        <v>9.4420599999999993E-2</v>
      </c>
      <c r="H68" t="e">
        <f>M4/((C4*(1-(AC4+(1-AC4)*AD4)))+(D4*(1-(AM4+(1-AM4)*AN4))))</f>
        <v>#REF!</v>
      </c>
      <c r="J68">
        <f>Y4</f>
        <v>0.17234099999999999</v>
      </c>
      <c r="K68">
        <f>Y11</f>
        <v>0.17241300000000001</v>
      </c>
      <c r="L68">
        <f>V4/(C4*(1-AC4))</f>
        <v>0.17240121458707047</v>
      </c>
      <c r="N68">
        <f>Z4</f>
        <v>7.9992199999999999E-2</v>
      </c>
      <c r="O68">
        <f>Z11</f>
        <v>0.08</v>
      </c>
      <c r="P68" t="e">
        <f>W4/((C4*(1-(AC4+(1-AC4)*AD4))))</f>
        <v>#REF!</v>
      </c>
      <c r="R68">
        <f>AI4</f>
        <v>0.76575700000000002</v>
      </c>
      <c r="S68">
        <f>AI11</f>
        <v>0.765656</v>
      </c>
      <c r="T68">
        <f>AF4/(D4*(1-AM4))</f>
        <v>0.76566885664514595</v>
      </c>
      <c r="V68">
        <f>AJ4</f>
        <v>9.9986099999999994E-2</v>
      </c>
      <c r="W68">
        <f>AJ11</f>
        <v>0.1</v>
      </c>
      <c r="X68" t="e">
        <f>AG4/(D4*(1-(AM4+(1-AM4)*AN4)))</f>
        <v>#REF!</v>
      </c>
    </row>
    <row r="69" spans="2:24" x14ac:dyDescent="0.45">
      <c r="B69">
        <f>O5</f>
        <v>0.55164400000000002</v>
      </c>
      <c r="C69">
        <f>O12</f>
        <v>0.55183099999999996</v>
      </c>
      <c r="D69">
        <f>L5/((D5+C5)*(1-S5))</f>
        <v>0.55165985616313284</v>
      </c>
      <c r="F69">
        <f>P5</f>
        <v>7.9967399999999994E-2</v>
      </c>
      <c r="G69">
        <f>P12</f>
        <v>0.08</v>
      </c>
      <c r="H69" t="e">
        <f>M5/((C5*(1-(AC5+(1-AC5)*AD5)))+(D5*(1-(AM5+(1-AM5)*AN5))))</f>
        <v>#REF!</v>
      </c>
      <c r="J69">
        <f>Y5</f>
        <v>0.16486100000000001</v>
      </c>
      <c r="K69">
        <f>Y12</f>
        <v>0.16486000000000001</v>
      </c>
      <c r="L69">
        <f>V5/(C5*(1-AC5))</f>
        <v>0.16483553218164557</v>
      </c>
      <c r="N69">
        <f>Z5</f>
        <v>7.9945500000000003E-2</v>
      </c>
      <c r="O69">
        <f>Z12</f>
        <v>0.08</v>
      </c>
      <c r="P69" t="e">
        <f>W5/((C5*(1-(AC5+(1-AC5)*AD5))))</f>
        <v>#REF!</v>
      </c>
      <c r="R69">
        <f>AI5</f>
        <v>0.69894000000000001</v>
      </c>
      <c r="S69">
        <f>AI12</f>
        <v>0.69924200000000003</v>
      </c>
      <c r="T69">
        <f>AF5/(D5*(1-AM5))</f>
        <v>0.69900215550442679</v>
      </c>
      <c r="V69">
        <f>AJ5</f>
        <v>7.9975699999999997E-2</v>
      </c>
      <c r="W69">
        <f>AJ12</f>
        <v>8.0000100000000005E-2</v>
      </c>
      <c r="X69" t="e">
        <f>AG5/(D5*(1-(AM5+(1-AM5)*AN5)))</f>
        <v>#REF!</v>
      </c>
    </row>
    <row r="70" spans="2:24" x14ac:dyDescent="0.45">
      <c r="B70">
        <f>O6</f>
        <v>0.52098900000000004</v>
      </c>
      <c r="C70">
        <f>O13</f>
        <v>0.52096699999999996</v>
      </c>
      <c r="D70">
        <f>L6/((D6+C6)*(1-S6))</f>
        <v>0.52096902605895368</v>
      </c>
      <c r="F70">
        <f>P6</f>
        <v>7.0318199999999997E-2</v>
      </c>
      <c r="G70">
        <f>P13</f>
        <v>7.03178E-2</v>
      </c>
      <c r="H70" t="e">
        <f>M6/((C6*(1-(AC6+(1-AC6)*AD6)))+(D6*(1-(AM6+(1-AM6)*AN6))))</f>
        <v>#REF!</v>
      </c>
      <c r="J70">
        <f>Y6</f>
        <v>0.16037799999999999</v>
      </c>
      <c r="K70">
        <f>Y13</f>
        <v>0.160412</v>
      </c>
      <c r="L70">
        <f>V6/(C6*(1-AC6))</f>
        <v>0.16034153247674271</v>
      </c>
      <c r="N70">
        <f>Z6</f>
        <v>7.9985899999999999E-2</v>
      </c>
      <c r="O70">
        <f>Z13</f>
        <v>0.08</v>
      </c>
      <c r="P70" t="e">
        <f>W6/((C6*(1-(AC6+(1-AC6)*AD6))))</f>
        <v>#REF!</v>
      </c>
      <c r="R70">
        <f>AI6</f>
        <v>0.65695700000000001</v>
      </c>
      <c r="S70">
        <f>AI13</f>
        <v>0.65692799999999996</v>
      </c>
      <c r="T70">
        <f>AF6/(D6*(1-AM6))</f>
        <v>0.65697346641100018</v>
      </c>
      <c r="V70">
        <f>AJ6</f>
        <v>6.6672999999999996E-2</v>
      </c>
      <c r="W70">
        <f>AJ13</f>
        <v>6.6666699999999995E-2</v>
      </c>
      <c r="X70" t="e">
        <f>AG6/(D6*(1-(AM6+(1-AM6)*AN6)))</f>
        <v>#REF!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EFCD-70DF-4D29-B1A4-F46E591B6E27}">
  <sheetPr codeName="工作表14">
    <pageSetUpPr fitToPage="1"/>
  </sheetPr>
  <dimension ref="A1:BS123"/>
  <sheetViews>
    <sheetView zoomScaleNormal="100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simulation!I2</f>
        <v xml:space="preserve"> sLen_a</v>
      </c>
      <c r="L1" t="str">
        <f>simulation!J2</f>
        <v xml:space="preserve"> sLqu_a</v>
      </c>
      <c r="M1" t="str">
        <f>simulation!K2</f>
        <v xml:space="preserve"> sLbl_a</v>
      </c>
      <c r="N1" t="str">
        <f>simulation!L2</f>
        <v xml:space="preserve"> sWai_a</v>
      </c>
      <c r="O1" t="str">
        <f>simulation!M2</f>
        <v xml:space="preserve"> sWqu_a</v>
      </c>
      <c r="P1" t="str">
        <f>simulation!N2</f>
        <v xml:space="preserve"> sWbl_a</v>
      </c>
      <c r="Q1" t="str">
        <f>simulation!O2</f>
        <v xml:space="preserve"> sBln_a</v>
      </c>
      <c r="R1" t="str">
        <f>simulation!P2</f>
        <v xml:space="preserve"> sThu_a</v>
      </c>
      <c r="S1" t="str">
        <f>simulation!Q2</f>
        <v xml:space="preserve"> sPrb_a</v>
      </c>
      <c r="T1" t="e">
        <f>simulation!#REF!</f>
        <v>#REF!</v>
      </c>
      <c r="U1" t="str">
        <f>simulation!R2</f>
        <v xml:space="preserve"> sLen_H</v>
      </c>
      <c r="V1" t="str">
        <f>simulation!S2</f>
        <v xml:space="preserve"> sLqu_H</v>
      </c>
      <c r="W1" t="str">
        <f>simulation!T2</f>
        <v xml:space="preserve"> sLbl_H</v>
      </c>
      <c r="X1" t="str">
        <f>simulation!U2</f>
        <v xml:space="preserve"> sWai_H</v>
      </c>
      <c r="Y1" t="str">
        <f>simulation!V2</f>
        <v xml:space="preserve"> sWqu_H</v>
      </c>
      <c r="Z1" t="str">
        <f>simulation!W2</f>
        <v xml:space="preserve"> sWbl_H</v>
      </c>
      <c r="AA1" t="str">
        <f>simulation!X2</f>
        <v xml:space="preserve"> sBln_H</v>
      </c>
      <c r="AB1" t="str">
        <f>simulation!Y2</f>
        <v xml:space="preserve"> sThu_H</v>
      </c>
      <c r="AC1" t="str">
        <f>simulation!Z2</f>
        <v xml:space="preserve"> sPrb_H</v>
      </c>
      <c r="AD1" t="e">
        <f>simulation!#REF!</f>
        <v>#REF!</v>
      </c>
      <c r="AE1" t="str">
        <f>simulation!AA2</f>
        <v xml:space="preserve"> sLen_L</v>
      </c>
      <c r="AF1" t="str">
        <f>simulation!AB2</f>
        <v xml:space="preserve"> sLqu_L</v>
      </c>
      <c r="AG1" t="str">
        <f>simulation!AC2</f>
        <v xml:space="preserve"> sLbl_L</v>
      </c>
      <c r="AH1" t="str">
        <f>simulation!AD2</f>
        <v xml:space="preserve"> sWai_L</v>
      </c>
      <c r="AI1" t="str">
        <f>simulation!AE2</f>
        <v xml:space="preserve"> sWqu_L</v>
      </c>
      <c r="AJ1" t="str">
        <f>simulation!AF2</f>
        <v xml:space="preserve"> sWbl_L</v>
      </c>
      <c r="AK1" t="str">
        <f>simulation!AG2</f>
        <v xml:space="preserve"> sBln_L</v>
      </c>
      <c r="AL1" t="str">
        <f>simulation!AH2</f>
        <v xml:space="preserve"> sThu_L</v>
      </c>
      <c r="AM1" t="str">
        <f>simulation!AI2</f>
        <v xml:space="preserve"> sPrb_L</v>
      </c>
      <c r="AN1" t="e">
        <f>simulation!#REF!</f>
        <v>#REF!</v>
      </c>
      <c r="BS1">
        <v>0</v>
      </c>
    </row>
    <row r="2" spans="1:71" x14ac:dyDescent="0.45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 t="e">
        <f>simulation!#REF!</f>
        <v>#REF!</v>
      </c>
      <c r="J2" t="e">
        <f>simulation!#REF!</f>
        <v>#REF!</v>
      </c>
      <c r="K2">
        <f>simulation!I3</f>
        <v>16.099900000000002</v>
      </c>
      <c r="L2">
        <f>simulation!J3</f>
        <v>14.9437</v>
      </c>
      <c r="M2">
        <f>simulation!K3</f>
        <v>1.15615</v>
      </c>
      <c r="N2">
        <f>simulation!L3</f>
        <v>1.3047299999999999</v>
      </c>
      <c r="O2">
        <f>simulation!M3</f>
        <v>1.2110399999999999</v>
      </c>
      <c r="P2">
        <f>simulation!N3</f>
        <v>9.3694100000000002E-2</v>
      </c>
      <c r="Q2">
        <f>simulation!O3</f>
        <v>0.47537099999999999</v>
      </c>
      <c r="R2">
        <f>simulation!P3</f>
        <v>12.339600000000001</v>
      </c>
      <c r="S2">
        <f>simulation!Q3</f>
        <v>0.38301000000000002</v>
      </c>
      <c r="T2" t="e">
        <f>simulation!#REF!</f>
        <v>#REF!</v>
      </c>
      <c r="U2">
        <f>simulation!R3</f>
        <v>0.97781200000000001</v>
      </c>
      <c r="V2">
        <f>simulation!S3</f>
        <v>0.66810599999999998</v>
      </c>
      <c r="W2">
        <f>simulation!T3</f>
        <v>0.30970599999999998</v>
      </c>
      <c r="X2">
        <f>simulation!U3</f>
        <v>0.25265900000000002</v>
      </c>
      <c r="Y2">
        <f>simulation!V3</f>
        <v>0.17263300000000001</v>
      </c>
      <c r="Z2">
        <f>simulation!W3</f>
        <v>8.0025700000000005E-2</v>
      </c>
      <c r="AA2">
        <f>simulation!X3</f>
        <v>0.192001</v>
      </c>
      <c r="AB2">
        <f>simulation!Y3</f>
        <v>3.8700899999999998</v>
      </c>
      <c r="AC2">
        <f>simulation!Z3</f>
        <v>0.225883</v>
      </c>
      <c r="AD2" t="e">
        <f>simulation!#REF!</f>
        <v>#REF!</v>
      </c>
      <c r="AE2">
        <f>simulation!AA3</f>
        <v>15.1221</v>
      </c>
      <c r="AF2">
        <f>simulation!AB3</f>
        <v>14.275600000000001</v>
      </c>
      <c r="AG2">
        <f>simulation!AC3</f>
        <v>0.846441</v>
      </c>
      <c r="AH2">
        <f>simulation!AD3</f>
        <v>1.7854699999999999</v>
      </c>
      <c r="AI2">
        <f>simulation!AE3</f>
        <v>1.68553</v>
      </c>
      <c r="AJ2">
        <f>simulation!AF3</f>
        <v>9.9939799999999995E-2</v>
      </c>
      <c r="AK2">
        <f>simulation!AG3</f>
        <v>0.28337000000000001</v>
      </c>
      <c r="AL2">
        <f>simulation!AH3</f>
        <v>8.4695099999999996</v>
      </c>
      <c r="AM2">
        <f>simulation!AI3</f>
        <v>0.43537700000000001</v>
      </c>
      <c r="AN2" t="e">
        <f>simulation!#REF!</f>
        <v>#REF!</v>
      </c>
    </row>
    <row r="3" spans="1:71" x14ac:dyDescent="0.45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 t="e">
        <f>simulation!#REF!</f>
        <v>#REF!</v>
      </c>
      <c r="J3" t="e">
        <f>simulation!#REF!</f>
        <v>#REF!</v>
      </c>
      <c r="K3">
        <f>simulation!I4</f>
        <v>13.3751</v>
      </c>
      <c r="L3">
        <f>simulation!J4</f>
        <v>11.9861</v>
      </c>
      <c r="M3">
        <f>simulation!K4</f>
        <v>1.3889499999999999</v>
      </c>
      <c r="N3">
        <f>simulation!L4</f>
        <v>0.90692600000000001</v>
      </c>
      <c r="O3">
        <f>simulation!M4</f>
        <v>0.81274500000000005</v>
      </c>
      <c r="P3">
        <f>simulation!N4</f>
        <v>9.4180700000000006E-2</v>
      </c>
      <c r="Q3">
        <f>simulation!O4</f>
        <v>0.47072399999999998</v>
      </c>
      <c r="R3">
        <f>simulation!P4</f>
        <v>14.7477</v>
      </c>
      <c r="S3">
        <f>simulation!Q4</f>
        <v>0.26254</v>
      </c>
      <c r="T3" t="e">
        <f>simulation!#REF!</f>
        <v>#REF!</v>
      </c>
      <c r="U3">
        <f>simulation!R4</f>
        <v>1.08317</v>
      </c>
      <c r="V3">
        <f>simulation!S4</f>
        <v>0.74059799999999998</v>
      </c>
      <c r="W3">
        <f>simulation!T4</f>
        <v>0.34256999999999999</v>
      </c>
      <c r="X3">
        <f>simulation!U4</f>
        <v>0.25312400000000002</v>
      </c>
      <c r="Y3">
        <f>simulation!V4</f>
        <v>0.173069</v>
      </c>
      <c r="Z3">
        <f>simulation!W4</f>
        <v>8.0054700000000006E-2</v>
      </c>
      <c r="AA3">
        <f>simulation!X4</f>
        <v>0.19803499999999999</v>
      </c>
      <c r="AB3">
        <f>simulation!Y4</f>
        <v>4.2792000000000003</v>
      </c>
      <c r="AC3">
        <f>simulation!Z4</f>
        <v>0.14391799999999999</v>
      </c>
      <c r="AD3" t="e">
        <f>simulation!#REF!</f>
        <v>#REF!</v>
      </c>
      <c r="AE3">
        <f>simulation!AA4</f>
        <v>12.2919</v>
      </c>
      <c r="AF3">
        <f>simulation!AB4</f>
        <v>11.2455</v>
      </c>
      <c r="AG3">
        <f>simulation!AC4</f>
        <v>1.0463800000000001</v>
      </c>
      <c r="AH3">
        <f>simulation!AD4</f>
        <v>1.17418</v>
      </c>
      <c r="AI3">
        <f>simulation!AE4</f>
        <v>1.07422</v>
      </c>
      <c r="AJ3">
        <f>simulation!AF4</f>
        <v>9.9955000000000002E-2</v>
      </c>
      <c r="AK3">
        <f>simulation!AG4</f>
        <v>0.27268799999999999</v>
      </c>
      <c r="AL3">
        <f>simulation!AH4</f>
        <v>10.468500000000001</v>
      </c>
      <c r="AM3">
        <f>simulation!AI4</f>
        <v>0.30207099999999998</v>
      </c>
      <c r="AN3" t="e">
        <f>simulation!#REF!</f>
        <v>#REF!</v>
      </c>
    </row>
    <row r="4" spans="1:71" x14ac:dyDescent="0.45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 t="e">
        <f>simulation!#REF!</f>
        <v>#REF!</v>
      </c>
      <c r="J4" t="e">
        <f>simulation!#REF!</f>
        <v>#REF!</v>
      </c>
      <c r="K4">
        <f>simulation!I5</f>
        <v>11.1821</v>
      </c>
      <c r="L4">
        <f>simulation!J5</f>
        <v>9.6628500000000006</v>
      </c>
      <c r="M4">
        <f>simulation!K5</f>
        <v>1.5192600000000001</v>
      </c>
      <c r="N4">
        <f>simulation!L5</f>
        <v>0.69474599999999997</v>
      </c>
      <c r="O4">
        <f>simulation!M5</f>
        <v>0.60035400000000005</v>
      </c>
      <c r="P4">
        <f>simulation!N5</f>
        <v>9.4391699999999995E-2</v>
      </c>
      <c r="Q4">
        <f>simulation!O5</f>
        <v>0.46354000000000001</v>
      </c>
      <c r="R4">
        <f>simulation!P5</f>
        <v>16.095300000000002</v>
      </c>
      <c r="S4">
        <f>simulation!Q5</f>
        <v>0.195275</v>
      </c>
      <c r="T4" t="e">
        <f>simulation!#REF!</f>
        <v>#REF!</v>
      </c>
      <c r="U4">
        <f>simulation!R5</f>
        <v>1.1338200000000001</v>
      </c>
      <c r="V4">
        <f>simulation!S5</f>
        <v>0.774617</v>
      </c>
      <c r="W4">
        <f>simulation!T5</f>
        <v>0.35920299999999999</v>
      </c>
      <c r="X4">
        <f>simulation!U5</f>
        <v>0.25236999999999998</v>
      </c>
      <c r="Y4">
        <f>simulation!V5</f>
        <v>0.17241799999999999</v>
      </c>
      <c r="Z4">
        <f>simulation!W5</f>
        <v>7.9952899999999993E-2</v>
      </c>
      <c r="AA4">
        <f>simulation!X5</f>
        <v>0.20129</v>
      </c>
      <c r="AB4">
        <f>simulation!Y5</f>
        <v>4.49268</v>
      </c>
      <c r="AC4">
        <f>simulation!Z5</f>
        <v>0.10177700000000001</v>
      </c>
      <c r="AD4" t="e">
        <f>simulation!#REF!</f>
        <v>#REF!</v>
      </c>
      <c r="AE4">
        <f>simulation!AA5</f>
        <v>10.048299999999999</v>
      </c>
      <c r="AF4">
        <f>simulation!AB5</f>
        <v>8.8882300000000001</v>
      </c>
      <c r="AG4">
        <f>simulation!AC5</f>
        <v>1.1600600000000001</v>
      </c>
      <c r="AH4">
        <f>simulation!AD5</f>
        <v>0.86604000000000003</v>
      </c>
      <c r="AI4">
        <f>simulation!AE5</f>
        <v>0.76605699999999999</v>
      </c>
      <c r="AJ4">
        <f>simulation!AF5</f>
        <v>9.9982699999999994E-2</v>
      </c>
      <c r="AK4">
        <f>simulation!AG5</f>
        <v>0.26224999999999998</v>
      </c>
      <c r="AL4">
        <f>simulation!AH5</f>
        <v>11.602600000000001</v>
      </c>
      <c r="AM4">
        <f>simulation!AI5</f>
        <v>0.22645299999999999</v>
      </c>
      <c r="AN4" t="e">
        <f>simulation!#REF!</f>
        <v>#REF!</v>
      </c>
    </row>
    <row r="5" spans="1:71" x14ac:dyDescent="0.45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 t="e">
        <f>simulation!#REF!</f>
        <v>#REF!</v>
      </c>
      <c r="J5" t="e">
        <f>simulation!#REF!</f>
        <v>#REF!</v>
      </c>
      <c r="K5">
        <f>simulation!I6</f>
        <v>9.71035</v>
      </c>
      <c r="L5">
        <f>simulation!J6</f>
        <v>8.1287099999999999</v>
      </c>
      <c r="M5">
        <f>simulation!K6</f>
        <v>1.58165</v>
      </c>
      <c r="N5">
        <f>simulation!L6</f>
        <v>0.58041600000000004</v>
      </c>
      <c r="O5">
        <f>simulation!M6</f>
        <v>0.485877</v>
      </c>
      <c r="P5">
        <f>simulation!N6</f>
        <v>9.4539600000000001E-2</v>
      </c>
      <c r="Q5">
        <f>simulation!O6</f>
        <v>0.45739099999999999</v>
      </c>
      <c r="R5">
        <f>simulation!P6</f>
        <v>16.73</v>
      </c>
      <c r="S5">
        <f>simulation!Q6</f>
        <v>0.163546</v>
      </c>
      <c r="T5" t="e">
        <f>simulation!#REF!</f>
        <v>#REF!</v>
      </c>
      <c r="U5">
        <f>simulation!R6</f>
        <v>1.15432</v>
      </c>
      <c r="V5">
        <f>simulation!S6</f>
        <v>0.78726499999999999</v>
      </c>
      <c r="W5">
        <f>simulation!T6</f>
        <v>0.36705300000000002</v>
      </c>
      <c r="X5">
        <f>simulation!U6</f>
        <v>0.25165199999999999</v>
      </c>
      <c r="Y5">
        <f>simulation!V6</f>
        <v>0.17163100000000001</v>
      </c>
      <c r="Z5">
        <f>simulation!W6</f>
        <v>8.0020999999999995E-2</v>
      </c>
      <c r="AA5">
        <f>simulation!X6</f>
        <v>0.20294699999999999</v>
      </c>
      <c r="AB5">
        <f>simulation!Y6</f>
        <v>4.5869600000000004</v>
      </c>
      <c r="AC5">
        <f>simulation!Z6</f>
        <v>8.2766099999999995E-2</v>
      </c>
      <c r="AD5" t="e">
        <f>simulation!#REF!</f>
        <v>#REF!</v>
      </c>
      <c r="AE5">
        <f>simulation!AA6</f>
        <v>8.5560399999999994</v>
      </c>
      <c r="AF5">
        <f>simulation!AB6</f>
        <v>7.3414400000000004</v>
      </c>
      <c r="AG5">
        <f>simulation!AC6</f>
        <v>1.2145900000000001</v>
      </c>
      <c r="AH5">
        <f>simulation!AD6</f>
        <v>0.70460500000000004</v>
      </c>
      <c r="AI5">
        <f>simulation!AE6</f>
        <v>0.60458100000000004</v>
      </c>
      <c r="AJ5">
        <f>simulation!AF6</f>
        <v>0.100024</v>
      </c>
      <c r="AK5">
        <f>simulation!AG6</f>
        <v>0.254444</v>
      </c>
      <c r="AL5">
        <f>simulation!AH6</f>
        <v>12.143000000000001</v>
      </c>
      <c r="AM5">
        <f>simulation!AI6</f>
        <v>0.19047700000000001</v>
      </c>
      <c r="AN5" t="e">
        <f>simulation!#REF!</f>
        <v>#REF!</v>
      </c>
    </row>
    <row r="6" spans="1:71" x14ac:dyDescent="0.45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 t="e">
        <f>simulation!#REF!</f>
        <v>#REF!</v>
      </c>
      <c r="J6" t="e">
        <f>simulation!#REF!</f>
        <v>#REF!</v>
      </c>
      <c r="K6">
        <f>simulation!I7</f>
        <v>8.7012800000000006</v>
      </c>
      <c r="L6">
        <f>simulation!J7</f>
        <v>7.0966699999999996</v>
      </c>
      <c r="M6">
        <f>simulation!K7</f>
        <v>1.6046100000000001</v>
      </c>
      <c r="N6">
        <f>simulation!L7</f>
        <v>0.512764</v>
      </c>
      <c r="O6">
        <f>simulation!M7</f>
        <v>0.41820499999999999</v>
      </c>
      <c r="P6">
        <f>simulation!N7</f>
        <v>9.4559000000000004E-2</v>
      </c>
      <c r="Q6">
        <f>simulation!O7</f>
        <v>0.45131500000000002</v>
      </c>
      <c r="R6">
        <f>simulation!P7</f>
        <v>16.9694</v>
      </c>
      <c r="S6">
        <f>simulation!Q7</f>
        <v>0.15144199999999999</v>
      </c>
      <c r="T6" t="e">
        <f>simulation!#REF!</f>
        <v>#REF!</v>
      </c>
      <c r="U6">
        <f>simulation!R7</f>
        <v>1.15998</v>
      </c>
      <c r="V6">
        <f>simulation!S7</f>
        <v>0.79045100000000001</v>
      </c>
      <c r="W6">
        <f>simulation!T7</f>
        <v>0.36953000000000003</v>
      </c>
      <c r="X6">
        <f>simulation!U7</f>
        <v>0.250915</v>
      </c>
      <c r="Y6">
        <f>simulation!V7</f>
        <v>0.170982</v>
      </c>
      <c r="Z6">
        <f>simulation!W7</f>
        <v>7.9933000000000004E-2</v>
      </c>
      <c r="AA6">
        <f>simulation!X7</f>
        <v>0.203509</v>
      </c>
      <c r="AB6">
        <f>simulation!Y7</f>
        <v>4.6230000000000002</v>
      </c>
      <c r="AC6">
        <f>simulation!Z7</f>
        <v>7.5148199999999998E-2</v>
      </c>
      <c r="AD6" t="e">
        <f>simulation!#REF!</f>
        <v>#REF!</v>
      </c>
      <c r="AE6">
        <f>simulation!AA7</f>
        <v>7.5412999999999997</v>
      </c>
      <c r="AF6">
        <f>simulation!AB7</f>
        <v>6.3062199999999997</v>
      </c>
      <c r="AG6">
        <f>simulation!AC7</f>
        <v>1.23508</v>
      </c>
      <c r="AH6">
        <f>simulation!AD7</f>
        <v>0.61081099999999999</v>
      </c>
      <c r="AI6">
        <f>simulation!AE7</f>
        <v>0.51077499999999998</v>
      </c>
      <c r="AJ6">
        <f>simulation!AF7</f>
        <v>0.100036</v>
      </c>
      <c r="AK6">
        <f>simulation!AG7</f>
        <v>0.247806</v>
      </c>
      <c r="AL6">
        <f>simulation!AH7</f>
        <v>12.346399999999999</v>
      </c>
      <c r="AM6">
        <f>simulation!AI7</f>
        <v>0.176868</v>
      </c>
      <c r="AN6" t="e">
        <f>simulation!#REF!</f>
        <v>#REF!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analytical!I2</f>
        <v xml:space="preserve"> aLen_a</v>
      </c>
      <c r="L8" t="str">
        <f>analytical!J2</f>
        <v xml:space="preserve"> aLqu_a</v>
      </c>
      <c r="M8" t="str">
        <f>analytical!K2</f>
        <v xml:space="preserve"> aLbl_a</v>
      </c>
      <c r="N8" t="str">
        <f>analytical!L2</f>
        <v xml:space="preserve"> aWai_a</v>
      </c>
      <c r="O8" t="str">
        <f>analytical!M2</f>
        <v xml:space="preserve"> aWqu_a</v>
      </c>
      <c r="P8" t="str">
        <f>analytical!N2</f>
        <v xml:space="preserve"> aWbl_a</v>
      </c>
      <c r="Q8" t="str">
        <f>analytical!O2</f>
        <v xml:space="preserve"> aBln_a</v>
      </c>
      <c r="R8" t="str">
        <f>analytical!P2</f>
        <v xml:space="preserve"> aThu_a</v>
      </c>
      <c r="S8" t="str">
        <f>analytical!Q2</f>
        <v xml:space="preserve"> aPrb_a</v>
      </c>
      <c r="T8" t="e">
        <f>analytical!#REF!</f>
        <v>#REF!</v>
      </c>
      <c r="U8" t="str">
        <f>analytical!R2</f>
        <v xml:space="preserve"> aLen_H</v>
      </c>
      <c r="V8" t="str">
        <f>analytical!S2</f>
        <v xml:space="preserve"> aLqu_H</v>
      </c>
      <c r="W8" t="str">
        <f>analytical!T2</f>
        <v xml:space="preserve"> aLbl_H</v>
      </c>
      <c r="X8" t="str">
        <f>analytical!U2</f>
        <v xml:space="preserve"> aWai_H</v>
      </c>
      <c r="Y8" t="str">
        <f>analytical!V2</f>
        <v xml:space="preserve"> aWqu_H</v>
      </c>
      <c r="Z8" t="str">
        <f>analytical!W2</f>
        <v xml:space="preserve"> aWbl_H</v>
      </c>
      <c r="AA8" t="str">
        <f>analytical!X2</f>
        <v xml:space="preserve"> aBln_H</v>
      </c>
      <c r="AB8" t="str">
        <f>analytical!Y2</f>
        <v xml:space="preserve"> aThu_H</v>
      </c>
      <c r="AC8" t="str">
        <f>analytical!Z2</f>
        <v xml:space="preserve"> aPrb_H</v>
      </c>
      <c r="AD8" t="e">
        <f>analytical!#REF!</f>
        <v>#REF!</v>
      </c>
      <c r="AE8" t="str">
        <f>analytical!AA2</f>
        <v xml:space="preserve"> aLen_L</v>
      </c>
      <c r="AF8" t="str">
        <f>analytical!AB2</f>
        <v xml:space="preserve"> aLqu_L</v>
      </c>
      <c r="AG8" t="str">
        <f>analytical!AC2</f>
        <v xml:space="preserve"> aLbl_L</v>
      </c>
      <c r="AH8" t="str">
        <f>analytical!AD2</f>
        <v xml:space="preserve"> aWai_L</v>
      </c>
      <c r="AI8" t="str">
        <f>analytical!AE2</f>
        <v xml:space="preserve"> aWqu_L</v>
      </c>
      <c r="AJ8" t="str">
        <f>analytical!AF2</f>
        <v xml:space="preserve"> aWbl_L</v>
      </c>
      <c r="AK8" t="str">
        <f>analytical!AG2</f>
        <v xml:space="preserve"> aBln_L</v>
      </c>
      <c r="AL8" t="str">
        <f>analytical!AH2</f>
        <v xml:space="preserve"> aThu_L</v>
      </c>
      <c r="AM8" t="str">
        <f>analytical!AI2</f>
        <v xml:space="preserve"> aPrb_L</v>
      </c>
      <c r="AN8" t="e">
        <f>analytical!#REF!</f>
        <v>#REF!</v>
      </c>
    </row>
    <row r="9" spans="1:71" x14ac:dyDescent="0.45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 t="e">
        <f>analytical!#REF!</f>
        <v>#REF!</v>
      </c>
      <c r="J9" t="e">
        <f>analytical!#REF!</f>
        <v>#REF!</v>
      </c>
      <c r="K9">
        <f>analytical!I3</f>
        <v>16.102599999999999</v>
      </c>
      <c r="L9">
        <f>analytical!J3</f>
        <v>14.946199999999999</v>
      </c>
      <c r="M9">
        <f>analytical!K3</f>
        <v>1.15632</v>
      </c>
      <c r="N9">
        <f>analytical!L3</f>
        <v>1.30518</v>
      </c>
      <c r="O9">
        <f>analytical!M3</f>
        <v>1.21146</v>
      </c>
      <c r="P9">
        <f>analytical!N3</f>
        <v>9.3724699999999994E-2</v>
      </c>
      <c r="Q9">
        <f>analytical!O3</f>
        <v>0.47536600000000001</v>
      </c>
      <c r="R9">
        <f>analytical!P3</f>
        <v>12.337400000000001</v>
      </c>
      <c r="S9">
        <f>analytical!Q3</f>
        <v>0.383129</v>
      </c>
      <c r="T9" t="e">
        <f>analytical!#REF!</f>
        <v>#REF!</v>
      </c>
      <c r="U9">
        <f>analytical!R3</f>
        <v>0.97805900000000001</v>
      </c>
      <c r="V9">
        <f>analytical!S3</f>
        <v>0.66837800000000003</v>
      </c>
      <c r="W9">
        <f>analytical!T3</f>
        <v>0.30968099999999998</v>
      </c>
      <c r="X9">
        <f>analytical!U3</f>
        <v>0.25266300000000003</v>
      </c>
      <c r="Y9">
        <f>analytical!V3</f>
        <v>0.17266300000000001</v>
      </c>
      <c r="Z9">
        <f>analytical!W3</f>
        <v>0.08</v>
      </c>
      <c r="AA9">
        <f>analytical!X3</f>
        <v>0.19192100000000001</v>
      </c>
      <c r="AB9">
        <f>analytical!Y3</f>
        <v>3.8710100000000001</v>
      </c>
      <c r="AC9">
        <f>analytical!Z3</f>
        <v>0.225799</v>
      </c>
      <c r="AD9" t="e">
        <f>analytical!#REF!</f>
        <v>#REF!</v>
      </c>
      <c r="AE9">
        <f>analytical!AA3</f>
        <v>15.124499999999999</v>
      </c>
      <c r="AF9">
        <f>analytical!AB3</f>
        <v>14.277900000000001</v>
      </c>
      <c r="AG9">
        <f>analytical!AC3</f>
        <v>0.84663999999999995</v>
      </c>
      <c r="AH9">
        <f>analytical!AD3</f>
        <v>1.7864100000000001</v>
      </c>
      <c r="AI9">
        <f>analytical!AE3</f>
        <v>1.68641</v>
      </c>
      <c r="AJ9">
        <f>analytical!AF3</f>
        <v>9.9999900000000003E-2</v>
      </c>
      <c r="AK9">
        <f>analytical!AG3</f>
        <v>0.283445</v>
      </c>
      <c r="AL9">
        <f>analytical!AH3</f>
        <v>8.4664099999999998</v>
      </c>
      <c r="AM9">
        <f>analytical!AI3</f>
        <v>0.43557299999999999</v>
      </c>
      <c r="AN9" t="e">
        <f>analytical!#REF!</f>
        <v>#REF!</v>
      </c>
    </row>
    <row r="10" spans="1:71" x14ac:dyDescent="0.45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 t="e">
        <f>analytical!#REF!</f>
        <v>#REF!</v>
      </c>
      <c r="J10" t="e">
        <f>analytical!#REF!</f>
        <v>#REF!</v>
      </c>
      <c r="K10">
        <f>analytical!I4</f>
        <v>13.380699999999999</v>
      </c>
      <c r="L10">
        <f>analytical!J4</f>
        <v>11.992100000000001</v>
      </c>
      <c r="M10">
        <f>analytical!K4</f>
        <v>1.3886700000000001</v>
      </c>
      <c r="N10">
        <f>analytical!L4</f>
        <v>0.907613</v>
      </c>
      <c r="O10">
        <f>analytical!M4</f>
        <v>0.813419</v>
      </c>
      <c r="P10">
        <f>analytical!N4</f>
        <v>9.4193499999999999E-2</v>
      </c>
      <c r="Q10">
        <f>analytical!O4</f>
        <v>0.47057700000000002</v>
      </c>
      <c r="R10">
        <f>analytical!P4</f>
        <v>14.742800000000001</v>
      </c>
      <c r="S10">
        <f>analytical!Q4</f>
        <v>0.26286100000000001</v>
      </c>
      <c r="T10" t="e">
        <f>analytical!#REF!</f>
        <v>#REF!</v>
      </c>
      <c r="U10">
        <f>analytical!R4</f>
        <v>1.0833999999999999</v>
      </c>
      <c r="V10">
        <f>analytical!S4</f>
        <v>0.74099099999999996</v>
      </c>
      <c r="W10">
        <f>analytical!T4</f>
        <v>0.34241100000000002</v>
      </c>
      <c r="X10">
        <f>analytical!U4</f>
        <v>0.25312299999999999</v>
      </c>
      <c r="Y10">
        <f>analytical!V4</f>
        <v>0.173123</v>
      </c>
      <c r="Z10">
        <f>analytical!W4</f>
        <v>0.08</v>
      </c>
      <c r="AA10">
        <f>analytical!X4</f>
        <v>0.19794</v>
      </c>
      <c r="AB10">
        <f>analytical!Y4</f>
        <v>4.2801299999999998</v>
      </c>
      <c r="AC10">
        <f>analytical!Z4</f>
        <v>0.14397299999999999</v>
      </c>
      <c r="AD10" t="e">
        <f>analytical!#REF!</f>
        <v>#REF!</v>
      </c>
      <c r="AE10">
        <f>analytical!AA4</f>
        <v>12.2973</v>
      </c>
      <c r="AF10">
        <f>analytical!AB4</f>
        <v>11.251099999999999</v>
      </c>
      <c r="AG10">
        <f>analytical!AC4</f>
        <v>1.04626</v>
      </c>
      <c r="AH10">
        <f>analytical!AD4</f>
        <v>1.17536</v>
      </c>
      <c r="AI10">
        <f>analytical!AE4</f>
        <v>1.0753600000000001</v>
      </c>
      <c r="AJ10">
        <f>analytical!AF4</f>
        <v>9.9999900000000003E-2</v>
      </c>
      <c r="AK10">
        <f>analytical!AG4</f>
        <v>0.27263700000000002</v>
      </c>
      <c r="AL10">
        <f>analytical!AH4</f>
        <v>10.4626</v>
      </c>
      <c r="AM10">
        <f>analytical!AI4</f>
        <v>0.30248999999999998</v>
      </c>
      <c r="AN10" t="e">
        <f>analytical!#REF!</f>
        <v>#REF!</v>
      </c>
    </row>
    <row r="11" spans="1:71" x14ac:dyDescent="0.45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 t="e">
        <f>analytical!#REF!</f>
        <v>#REF!</v>
      </c>
      <c r="J11" t="e">
        <f>analytical!#REF!</f>
        <v>#REF!</v>
      </c>
      <c r="K11">
        <f>analytical!I5</f>
        <v>11.180999999999999</v>
      </c>
      <c r="L11">
        <f>analytical!J5</f>
        <v>9.6610399999999998</v>
      </c>
      <c r="M11">
        <f>analytical!K5</f>
        <v>1.5199400000000001</v>
      </c>
      <c r="N11">
        <f>analytical!L5</f>
        <v>0.69457800000000003</v>
      </c>
      <c r="O11">
        <f>analytical!M5</f>
        <v>0.60015700000000005</v>
      </c>
      <c r="P11">
        <f>analytical!N5</f>
        <v>9.4420599999999993E-2</v>
      </c>
      <c r="Q11">
        <f>analytical!O5</f>
        <v>0.46361200000000002</v>
      </c>
      <c r="R11">
        <f>analytical!P5</f>
        <v>16.0975</v>
      </c>
      <c r="S11">
        <f>analytical!Q5</f>
        <v>0.19512399999999999</v>
      </c>
      <c r="T11" t="e">
        <f>analytical!#REF!</f>
        <v>#REF!</v>
      </c>
      <c r="U11">
        <f>analytical!R5</f>
        <v>1.1335299999999999</v>
      </c>
      <c r="V11">
        <f>analytical!S5</f>
        <v>0.77426700000000004</v>
      </c>
      <c r="W11">
        <f>analytical!T5</f>
        <v>0.35926200000000003</v>
      </c>
      <c r="X11">
        <f>analytical!U5</f>
        <v>0.252413</v>
      </c>
      <c r="Y11">
        <f>analytical!V5</f>
        <v>0.17241300000000001</v>
      </c>
      <c r="Z11">
        <f>analytical!W5</f>
        <v>0.08</v>
      </c>
      <c r="AA11">
        <f>analytical!X5</f>
        <v>0.20122799999999999</v>
      </c>
      <c r="AB11">
        <f>analytical!Y5</f>
        <v>4.49078</v>
      </c>
      <c r="AC11">
        <f>analytical!Z5</f>
        <v>0.101844</v>
      </c>
      <c r="AD11" t="e">
        <f>analytical!#REF!</f>
        <v>#REF!</v>
      </c>
      <c r="AE11">
        <f>analytical!AA5</f>
        <v>10.0474</v>
      </c>
      <c r="AF11">
        <f>analytical!AB5</f>
        <v>8.8867700000000003</v>
      </c>
      <c r="AG11">
        <f>analytical!AC5</f>
        <v>1.1606700000000001</v>
      </c>
      <c r="AH11">
        <f>analytical!AD5</f>
        <v>0.86565599999999998</v>
      </c>
      <c r="AI11">
        <f>analytical!AE5</f>
        <v>0.765656</v>
      </c>
      <c r="AJ11">
        <f>analytical!AF5</f>
        <v>0.1</v>
      </c>
      <c r="AK11">
        <f>analytical!AG5</f>
        <v>0.26238400000000001</v>
      </c>
      <c r="AL11">
        <f>analytical!AH5</f>
        <v>11.6067</v>
      </c>
      <c r="AM11">
        <f>analytical!AI5</f>
        <v>0.226218</v>
      </c>
      <c r="AN11" t="e">
        <f>analytical!#REF!</f>
        <v>#REF!</v>
      </c>
    </row>
    <row r="12" spans="1:71" x14ac:dyDescent="0.45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 t="e">
        <f>analytical!#REF!</f>
        <v>#REF!</v>
      </c>
      <c r="J12" t="e">
        <f>analytical!#REF!</f>
        <v>#REF!</v>
      </c>
      <c r="K12">
        <f>analytical!I6</f>
        <v>9.7104199999999992</v>
      </c>
      <c r="L12">
        <f>analytical!J6</f>
        <v>8.1290999999999993</v>
      </c>
      <c r="M12">
        <f>analytical!K6</f>
        <v>1.58131</v>
      </c>
      <c r="N12">
        <f>analytical!L6</f>
        <v>0.58040400000000003</v>
      </c>
      <c r="O12">
        <f>analytical!M6</f>
        <v>0.48588700000000001</v>
      </c>
      <c r="P12">
        <f>analytical!N6</f>
        <v>9.4517100000000007E-2</v>
      </c>
      <c r="Q12">
        <f>analytical!O6</f>
        <v>0.45726499999999998</v>
      </c>
      <c r="R12">
        <f>analytical!P6</f>
        <v>16.730399999999999</v>
      </c>
      <c r="S12">
        <f>analytical!Q6</f>
        <v>0.16347800000000001</v>
      </c>
      <c r="T12" t="e">
        <f>analytical!#REF!</f>
        <v>#REF!</v>
      </c>
      <c r="U12">
        <f>analytical!R6</f>
        <v>1.15412</v>
      </c>
      <c r="V12">
        <f>analytical!S6</f>
        <v>0.78719700000000004</v>
      </c>
      <c r="W12">
        <f>analytical!T6</f>
        <v>0.36692599999999997</v>
      </c>
      <c r="X12">
        <f>analytical!U6</f>
        <v>0.25163099999999999</v>
      </c>
      <c r="Y12">
        <f>analytical!V6</f>
        <v>0.17163100000000001</v>
      </c>
      <c r="Z12">
        <f>analytical!W6</f>
        <v>0.08</v>
      </c>
      <c r="AA12">
        <f>analytical!X6</f>
        <v>0.20286399999999999</v>
      </c>
      <c r="AB12">
        <f>analytical!Y6</f>
        <v>4.5865799999999997</v>
      </c>
      <c r="AC12">
        <f>analytical!Z6</f>
        <v>8.2684400000000005E-2</v>
      </c>
      <c r="AD12" t="e">
        <f>analytical!#REF!</f>
        <v>#REF!</v>
      </c>
      <c r="AE12">
        <f>analytical!AA6</f>
        <v>8.5562900000000006</v>
      </c>
      <c r="AF12">
        <f>analytical!AB6</f>
        <v>7.3419100000000004</v>
      </c>
      <c r="AG12">
        <f>analytical!AC6</f>
        <v>1.2143900000000001</v>
      </c>
      <c r="AH12">
        <f>analytical!AD6</f>
        <v>0.70457800000000004</v>
      </c>
      <c r="AI12">
        <f>analytical!AE6</f>
        <v>0.60457799999999995</v>
      </c>
      <c r="AJ12">
        <f>analytical!AF6</f>
        <v>0.1</v>
      </c>
      <c r="AK12">
        <f>analytical!AG6</f>
        <v>0.25440200000000002</v>
      </c>
      <c r="AL12">
        <f>analytical!AH6</f>
        <v>12.1439</v>
      </c>
      <c r="AM12">
        <f>analytical!AI6</f>
        <v>0.19040899999999999</v>
      </c>
      <c r="AN12" t="e">
        <f>analytical!#REF!</f>
        <v>#REF!</v>
      </c>
    </row>
    <row r="13" spans="1:71" x14ac:dyDescent="0.45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 t="e">
        <f>analytical!#REF!</f>
        <v>#REF!</v>
      </c>
      <c r="J13" t="e">
        <f>analytical!#REF!</f>
        <v>#REF!</v>
      </c>
      <c r="K13">
        <f>analytical!I7</f>
        <v>8.7024799999999995</v>
      </c>
      <c r="L13">
        <f>analytical!J7</f>
        <v>7.09809</v>
      </c>
      <c r="M13">
        <f>analytical!K7</f>
        <v>1.60439</v>
      </c>
      <c r="N13">
        <f>analytical!L7</f>
        <v>0.51285400000000003</v>
      </c>
      <c r="O13">
        <f>analytical!M7</f>
        <v>0.41830499999999998</v>
      </c>
      <c r="P13">
        <f>analytical!N7</f>
        <v>9.45497E-2</v>
      </c>
      <c r="Q13">
        <f>analytical!O7</f>
        <v>0.45138499999999998</v>
      </c>
      <c r="R13">
        <f>analytical!P7</f>
        <v>16.968699999999998</v>
      </c>
      <c r="S13">
        <f>analytical!Q7</f>
        <v>0.151564</v>
      </c>
      <c r="T13" t="e">
        <f>analytical!#REF!</f>
        <v>#REF!</v>
      </c>
      <c r="U13">
        <f>analytical!R7</f>
        <v>1.16031</v>
      </c>
      <c r="V13">
        <f>analytical!S7</f>
        <v>0.79036499999999998</v>
      </c>
      <c r="W13">
        <f>analytical!T7</f>
        <v>0.36994199999999999</v>
      </c>
      <c r="X13">
        <f>analytical!U7</f>
        <v>0.25091599999999997</v>
      </c>
      <c r="Y13">
        <f>analytical!V7</f>
        <v>0.17091600000000001</v>
      </c>
      <c r="Z13">
        <f>analytical!W7</f>
        <v>0.08</v>
      </c>
      <c r="AA13">
        <f>analytical!X7</f>
        <v>0.203676</v>
      </c>
      <c r="AB13">
        <f>analytical!Y7</f>
        <v>4.6242700000000001</v>
      </c>
      <c r="AC13">
        <f>analytical!Z7</f>
        <v>7.5145100000000006E-2</v>
      </c>
      <c r="AD13" t="e">
        <f>analytical!#REF!</f>
        <v>#REF!</v>
      </c>
      <c r="AE13">
        <f>analytical!AA7</f>
        <v>7.5421699999999996</v>
      </c>
      <c r="AF13">
        <f>analytical!AB7</f>
        <v>6.3077300000000003</v>
      </c>
      <c r="AG13">
        <f>analytical!AC7</f>
        <v>1.23444</v>
      </c>
      <c r="AH13">
        <f>analytical!AD7</f>
        <v>0.61097699999999999</v>
      </c>
      <c r="AI13">
        <f>analytical!AE7</f>
        <v>0.51097700000000001</v>
      </c>
      <c r="AJ13">
        <f>analytical!AF7</f>
        <v>0.1</v>
      </c>
      <c r="AK13">
        <f>analytical!AG7</f>
        <v>0.24770900000000001</v>
      </c>
      <c r="AL13">
        <f>analytical!AH7</f>
        <v>12.3444</v>
      </c>
      <c r="AM13">
        <f>analytical!AI7</f>
        <v>0.177037</v>
      </c>
      <c r="AN13" t="e">
        <f>analytical!#REF!</f>
        <v>#REF!</v>
      </c>
    </row>
    <row r="14" spans="1:71" x14ac:dyDescent="0.45">
      <c r="P14" s="2"/>
      <c r="Y14" s="2"/>
      <c r="AH14" s="2"/>
    </row>
    <row r="15" spans="1:71" x14ac:dyDescent="0.45">
      <c r="A15" t="s">
        <v>109</v>
      </c>
      <c r="B15" t="s">
        <v>111</v>
      </c>
      <c r="C15" t="s">
        <v>113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68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42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69</v>
      </c>
    </row>
    <row r="16" spans="1:71" x14ac:dyDescent="0.45">
      <c r="A16" t="s">
        <v>110</v>
      </c>
      <c r="B16" t="s">
        <v>112</v>
      </c>
      <c r="C16" t="s">
        <v>114</v>
      </c>
      <c r="K16" s="4">
        <f>(K2-K9)/K2</f>
        <v>-1.677029049868173E-4</v>
      </c>
      <c r="L16" s="4">
        <f t="shared" ref="L16:AN20" si="0">(L2-L9)/L2</f>
        <v>-1.6729457898642924E-4</v>
      </c>
      <c r="M16" s="4">
        <f t="shared" si="0"/>
        <v>-1.4703974397786056E-4</v>
      </c>
      <c r="N16" s="4">
        <f t="shared" si="0"/>
        <v>-3.448989446092766E-4</v>
      </c>
      <c r="O16" s="4">
        <f t="shared" si="0"/>
        <v>-3.4680935394378965E-4</v>
      </c>
      <c r="P16" s="4">
        <f t="shared" si="0"/>
        <v>-3.2659473755542498E-4</v>
      </c>
      <c r="Q16" s="4">
        <f t="shared" si="0"/>
        <v>1.0518100599273505E-5</v>
      </c>
      <c r="R16" s="4">
        <f t="shared" si="0"/>
        <v>1.7828778890727429E-4</v>
      </c>
      <c r="S16" s="4">
        <f t="shared" si="0"/>
        <v>-3.1069684864619781E-4</v>
      </c>
      <c r="T16" s="4" t="e">
        <f t="shared" si="0"/>
        <v>#REF!</v>
      </c>
      <c r="U16" s="4">
        <f t="shared" si="0"/>
        <v>-2.5260479519580164E-4</v>
      </c>
      <c r="V16" s="4">
        <f t="shared" si="0"/>
        <v>-4.0712102570557664E-4</v>
      </c>
      <c r="W16" s="4">
        <f t="shared" si="0"/>
        <v>8.072171672488505E-5</v>
      </c>
      <c r="X16" s="4">
        <f t="shared" si="0"/>
        <v>-1.5831614943477177E-5</v>
      </c>
      <c r="Y16" s="4">
        <f t="shared" si="0"/>
        <v>-1.7377905730655348E-4</v>
      </c>
      <c r="Z16" s="4">
        <f t="shared" si="0"/>
        <v>3.2114683158039847E-4</v>
      </c>
      <c r="AA16" s="4">
        <f t="shared" si="0"/>
        <v>4.1666449653906352E-4</v>
      </c>
      <c r="AB16" s="4">
        <f t="shared" si="0"/>
        <v>-2.3772056980593577E-4</v>
      </c>
      <c r="AC16" s="4">
        <f t="shared" si="0"/>
        <v>3.7187393473612774E-4</v>
      </c>
      <c r="AD16" s="4" t="e">
        <f t="shared" si="0"/>
        <v>#REF!</v>
      </c>
      <c r="AE16" s="4">
        <f t="shared" si="0"/>
        <v>-1.5870811593626121E-4</v>
      </c>
      <c r="AF16" s="4">
        <f t="shared" si="0"/>
        <v>-1.6111406876068035E-4</v>
      </c>
      <c r="AG16" s="4">
        <f t="shared" si="0"/>
        <v>-2.3510203310088857E-4</v>
      </c>
      <c r="AH16" s="4">
        <f t="shared" si="0"/>
        <v>-5.2647202137261499E-4</v>
      </c>
      <c r="AI16" s="4">
        <f t="shared" si="0"/>
        <v>-5.2209097435227606E-4</v>
      </c>
      <c r="AJ16" s="4">
        <f t="shared" si="0"/>
        <v>-6.0136201993607529E-4</v>
      </c>
      <c r="AK16" s="4">
        <f t="shared" si="0"/>
        <v>-2.6467163073011165E-4</v>
      </c>
      <c r="AL16" s="4">
        <f t="shared" si="0"/>
        <v>3.6601881336699297E-4</v>
      </c>
      <c r="AM16" s="4">
        <f t="shared" si="0"/>
        <v>-4.5018455269794677E-4</v>
      </c>
      <c r="AN16" s="4" t="e">
        <f t="shared" si="0"/>
        <v>#REF!</v>
      </c>
    </row>
    <row r="17" spans="1:40" x14ac:dyDescent="0.45">
      <c r="K17" s="4">
        <f>(K3-K10)/K3</f>
        <v>-4.1868845840400319E-4</v>
      </c>
      <c r="L17" s="4">
        <f t="shared" si="0"/>
        <v>-5.0057983831273121E-4</v>
      </c>
      <c r="M17" s="4">
        <f t="shared" si="0"/>
        <v>2.0159112999016231E-4</v>
      </c>
      <c r="N17" s="4">
        <f t="shared" si="0"/>
        <v>-7.575039198346868E-4</v>
      </c>
      <c r="O17" s="4">
        <f t="shared" si="0"/>
        <v>-8.2928839919033939E-4</v>
      </c>
      <c r="P17" s="4">
        <f t="shared" si="0"/>
        <v>-1.359089494980752E-4</v>
      </c>
      <c r="Q17" s="4">
        <f t="shared" si="0"/>
        <v>3.1228490580457492E-4</v>
      </c>
      <c r="R17" s="4">
        <f t="shared" si="0"/>
        <v>3.3225519911574266E-4</v>
      </c>
      <c r="S17" s="4">
        <f t="shared" si="0"/>
        <v>-1.2226708311115096E-3</v>
      </c>
      <c r="T17" s="4" t="e">
        <f t="shared" si="0"/>
        <v>#REF!</v>
      </c>
      <c r="U17" s="4">
        <f t="shared" si="0"/>
        <v>-2.1233970660187456E-4</v>
      </c>
      <c r="V17" s="4">
        <f t="shared" si="0"/>
        <v>-5.3065225668983264E-4</v>
      </c>
      <c r="W17" s="4">
        <f t="shared" si="0"/>
        <v>4.6413871617469345E-4</v>
      </c>
      <c r="X17" s="4">
        <f t="shared" si="0"/>
        <v>3.9506328915028037E-6</v>
      </c>
      <c r="Y17" s="4">
        <f t="shared" si="0"/>
        <v>-3.1201428332051662E-4</v>
      </c>
      <c r="Z17" s="4">
        <f t="shared" si="0"/>
        <v>6.8328280538187936E-4</v>
      </c>
      <c r="AA17" s="4">
        <f t="shared" si="0"/>
        <v>4.7971318201319964E-4</v>
      </c>
      <c r="AB17" s="4">
        <f t="shared" si="0"/>
        <v>-2.173303421198895E-4</v>
      </c>
      <c r="AC17" s="4">
        <f t="shared" si="0"/>
        <v>-3.8216206450895299E-4</v>
      </c>
      <c r="AD17" s="4" t="e">
        <f t="shared" si="0"/>
        <v>#REF!</v>
      </c>
      <c r="AE17" s="4">
        <f t="shared" si="0"/>
        <v>-4.3931369438409437E-4</v>
      </c>
      <c r="AF17" s="4">
        <f t="shared" si="0"/>
        <v>-4.97976968565149E-4</v>
      </c>
      <c r="AG17" s="4">
        <f t="shared" si="0"/>
        <v>1.1468109099956039E-4</v>
      </c>
      <c r="AH17" s="4">
        <f t="shared" si="0"/>
        <v>-1.0049566505986806E-3</v>
      </c>
      <c r="AI17" s="4">
        <f t="shared" si="0"/>
        <v>-1.0612351287447087E-3</v>
      </c>
      <c r="AJ17" s="4">
        <f t="shared" si="0"/>
        <v>-4.4920214096343851E-4</v>
      </c>
      <c r="AK17" s="4">
        <f t="shared" si="0"/>
        <v>1.8702693187807215E-4</v>
      </c>
      <c r="AL17" s="4">
        <f t="shared" si="0"/>
        <v>5.6359554855045708E-4</v>
      </c>
      <c r="AM17" s="4">
        <f t="shared" si="0"/>
        <v>-1.3870911143406774E-3</v>
      </c>
      <c r="AN17" s="4" t="e">
        <f t="shared" si="0"/>
        <v>#REF!</v>
      </c>
    </row>
    <row r="18" spans="1:40" x14ac:dyDescent="0.45">
      <c r="A18" t="s">
        <v>0</v>
      </c>
      <c r="B18" s="5" t="s">
        <v>143</v>
      </c>
      <c r="C18" s="5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142</v>
      </c>
      <c r="I18" s="6" t="s">
        <v>149</v>
      </c>
      <c r="J18" s="6" t="s">
        <v>150</v>
      </c>
      <c r="K18" s="4">
        <f>(K4-K11)/K4</f>
        <v>9.8371504458106171E-5</v>
      </c>
      <c r="L18" s="4">
        <f t="shared" si="0"/>
        <v>1.8731533657262146E-4</v>
      </c>
      <c r="M18" s="4">
        <f t="shared" si="0"/>
        <v>-4.4758632492135244E-4</v>
      </c>
      <c r="N18" s="4">
        <f t="shared" si="0"/>
        <v>2.4181499425681612E-4</v>
      </c>
      <c r="O18" s="4">
        <f t="shared" si="0"/>
        <v>3.2813973089211151E-4</v>
      </c>
      <c r="P18" s="4">
        <f t="shared" si="0"/>
        <v>-3.061709874914677E-4</v>
      </c>
      <c r="Q18" s="4">
        <f t="shared" si="0"/>
        <v>-1.5532640117361284E-4</v>
      </c>
      <c r="R18" s="4">
        <f t="shared" si="0"/>
        <v>-1.3668586481758186E-4</v>
      </c>
      <c r="S18" s="4">
        <f t="shared" si="0"/>
        <v>7.7326846754583139E-4</v>
      </c>
      <c r="T18" s="4" t="e">
        <f t="shared" si="0"/>
        <v>#REF!</v>
      </c>
      <c r="U18" s="4">
        <f t="shared" si="0"/>
        <v>2.5577252121158868E-4</v>
      </c>
      <c r="V18" s="4">
        <f t="shared" si="0"/>
        <v>4.5183619775961728E-4</v>
      </c>
      <c r="W18" s="4">
        <f t="shared" si="0"/>
        <v>-1.6425252573066274E-4</v>
      </c>
      <c r="X18" s="4">
        <f t="shared" si="0"/>
        <v>-1.7038475254592563E-4</v>
      </c>
      <c r="Y18" s="4">
        <f t="shared" si="0"/>
        <v>2.8999292417133044E-5</v>
      </c>
      <c r="Z18" s="4">
        <f t="shared" si="0"/>
        <v>-5.8909683075921261E-4</v>
      </c>
      <c r="AA18" s="4">
        <f t="shared" si="0"/>
        <v>3.0801331412393313E-4</v>
      </c>
      <c r="AB18" s="4">
        <f t="shared" si="0"/>
        <v>4.2291015607610888E-4</v>
      </c>
      <c r="AC18" s="4">
        <f t="shared" si="0"/>
        <v>-6.58301973923358E-4</v>
      </c>
      <c r="AD18" s="4" t="e">
        <f t="shared" si="0"/>
        <v>#REF!</v>
      </c>
      <c r="AE18" s="4">
        <f t="shared" si="0"/>
        <v>8.9567389508641153E-5</v>
      </c>
      <c r="AF18" s="4">
        <f t="shared" si="0"/>
        <v>1.64262175933768E-4</v>
      </c>
      <c r="AG18" s="4">
        <f t="shared" si="0"/>
        <v>-5.2583487061014028E-4</v>
      </c>
      <c r="AH18" s="4">
        <f t="shared" si="0"/>
        <v>4.4339753360127818E-4</v>
      </c>
      <c r="AI18" s="4">
        <f t="shared" si="0"/>
        <v>5.2345974255177451E-4</v>
      </c>
      <c r="AJ18" s="4">
        <f t="shared" si="0"/>
        <v>-1.7302993417873044E-4</v>
      </c>
      <c r="AK18" s="4">
        <f t="shared" si="0"/>
        <v>-5.1096282173507344E-4</v>
      </c>
      <c r="AL18" s="4">
        <f t="shared" si="0"/>
        <v>-3.5336907244922053E-4</v>
      </c>
      <c r="AM18" s="4">
        <f t="shared" si="0"/>
        <v>1.0377429312042024E-3</v>
      </c>
      <c r="AN18" s="4" t="e">
        <f t="shared" si="0"/>
        <v>#REF!</v>
      </c>
    </row>
    <row r="19" spans="1:40" x14ac:dyDescent="0.45">
      <c r="K19" s="4">
        <f>(K5-K12)/K5</f>
        <v>-7.2088029781754848E-6</v>
      </c>
      <c r="L19" s="4">
        <f t="shared" si="0"/>
        <v>-4.7978092464787936E-5</v>
      </c>
      <c r="M19" s="4">
        <f t="shared" si="0"/>
        <v>2.1496538425062875E-4</v>
      </c>
      <c r="N19" s="4">
        <f t="shared" si="0"/>
        <v>2.0674826331479492E-5</v>
      </c>
      <c r="O19" s="4">
        <f t="shared" si="0"/>
        <v>-2.0581340545055644E-5</v>
      </c>
      <c r="P19" s="4">
        <f t="shared" si="0"/>
        <v>2.3799550664477896E-4</v>
      </c>
      <c r="Q19" s="4">
        <f t="shared" si="0"/>
        <v>2.7547546847230269E-4</v>
      </c>
      <c r="R19" s="4">
        <f t="shared" si="0"/>
        <v>-2.3909145248001659E-5</v>
      </c>
      <c r="S19" s="4">
        <f t="shared" si="0"/>
        <v>4.1578516136123623E-4</v>
      </c>
      <c r="T19" s="4" t="e">
        <f t="shared" si="0"/>
        <v>#REF!</v>
      </c>
      <c r="U19" s="4">
        <f t="shared" si="0"/>
        <v>1.7326218033125821E-4</v>
      </c>
      <c r="V19" s="4">
        <f t="shared" si="0"/>
        <v>8.6374981740528265E-5</v>
      </c>
      <c r="W19" s="4">
        <f t="shared" si="0"/>
        <v>3.4599907915217623E-4</v>
      </c>
      <c r="X19" s="4">
        <f t="shared" si="0"/>
        <v>8.3448571837272295E-5</v>
      </c>
      <c r="Y19" s="4">
        <f t="shared" si="0"/>
        <v>0</v>
      </c>
      <c r="Z19" s="4">
        <f t="shared" si="0"/>
        <v>2.624311118330594E-4</v>
      </c>
      <c r="AA19" s="4">
        <f t="shared" si="0"/>
        <v>4.0897377147728101E-4</v>
      </c>
      <c r="AB19" s="4">
        <f t="shared" si="0"/>
        <v>8.2843539076144786E-5</v>
      </c>
      <c r="AC19" s="4">
        <f t="shared" si="0"/>
        <v>9.871191224425232E-4</v>
      </c>
      <c r="AD19" s="4" t="e">
        <f t="shared" si="0"/>
        <v>#REF!</v>
      </c>
      <c r="AE19" s="4">
        <f t="shared" si="0"/>
        <v>-2.9219124735414247E-5</v>
      </c>
      <c r="AF19" s="4">
        <f t="shared" si="0"/>
        <v>-6.4020137738641253E-5</v>
      </c>
      <c r="AG19" s="4">
        <f t="shared" si="0"/>
        <v>1.6466461933654811E-4</v>
      </c>
      <c r="AH19" s="4">
        <f t="shared" si="0"/>
        <v>3.8319342042703707E-5</v>
      </c>
      <c r="AI19" s="4">
        <f t="shared" si="0"/>
        <v>4.9621142577855848E-6</v>
      </c>
      <c r="AJ19" s="4">
        <f t="shared" si="0"/>
        <v>2.3994241382064552E-4</v>
      </c>
      <c r="AK19" s="4">
        <f t="shared" si="0"/>
        <v>1.6506579050787793E-4</v>
      </c>
      <c r="AL19" s="4">
        <f t="shared" si="0"/>
        <v>-7.4116775096737112E-5</v>
      </c>
      <c r="AM19" s="4">
        <f t="shared" si="0"/>
        <v>3.5699848275651388E-4</v>
      </c>
      <c r="AN19" s="4" t="e">
        <f t="shared" si="0"/>
        <v>#REF!</v>
      </c>
    </row>
    <row r="20" spans="1:40" x14ac:dyDescent="0.45">
      <c r="K20" s="4">
        <f>(K6-K13)/K6</f>
        <v>-1.3791074416625825E-4</v>
      </c>
      <c r="L20" s="4">
        <f t="shared" si="0"/>
        <v>-2.0009384683244692E-4</v>
      </c>
      <c r="M20" s="4">
        <f t="shared" si="0"/>
        <v>1.3710496631587051E-4</v>
      </c>
      <c r="N20" s="4">
        <f t="shared" si="0"/>
        <v>-1.7551934223158119E-4</v>
      </c>
      <c r="O20" s="4">
        <f t="shared" si="0"/>
        <v>-2.3911717937372579E-4</v>
      </c>
      <c r="P20" s="4">
        <f t="shared" si="0"/>
        <v>9.8351293901201886E-5</v>
      </c>
      <c r="Q20" s="4">
        <f t="shared" si="0"/>
        <v>-1.5510231213223353E-4</v>
      </c>
      <c r="R20" s="4">
        <f t="shared" si="0"/>
        <v>4.1250721887746255E-5</v>
      </c>
      <c r="S20" s="4">
        <f t="shared" si="0"/>
        <v>-8.0558893833950287E-4</v>
      </c>
      <c r="T20" s="4" t="e">
        <f t="shared" si="0"/>
        <v>#REF!</v>
      </c>
      <c r="U20" s="4">
        <f t="shared" si="0"/>
        <v>-2.8448766358035607E-4</v>
      </c>
      <c r="V20" s="4">
        <f t="shared" si="0"/>
        <v>1.0879864786056378E-4</v>
      </c>
      <c r="W20" s="4">
        <f t="shared" si="0"/>
        <v>-1.1149297756608879E-3</v>
      </c>
      <c r="X20" s="4">
        <f t="shared" si="0"/>
        <v>-3.9854133868969351E-6</v>
      </c>
      <c r="Y20" s="4">
        <f t="shared" si="0"/>
        <v>3.8600554444317379E-4</v>
      </c>
      <c r="Z20" s="4">
        <f t="shared" si="0"/>
        <v>-8.3820199417008762E-4</v>
      </c>
      <c r="AA20" s="4">
        <f t="shared" si="0"/>
        <v>-8.2060252863509959E-4</v>
      </c>
      <c r="AB20" s="4">
        <f t="shared" si="0"/>
        <v>-2.7471338957384432E-4</v>
      </c>
      <c r="AC20" s="4">
        <f t="shared" si="0"/>
        <v>4.125181973742549E-5</v>
      </c>
      <c r="AD20" s="4" t="e">
        <f t="shared" si="0"/>
        <v>#REF!</v>
      </c>
      <c r="AE20" s="4">
        <f t="shared" si="0"/>
        <v>-1.1536472491479273E-4</v>
      </c>
      <c r="AF20" s="4">
        <f t="shared" si="0"/>
        <v>-2.3944613413432557E-4</v>
      </c>
      <c r="AG20" s="4">
        <f t="shared" si="0"/>
        <v>5.1818505683840237E-4</v>
      </c>
      <c r="AH20" s="4">
        <f t="shared" si="0"/>
        <v>-2.7176982732792876E-4</v>
      </c>
      <c r="AI20" s="4">
        <f t="shared" si="0"/>
        <v>-3.9547746072152217E-4</v>
      </c>
      <c r="AJ20" s="4">
        <f t="shared" si="0"/>
        <v>3.5987044663915359E-4</v>
      </c>
      <c r="AK20" s="4">
        <f t="shared" si="0"/>
        <v>3.9143523562781363E-4</v>
      </c>
      <c r="AL20" s="4">
        <f t="shared" si="0"/>
        <v>1.6199053975238868E-4</v>
      </c>
      <c r="AM20" s="4">
        <f t="shared" si="0"/>
        <v>-9.555148472307172E-4</v>
      </c>
      <c r="AN20" s="4" t="e">
        <f t="shared" si="0"/>
        <v>#REF!</v>
      </c>
    </row>
    <row r="59" spans="1:1" ht="19.899999999999999" x14ac:dyDescent="0.45">
      <c r="A59" s="3"/>
    </row>
    <row r="96" spans="65:65" x14ac:dyDescent="0.45">
      <c r="BM96">
        <v>0</v>
      </c>
    </row>
    <row r="98" spans="2:24" x14ac:dyDescent="0.4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4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45">
      <c r="B100">
        <f>O2</f>
        <v>1.2110399999999999</v>
      </c>
      <c r="C100">
        <f>O9</f>
        <v>1.21146</v>
      </c>
      <c r="D100">
        <f>L2/((B2+C2)*(1-S2))</f>
        <v>1.2110163860030148</v>
      </c>
      <c r="F100">
        <f>P2</f>
        <v>9.3694100000000002E-2</v>
      </c>
      <c r="G100">
        <f>P9</f>
        <v>9.3724699999999994E-2</v>
      </c>
      <c r="H100" t="e">
        <f>M2/((B2*(1-(AC2+(1-AC2)*AD2)))+(C2*(1-(AM2+(1-AM2)*AN2))))</f>
        <v>#REF!</v>
      </c>
      <c r="J100">
        <f>Y2</f>
        <v>0.17263300000000001</v>
      </c>
      <c r="K100">
        <f>Y9</f>
        <v>0.17266300000000001</v>
      </c>
      <c r="L100">
        <f>V2/(B2*(1-AC2))</f>
        <v>0.17261111692418588</v>
      </c>
      <c r="N100">
        <f>Z2</f>
        <v>8.0025700000000005E-2</v>
      </c>
      <c r="O100">
        <f>Z9</f>
        <v>0.08</v>
      </c>
      <c r="P100" t="e">
        <f>W2/((B2*(1-(AC2+(1-AC2)*AD2))))</f>
        <v>#REF!</v>
      </c>
      <c r="R100">
        <f>AI2</f>
        <v>1.68553</v>
      </c>
      <c r="S100">
        <f>AI9</f>
        <v>1.68641</v>
      </c>
      <c r="T100">
        <f>AF2/(C2*(1-AM2))</f>
        <v>1.6855612801226068</v>
      </c>
      <c r="V100">
        <f>AJ2</f>
        <v>9.9939799999999995E-2</v>
      </c>
      <c r="W100">
        <f>AJ9</f>
        <v>9.9999900000000003E-2</v>
      </c>
      <c r="X100" t="e">
        <f>AG2/(C2*(1-(AM2+(1-AM2)*AN2)))</f>
        <v>#REF!</v>
      </c>
    </row>
    <row r="101" spans="2:24" x14ac:dyDescent="0.45">
      <c r="B101">
        <f>O3</f>
        <v>0.81274500000000005</v>
      </c>
      <c r="C101">
        <f>O10</f>
        <v>0.813419</v>
      </c>
      <c r="D101">
        <f>L3/((B3+C3)*(1-S3))</f>
        <v>0.81266102568274889</v>
      </c>
      <c r="F101">
        <f>P3</f>
        <v>9.4180700000000006E-2</v>
      </c>
      <c r="G101">
        <f>P10</f>
        <v>9.4193499999999999E-2</v>
      </c>
      <c r="H101" t="e">
        <f>M3/((B3*(1-(AC3+(1-AC3)*AD3)))+(C3*(1-(AM3+(1-AM3)*AN3))))</f>
        <v>#REF!</v>
      </c>
      <c r="J101">
        <f>Y3</f>
        <v>0.173069</v>
      </c>
      <c r="K101">
        <f>Y10</f>
        <v>0.173123</v>
      </c>
      <c r="L101">
        <f>V3/(B3*(1-AC3))</f>
        <v>0.1730203415093414</v>
      </c>
      <c r="N101">
        <f>Z3</f>
        <v>8.0054700000000006E-2</v>
      </c>
      <c r="O101">
        <f>Z10</f>
        <v>0.08</v>
      </c>
      <c r="P101" t="e">
        <f>W3/((B3*(1-(AC3+(1-AC3)*AD3))))</f>
        <v>#REF!</v>
      </c>
      <c r="R101">
        <f>AI3</f>
        <v>1.07422</v>
      </c>
      <c r="S101">
        <f>AI10</f>
        <v>1.0753600000000001</v>
      </c>
      <c r="T101">
        <f>AF3/(C3*(1-AM3))</f>
        <v>1.074178032435964</v>
      </c>
      <c r="V101">
        <f>AJ3</f>
        <v>9.9955000000000002E-2</v>
      </c>
      <c r="W101">
        <f>AJ10</f>
        <v>9.9999900000000003E-2</v>
      </c>
      <c r="X101" t="e">
        <f>AG3/(C3*(1-(AM3+(1-AM3)*AN3)))</f>
        <v>#REF!</v>
      </c>
    </row>
    <row r="102" spans="2:24" x14ac:dyDescent="0.45">
      <c r="B102">
        <f>O4</f>
        <v>0.60035400000000005</v>
      </c>
      <c r="C102">
        <f>O11</f>
        <v>0.60015700000000005</v>
      </c>
      <c r="D102">
        <f>L4/((B4+C4)*(1-S4))</f>
        <v>0.60038211811488396</v>
      </c>
      <c r="F102">
        <f>P4</f>
        <v>9.4391699999999995E-2</v>
      </c>
      <c r="G102">
        <f>P11</f>
        <v>9.4420599999999993E-2</v>
      </c>
      <c r="H102" t="e">
        <f>M4/((B4*(1-(AC4+(1-AC4)*AD4)))+(C4*(1-(AM4+(1-AM4)*AN4))))</f>
        <v>#REF!</v>
      </c>
      <c r="J102">
        <f>Y4</f>
        <v>0.17241799999999999</v>
      </c>
      <c r="K102">
        <f>Y11</f>
        <v>0.17241300000000001</v>
      </c>
      <c r="L102">
        <f>V4/(B4*(1-AC4))</f>
        <v>0.17247765866605511</v>
      </c>
      <c r="N102">
        <f>Z4</f>
        <v>7.9952899999999993E-2</v>
      </c>
      <c r="O102">
        <f>Z11</f>
        <v>0.08</v>
      </c>
      <c r="P102" t="e">
        <f>W4/((B4*(1-(AC4+(1-AC4)*AD4))))</f>
        <v>#REF!</v>
      </c>
      <c r="R102">
        <f>AI4</f>
        <v>0.76605699999999999</v>
      </c>
      <c r="S102">
        <f>AI11</f>
        <v>0.765656</v>
      </c>
      <c r="T102">
        <f>AF4/(C4*(1-AM4))</f>
        <v>0.76601507945434044</v>
      </c>
      <c r="V102">
        <f>AJ4</f>
        <v>9.9982699999999994E-2</v>
      </c>
      <c r="W102">
        <f>AJ11</f>
        <v>0.1</v>
      </c>
      <c r="X102" t="e">
        <f>AG4/(C4*(1-(AM4+(1-AM4)*AN4)))</f>
        <v>#REF!</v>
      </c>
    </row>
    <row r="103" spans="2:24" x14ac:dyDescent="0.45">
      <c r="B103">
        <f>O5</f>
        <v>0.485877</v>
      </c>
      <c r="C103">
        <f>O12</f>
        <v>0.48588700000000001</v>
      </c>
      <c r="D103">
        <f>L5/((B5+C5)*(1-S5))</f>
        <v>0.48590299048124586</v>
      </c>
      <c r="F103">
        <f>P5</f>
        <v>9.4539600000000001E-2</v>
      </c>
      <c r="G103">
        <f>P12</f>
        <v>9.4517100000000007E-2</v>
      </c>
      <c r="H103" t="e">
        <f>M5/((B5*(1-(AC5+(1-AC5)*AD5)))+(C5*(1-(AM5+(1-AM5)*AN5))))</f>
        <v>#REF!</v>
      </c>
      <c r="J103">
        <f>Y5</f>
        <v>0.17163100000000001</v>
      </c>
      <c r="K103">
        <f>Y12</f>
        <v>0.17163100000000001</v>
      </c>
      <c r="L103">
        <f>V5/(B5*(1-AC5))</f>
        <v>0.17166068545874719</v>
      </c>
      <c r="N103">
        <f>Z5</f>
        <v>8.0020999999999995E-2</v>
      </c>
      <c r="O103">
        <f>Z12</f>
        <v>0.08</v>
      </c>
      <c r="P103" t="e">
        <f>W5/((B5*(1-(AC5+(1-AC5)*AD5))))</f>
        <v>#REF!</v>
      </c>
      <c r="R103">
        <f>AI5</f>
        <v>0.60458100000000004</v>
      </c>
      <c r="S103">
        <f>AI12</f>
        <v>0.60457799999999995</v>
      </c>
      <c r="T103">
        <f>AF5/(C5*(1-AM5))</f>
        <v>0.60458978106036931</v>
      </c>
      <c r="V103">
        <f>AJ5</f>
        <v>0.100024</v>
      </c>
      <c r="W103">
        <f>AJ12</f>
        <v>0.1</v>
      </c>
      <c r="X103" t="e">
        <f>AG5/(C5*(1-(AM5+(1-AM5)*AN5)))</f>
        <v>#REF!</v>
      </c>
    </row>
    <row r="104" spans="2:24" x14ac:dyDescent="0.45">
      <c r="B104">
        <f>O6</f>
        <v>0.41820499999999999</v>
      </c>
      <c r="C104">
        <f>O13</f>
        <v>0.41830499999999998</v>
      </c>
      <c r="D104">
        <f>L6/((B6+C6)*(1-S6))</f>
        <v>0.41816057358483444</v>
      </c>
      <c r="F104">
        <f>P6</f>
        <v>9.4559000000000004E-2</v>
      </c>
      <c r="G104">
        <f>P13</f>
        <v>9.45497E-2</v>
      </c>
      <c r="H104" t="e">
        <f>M6/((B6*(1-(AC6+(1-AC6)*AD6)))+(C6*(1-(AM6+(1-AM6)*AN6))))</f>
        <v>#REF!</v>
      </c>
      <c r="J104">
        <f>Y6</f>
        <v>0.170982</v>
      </c>
      <c r="K104">
        <f>Y13</f>
        <v>0.17091600000000001</v>
      </c>
      <c r="L104">
        <f>V6/(B6*(1-AC6))</f>
        <v>0.17093571099715651</v>
      </c>
      <c r="N104">
        <f>Z6</f>
        <v>7.9933000000000004E-2</v>
      </c>
      <c r="O104">
        <f>Z13</f>
        <v>0.08</v>
      </c>
      <c r="P104" t="e">
        <f>W6/((B6*(1-(AC6+(1-AC6)*AD6))))</f>
        <v>#REF!</v>
      </c>
      <c r="R104">
        <f>AI6</f>
        <v>0.51077499999999998</v>
      </c>
      <c r="S104">
        <f>AI13</f>
        <v>0.51097700000000001</v>
      </c>
      <c r="T104">
        <f>AF6/(C6*(1-AM6))</f>
        <v>0.51074999716529867</v>
      </c>
      <c r="V104">
        <f>AJ6</f>
        <v>0.100036</v>
      </c>
      <c r="W104">
        <f>AJ13</f>
        <v>0.1</v>
      </c>
      <c r="X104" t="e">
        <f>AG6/(C6*(1-(AM6+(1-AM6)*AN6)))</f>
        <v>#REF!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DF02-A2CD-4ED5-ABCC-82E606C4A25D}">
  <sheetPr codeName="工作表3"/>
  <dimension ref="A1:AI56"/>
  <sheetViews>
    <sheetView topLeftCell="A28" workbookViewId="0">
      <selection activeCell="F46" sqref="F46"/>
    </sheetView>
  </sheetViews>
  <sheetFormatPr defaultRowHeight="16.149999999999999" x14ac:dyDescent="0.45"/>
  <sheetData>
    <row r="1" spans="1:35" x14ac:dyDescent="0.45">
      <c r="A1" t="s">
        <v>34</v>
      </c>
    </row>
    <row r="2" spans="1:35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99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100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101</v>
      </c>
      <c r="AE2" t="s">
        <v>62</v>
      </c>
      <c r="AF2" t="s">
        <v>63</v>
      </c>
      <c r="AG2" t="s">
        <v>64</v>
      </c>
      <c r="AH2" t="s">
        <v>65</v>
      </c>
      <c r="AI2" t="s">
        <v>66</v>
      </c>
    </row>
    <row r="3" spans="1:35" x14ac:dyDescent="0.45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16.102599999999999</v>
      </c>
      <c r="J3">
        <v>14.946199999999999</v>
      </c>
      <c r="K3">
        <v>1.15632</v>
      </c>
      <c r="L3">
        <v>1.30518</v>
      </c>
      <c r="M3">
        <v>1.21146</v>
      </c>
      <c r="N3">
        <v>9.3724699999999994E-2</v>
      </c>
      <c r="O3">
        <v>0.47536600000000001</v>
      </c>
      <c r="P3">
        <v>12.337400000000001</v>
      </c>
      <c r="Q3">
        <v>0.383129</v>
      </c>
      <c r="R3">
        <v>0.97805900000000001</v>
      </c>
      <c r="S3">
        <v>0.66837800000000003</v>
      </c>
      <c r="T3">
        <v>0.30968099999999998</v>
      </c>
      <c r="U3">
        <v>0.25266300000000003</v>
      </c>
      <c r="V3">
        <v>0.17266300000000001</v>
      </c>
      <c r="W3">
        <v>0.08</v>
      </c>
      <c r="X3">
        <v>0.19192100000000001</v>
      </c>
      <c r="Y3">
        <v>3.8710100000000001</v>
      </c>
      <c r="Z3">
        <v>0.225799</v>
      </c>
      <c r="AA3">
        <v>15.124499999999999</v>
      </c>
      <c r="AB3">
        <v>14.277900000000001</v>
      </c>
      <c r="AC3">
        <v>0.84663999999999995</v>
      </c>
      <c r="AD3">
        <v>1.7864100000000001</v>
      </c>
      <c r="AE3">
        <v>1.68641</v>
      </c>
      <c r="AF3">
        <v>9.9999900000000003E-2</v>
      </c>
      <c r="AG3">
        <v>0.283445</v>
      </c>
      <c r="AH3">
        <v>8.4664099999999998</v>
      </c>
      <c r="AI3">
        <v>0.43557299999999999</v>
      </c>
    </row>
    <row r="4" spans="1:35" x14ac:dyDescent="0.45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13.380699999999999</v>
      </c>
      <c r="J4">
        <v>11.992100000000001</v>
      </c>
      <c r="K4">
        <v>1.3886700000000001</v>
      </c>
      <c r="L4">
        <v>0.907613</v>
      </c>
      <c r="M4">
        <v>0.813419</v>
      </c>
      <c r="N4">
        <v>9.4193499999999999E-2</v>
      </c>
      <c r="O4">
        <v>0.47057700000000002</v>
      </c>
      <c r="P4">
        <v>14.742800000000001</v>
      </c>
      <c r="Q4">
        <v>0.26286100000000001</v>
      </c>
      <c r="R4">
        <v>1.0833999999999999</v>
      </c>
      <c r="S4">
        <v>0.74099099999999996</v>
      </c>
      <c r="T4">
        <v>0.34241100000000002</v>
      </c>
      <c r="U4">
        <v>0.25312299999999999</v>
      </c>
      <c r="V4">
        <v>0.173123</v>
      </c>
      <c r="W4">
        <v>0.08</v>
      </c>
      <c r="X4">
        <v>0.19794</v>
      </c>
      <c r="Y4">
        <v>4.2801299999999998</v>
      </c>
      <c r="Z4">
        <v>0.14397299999999999</v>
      </c>
      <c r="AA4">
        <v>12.2973</v>
      </c>
      <c r="AB4">
        <v>11.251099999999999</v>
      </c>
      <c r="AC4">
        <v>1.04626</v>
      </c>
      <c r="AD4">
        <v>1.17536</v>
      </c>
      <c r="AE4">
        <v>1.0753600000000001</v>
      </c>
      <c r="AF4">
        <v>9.9999900000000003E-2</v>
      </c>
      <c r="AG4">
        <v>0.27263700000000002</v>
      </c>
      <c r="AH4">
        <v>10.4626</v>
      </c>
      <c r="AI4">
        <v>0.30248999999999998</v>
      </c>
    </row>
    <row r="5" spans="1:35" x14ac:dyDescent="0.45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11.180999999999999</v>
      </c>
      <c r="J5">
        <v>9.6610399999999998</v>
      </c>
      <c r="K5">
        <v>1.5199400000000001</v>
      </c>
      <c r="L5">
        <v>0.69457800000000003</v>
      </c>
      <c r="M5">
        <v>0.60015700000000005</v>
      </c>
      <c r="N5">
        <v>9.4420599999999993E-2</v>
      </c>
      <c r="O5">
        <v>0.46361200000000002</v>
      </c>
      <c r="P5">
        <v>16.0975</v>
      </c>
      <c r="Q5">
        <v>0.19512399999999999</v>
      </c>
      <c r="R5">
        <v>1.1335299999999999</v>
      </c>
      <c r="S5">
        <v>0.77426700000000004</v>
      </c>
      <c r="T5">
        <v>0.35926200000000003</v>
      </c>
      <c r="U5">
        <v>0.252413</v>
      </c>
      <c r="V5">
        <v>0.17241300000000001</v>
      </c>
      <c r="W5">
        <v>0.08</v>
      </c>
      <c r="X5">
        <v>0.20122799999999999</v>
      </c>
      <c r="Y5">
        <v>4.49078</v>
      </c>
      <c r="Z5">
        <v>0.101844</v>
      </c>
      <c r="AA5">
        <v>10.0474</v>
      </c>
      <c r="AB5">
        <v>8.8867700000000003</v>
      </c>
      <c r="AC5">
        <v>1.1606700000000001</v>
      </c>
      <c r="AD5">
        <v>0.86565599999999998</v>
      </c>
      <c r="AE5">
        <v>0.765656</v>
      </c>
      <c r="AF5">
        <v>0.1</v>
      </c>
      <c r="AG5">
        <v>0.26238400000000001</v>
      </c>
      <c r="AH5">
        <v>11.6067</v>
      </c>
      <c r="AI5">
        <v>0.226218</v>
      </c>
    </row>
    <row r="6" spans="1:35" x14ac:dyDescent="0.45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9.7104199999999992</v>
      </c>
      <c r="J6">
        <v>8.1290999999999993</v>
      </c>
      <c r="K6">
        <v>1.58131</v>
      </c>
      <c r="L6">
        <v>0.58040400000000003</v>
      </c>
      <c r="M6">
        <v>0.48588700000000001</v>
      </c>
      <c r="N6">
        <v>9.4517100000000007E-2</v>
      </c>
      <c r="O6">
        <v>0.45726499999999998</v>
      </c>
      <c r="P6">
        <v>16.730399999999999</v>
      </c>
      <c r="Q6">
        <v>0.16347800000000001</v>
      </c>
      <c r="R6">
        <v>1.15412</v>
      </c>
      <c r="S6">
        <v>0.78719700000000004</v>
      </c>
      <c r="T6">
        <v>0.36692599999999997</v>
      </c>
      <c r="U6">
        <v>0.25163099999999999</v>
      </c>
      <c r="V6">
        <v>0.17163100000000001</v>
      </c>
      <c r="W6">
        <v>0.08</v>
      </c>
      <c r="X6">
        <v>0.20286399999999999</v>
      </c>
      <c r="Y6">
        <v>4.5865799999999997</v>
      </c>
      <c r="Z6">
        <v>8.2684400000000005E-2</v>
      </c>
      <c r="AA6">
        <v>8.5562900000000006</v>
      </c>
      <c r="AB6">
        <v>7.3419100000000004</v>
      </c>
      <c r="AC6">
        <v>1.2143900000000001</v>
      </c>
      <c r="AD6">
        <v>0.70457800000000004</v>
      </c>
      <c r="AE6">
        <v>0.60457799999999995</v>
      </c>
      <c r="AF6">
        <v>0.1</v>
      </c>
      <c r="AG6">
        <v>0.25440200000000002</v>
      </c>
      <c r="AH6">
        <v>12.1439</v>
      </c>
      <c r="AI6">
        <v>0.19040899999999999</v>
      </c>
    </row>
    <row r="7" spans="1:35" x14ac:dyDescent="0.45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8.7024799999999995</v>
      </c>
      <c r="J7">
        <v>7.09809</v>
      </c>
      <c r="K7">
        <v>1.60439</v>
      </c>
      <c r="L7">
        <v>0.51285400000000003</v>
      </c>
      <c r="M7">
        <v>0.41830499999999998</v>
      </c>
      <c r="N7">
        <v>9.45497E-2</v>
      </c>
      <c r="O7">
        <v>0.45138499999999998</v>
      </c>
      <c r="P7">
        <v>16.968699999999998</v>
      </c>
      <c r="Q7">
        <v>0.151564</v>
      </c>
      <c r="R7">
        <v>1.16031</v>
      </c>
      <c r="S7">
        <v>0.79036499999999998</v>
      </c>
      <c r="T7">
        <v>0.36994199999999999</v>
      </c>
      <c r="U7">
        <v>0.25091599999999997</v>
      </c>
      <c r="V7">
        <v>0.17091600000000001</v>
      </c>
      <c r="W7">
        <v>0.08</v>
      </c>
      <c r="X7">
        <v>0.203676</v>
      </c>
      <c r="Y7">
        <v>4.6242700000000001</v>
      </c>
      <c r="Z7">
        <v>7.5145100000000006E-2</v>
      </c>
      <c r="AA7">
        <v>7.5421699999999996</v>
      </c>
      <c r="AB7">
        <v>6.3077300000000003</v>
      </c>
      <c r="AC7">
        <v>1.23444</v>
      </c>
      <c r="AD7">
        <v>0.61097699999999999</v>
      </c>
      <c r="AE7">
        <v>0.51097700000000001</v>
      </c>
      <c r="AF7">
        <v>0.1</v>
      </c>
      <c r="AG7">
        <v>0.24770900000000001</v>
      </c>
      <c r="AH7">
        <v>12.3444</v>
      </c>
      <c r="AI7">
        <v>0.177037</v>
      </c>
    </row>
    <row r="8" spans="1:35" x14ac:dyDescent="0.45">
      <c r="A8" t="s">
        <v>35</v>
      </c>
    </row>
    <row r="9" spans="1:35" x14ac:dyDescent="0.4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43</v>
      </c>
      <c r="J9" t="s">
        <v>44</v>
      </c>
      <c r="K9" t="s">
        <v>45</v>
      </c>
      <c r="L9" t="s">
        <v>46</v>
      </c>
      <c r="M9" t="s">
        <v>47</v>
      </c>
      <c r="N9" t="s">
        <v>48</v>
      </c>
      <c r="O9" t="s">
        <v>49</v>
      </c>
      <c r="P9" t="s">
        <v>99</v>
      </c>
      <c r="Q9" t="s">
        <v>50</v>
      </c>
      <c r="R9" t="s">
        <v>51</v>
      </c>
      <c r="S9" t="s">
        <v>52</v>
      </c>
      <c r="T9" t="s">
        <v>53</v>
      </c>
      <c r="U9" t="s">
        <v>54</v>
      </c>
      <c r="V9" t="s">
        <v>55</v>
      </c>
      <c r="W9" t="s">
        <v>100</v>
      </c>
      <c r="X9" t="s">
        <v>56</v>
      </c>
      <c r="Y9" t="s">
        <v>57</v>
      </c>
      <c r="Z9" t="s">
        <v>58</v>
      </c>
      <c r="AA9" t="s">
        <v>59</v>
      </c>
      <c r="AB9" t="s">
        <v>60</v>
      </c>
      <c r="AC9" t="s">
        <v>61</v>
      </c>
      <c r="AD9" t="s">
        <v>101</v>
      </c>
      <c r="AE9" t="s">
        <v>62</v>
      </c>
      <c r="AF9" t="s">
        <v>63</v>
      </c>
      <c r="AG9" t="s">
        <v>64</v>
      </c>
      <c r="AH9" t="s">
        <v>65</v>
      </c>
      <c r="AI9" t="s">
        <v>66</v>
      </c>
    </row>
    <row r="10" spans="1:35" x14ac:dyDescent="0.45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9.40639</v>
      </c>
      <c r="J10">
        <v>7.8990499999999999</v>
      </c>
      <c r="K10">
        <v>1.5073300000000001</v>
      </c>
      <c r="L10">
        <v>0.60150999999999999</v>
      </c>
      <c r="M10">
        <v>0.50512000000000001</v>
      </c>
      <c r="N10">
        <v>9.6389299999999997E-2</v>
      </c>
      <c r="O10">
        <v>0.46030300000000002</v>
      </c>
      <c r="P10">
        <v>15.638</v>
      </c>
      <c r="Q10">
        <v>0.13122400000000001</v>
      </c>
      <c r="R10">
        <v>0.71657400000000004</v>
      </c>
      <c r="S10">
        <v>0.49071399999999998</v>
      </c>
      <c r="T10">
        <v>0.22586100000000001</v>
      </c>
      <c r="U10">
        <v>0.25381100000000001</v>
      </c>
      <c r="V10">
        <v>0.17381099999999999</v>
      </c>
      <c r="W10">
        <v>0.08</v>
      </c>
      <c r="X10">
        <v>0.15091499999999999</v>
      </c>
      <c r="Y10">
        <v>2.8232599999999999</v>
      </c>
      <c r="Z10">
        <v>5.8914000000000001E-2</v>
      </c>
      <c r="AA10">
        <v>8.6898099999999996</v>
      </c>
      <c r="AB10">
        <v>7.4083399999999999</v>
      </c>
      <c r="AC10">
        <v>1.2814700000000001</v>
      </c>
      <c r="AD10">
        <v>0.67811299999999997</v>
      </c>
      <c r="AE10">
        <v>0.57811199999999996</v>
      </c>
      <c r="AF10">
        <v>0.1</v>
      </c>
      <c r="AG10">
        <v>0.309388</v>
      </c>
      <c r="AH10">
        <v>12.8147</v>
      </c>
      <c r="AI10">
        <v>0.14568600000000001</v>
      </c>
    </row>
    <row r="11" spans="1:35" x14ac:dyDescent="0.45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10.364800000000001</v>
      </c>
      <c r="J11">
        <v>8.85107</v>
      </c>
      <c r="K11">
        <v>1.51372</v>
      </c>
      <c r="L11">
        <v>0.65297799999999995</v>
      </c>
      <c r="M11">
        <v>0.55761400000000005</v>
      </c>
      <c r="N11">
        <v>9.5363699999999996E-2</v>
      </c>
      <c r="O11">
        <v>0.46247300000000002</v>
      </c>
      <c r="P11">
        <v>15.873100000000001</v>
      </c>
      <c r="Q11">
        <v>0.164573</v>
      </c>
      <c r="R11">
        <v>0.93095899999999998</v>
      </c>
      <c r="S11">
        <v>0.63658400000000004</v>
      </c>
      <c r="T11">
        <v>0.294375</v>
      </c>
      <c r="U11">
        <v>0.253</v>
      </c>
      <c r="V11">
        <v>0.17299999999999999</v>
      </c>
      <c r="W11">
        <v>0.08</v>
      </c>
      <c r="X11">
        <v>0.17885400000000001</v>
      </c>
      <c r="Y11">
        <v>3.6796899999999999</v>
      </c>
      <c r="Z11">
        <v>8.0078499999999997E-2</v>
      </c>
      <c r="AA11">
        <v>9.4338300000000004</v>
      </c>
      <c r="AB11">
        <v>8.2144899999999996</v>
      </c>
      <c r="AC11">
        <v>1.2193400000000001</v>
      </c>
      <c r="AD11">
        <v>0.77368199999999998</v>
      </c>
      <c r="AE11">
        <v>0.67368099999999997</v>
      </c>
      <c r="AF11">
        <v>0.1</v>
      </c>
      <c r="AG11">
        <v>0.28361900000000001</v>
      </c>
      <c r="AH11">
        <v>12.1934</v>
      </c>
      <c r="AI11">
        <v>0.18710499999999999</v>
      </c>
    </row>
    <row r="12" spans="1:35" x14ac:dyDescent="0.45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11.180999999999999</v>
      </c>
      <c r="J12">
        <v>9.6610399999999998</v>
      </c>
      <c r="K12">
        <v>1.5199400000000001</v>
      </c>
      <c r="L12">
        <v>0.69457800000000003</v>
      </c>
      <c r="M12">
        <v>0.60015700000000005</v>
      </c>
      <c r="N12">
        <v>9.4420599999999993E-2</v>
      </c>
      <c r="O12">
        <v>0.46361200000000002</v>
      </c>
      <c r="P12">
        <v>16.0975</v>
      </c>
      <c r="Q12">
        <v>0.19512399999999999</v>
      </c>
      <c r="R12">
        <v>1.1335299999999999</v>
      </c>
      <c r="S12">
        <v>0.77426700000000004</v>
      </c>
      <c r="T12">
        <v>0.35926200000000003</v>
      </c>
      <c r="U12">
        <v>0.252413</v>
      </c>
      <c r="V12">
        <v>0.17241300000000001</v>
      </c>
      <c r="W12">
        <v>0.08</v>
      </c>
      <c r="X12">
        <v>0.20122799999999999</v>
      </c>
      <c r="Y12">
        <v>4.49078</v>
      </c>
      <c r="Z12">
        <v>0.101844</v>
      </c>
      <c r="AA12">
        <v>10.0474</v>
      </c>
      <c r="AB12">
        <v>8.8867700000000003</v>
      </c>
      <c r="AC12">
        <v>1.1606700000000001</v>
      </c>
      <c r="AD12">
        <v>0.86565599999999998</v>
      </c>
      <c r="AE12">
        <v>0.765656</v>
      </c>
      <c r="AF12">
        <v>0.1</v>
      </c>
      <c r="AG12">
        <v>0.26238400000000001</v>
      </c>
      <c r="AH12">
        <v>11.6067</v>
      </c>
      <c r="AI12">
        <v>0.226218</v>
      </c>
    </row>
    <row r="13" spans="1:35" x14ac:dyDescent="0.45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11.882300000000001</v>
      </c>
      <c r="J13">
        <v>10.356</v>
      </c>
      <c r="K13">
        <v>1.52634</v>
      </c>
      <c r="L13">
        <v>0.72831800000000002</v>
      </c>
      <c r="M13">
        <v>0.63476200000000005</v>
      </c>
      <c r="N13">
        <v>9.3556100000000003E-2</v>
      </c>
      <c r="O13">
        <v>0.46410699999999999</v>
      </c>
      <c r="P13">
        <v>16.314800000000002</v>
      </c>
      <c r="Q13">
        <v>0.223107</v>
      </c>
      <c r="R13">
        <v>1.3248</v>
      </c>
      <c r="S13">
        <v>0.90427500000000005</v>
      </c>
      <c r="T13">
        <v>0.42052899999999999</v>
      </c>
      <c r="U13">
        <v>0.25202599999999997</v>
      </c>
      <c r="V13">
        <v>0.17202600000000001</v>
      </c>
      <c r="W13">
        <v>0.08</v>
      </c>
      <c r="X13">
        <v>0.21960199999999999</v>
      </c>
      <c r="Y13">
        <v>5.2566100000000002</v>
      </c>
      <c r="Z13">
        <v>0.12389799999999999</v>
      </c>
      <c r="AA13">
        <v>10.557499999999999</v>
      </c>
      <c r="AB13">
        <v>9.4517199999999999</v>
      </c>
      <c r="AC13">
        <v>1.10582</v>
      </c>
      <c r="AD13">
        <v>0.95472999999999997</v>
      </c>
      <c r="AE13">
        <v>0.85472899999999996</v>
      </c>
      <c r="AF13">
        <v>0.1</v>
      </c>
      <c r="AG13">
        <v>0.244505</v>
      </c>
      <c r="AH13">
        <v>11.0581</v>
      </c>
      <c r="AI13">
        <v>0.26279000000000002</v>
      </c>
    </row>
    <row r="14" spans="1:35" x14ac:dyDescent="0.45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12.489699999999999</v>
      </c>
      <c r="J14">
        <v>10.9566</v>
      </c>
      <c r="K14">
        <v>1.53305</v>
      </c>
      <c r="L14">
        <v>0.75575400000000004</v>
      </c>
      <c r="M14">
        <v>0.66298900000000005</v>
      </c>
      <c r="N14">
        <v>9.2765200000000006E-2</v>
      </c>
      <c r="O14">
        <v>0.464198</v>
      </c>
      <c r="P14">
        <v>16.5261</v>
      </c>
      <c r="Q14">
        <v>0.24881200000000001</v>
      </c>
      <c r="R14">
        <v>1.5053000000000001</v>
      </c>
      <c r="S14">
        <v>1.02705</v>
      </c>
      <c r="T14">
        <v>0.47825000000000001</v>
      </c>
      <c r="U14">
        <v>0.251801</v>
      </c>
      <c r="V14">
        <v>0.17180100000000001</v>
      </c>
      <c r="W14">
        <v>0.08</v>
      </c>
      <c r="X14">
        <v>0.23500599999999999</v>
      </c>
      <c r="Y14">
        <v>5.9781199999999997</v>
      </c>
      <c r="Z14">
        <v>0.145983</v>
      </c>
      <c r="AA14">
        <v>10.984400000000001</v>
      </c>
      <c r="AB14">
        <v>9.9295899999999993</v>
      </c>
      <c r="AC14">
        <v>1.0548</v>
      </c>
      <c r="AD14">
        <v>1.0413699999999999</v>
      </c>
      <c r="AE14">
        <v>0.94137099999999996</v>
      </c>
      <c r="AF14">
        <v>9.9999900000000003E-2</v>
      </c>
      <c r="AG14">
        <v>0.22919200000000001</v>
      </c>
      <c r="AH14">
        <v>10.548</v>
      </c>
      <c r="AI14">
        <v>0.29679899999999998</v>
      </c>
    </row>
    <row r="15" spans="1:35" x14ac:dyDescent="0.45">
      <c r="A15" t="s">
        <v>36</v>
      </c>
    </row>
    <row r="16" spans="1:35" x14ac:dyDescent="0.4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43</v>
      </c>
      <c r="J16" t="s">
        <v>44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  <c r="P16" t="s">
        <v>99</v>
      </c>
      <c r="Q16" t="s">
        <v>50</v>
      </c>
      <c r="R16" t="s">
        <v>51</v>
      </c>
      <c r="S16" t="s">
        <v>52</v>
      </c>
      <c r="T16" t="s">
        <v>53</v>
      </c>
      <c r="U16" t="s">
        <v>54</v>
      </c>
      <c r="V16" t="s">
        <v>55</v>
      </c>
      <c r="W16" t="s">
        <v>100</v>
      </c>
      <c r="X16" t="s">
        <v>56</v>
      </c>
      <c r="Y16" t="s">
        <v>57</v>
      </c>
      <c r="Z16" t="s">
        <v>58</v>
      </c>
      <c r="AA16" t="s">
        <v>59</v>
      </c>
      <c r="AB16" t="s">
        <v>60</v>
      </c>
      <c r="AC16" t="s">
        <v>61</v>
      </c>
      <c r="AD16" t="s">
        <v>101</v>
      </c>
      <c r="AE16" t="s">
        <v>62</v>
      </c>
      <c r="AF16" t="s">
        <v>63</v>
      </c>
      <c r="AG16" t="s">
        <v>64</v>
      </c>
      <c r="AH16" t="s">
        <v>65</v>
      </c>
      <c r="AI16" t="s">
        <v>66</v>
      </c>
    </row>
    <row r="17" spans="1:35" x14ac:dyDescent="0.45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8.9405599999999996</v>
      </c>
      <c r="J17">
        <v>7.5880200000000002</v>
      </c>
      <c r="K17">
        <v>1.3525499999999999</v>
      </c>
      <c r="L17">
        <v>0.61779600000000001</v>
      </c>
      <c r="M17">
        <v>0.52433399999999997</v>
      </c>
      <c r="N17">
        <v>9.3461600000000006E-2</v>
      </c>
      <c r="O17">
        <v>0.45106800000000002</v>
      </c>
      <c r="P17">
        <v>14.4717</v>
      </c>
      <c r="Q17">
        <v>9.5517599999999994E-2</v>
      </c>
      <c r="R17">
        <v>1.2030000000000001</v>
      </c>
      <c r="S17">
        <v>0.82450699999999999</v>
      </c>
      <c r="T17">
        <v>0.378494</v>
      </c>
      <c r="U17">
        <v>0.25427100000000002</v>
      </c>
      <c r="V17">
        <v>0.17427100000000001</v>
      </c>
      <c r="W17">
        <v>0.08</v>
      </c>
      <c r="X17">
        <v>0.20855599999999999</v>
      </c>
      <c r="Y17">
        <v>4.7311699999999997</v>
      </c>
      <c r="Z17">
        <v>5.3766000000000001E-2</v>
      </c>
      <c r="AA17">
        <v>7.7375600000000002</v>
      </c>
      <c r="AB17">
        <v>6.7635100000000001</v>
      </c>
      <c r="AC17">
        <v>0.97405600000000003</v>
      </c>
      <c r="AD17">
        <v>0.79436700000000005</v>
      </c>
      <c r="AE17">
        <v>0.69436600000000004</v>
      </c>
      <c r="AF17">
        <v>0.1</v>
      </c>
      <c r="AG17">
        <v>0.24251200000000001</v>
      </c>
      <c r="AH17">
        <v>9.7405500000000007</v>
      </c>
      <c r="AI17">
        <v>0.114496</v>
      </c>
    </row>
    <row r="18" spans="1:35" x14ac:dyDescent="0.45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10.171200000000001</v>
      </c>
      <c r="J18">
        <v>8.7237100000000005</v>
      </c>
      <c r="K18">
        <v>1.44747</v>
      </c>
      <c r="L18">
        <v>0.66060799999999997</v>
      </c>
      <c r="M18">
        <v>0.56659599999999999</v>
      </c>
      <c r="N18">
        <v>9.4011700000000004E-2</v>
      </c>
      <c r="O18">
        <v>0.45851900000000001</v>
      </c>
      <c r="P18">
        <v>15.396699999999999</v>
      </c>
      <c r="Q18">
        <v>0.14462800000000001</v>
      </c>
      <c r="R18">
        <v>1.16848</v>
      </c>
      <c r="S18">
        <v>0.79967500000000002</v>
      </c>
      <c r="T18">
        <v>0.36880200000000002</v>
      </c>
      <c r="U18">
        <v>0.25346400000000002</v>
      </c>
      <c r="V18">
        <v>0.17346400000000001</v>
      </c>
      <c r="W18">
        <v>0.08</v>
      </c>
      <c r="X18">
        <v>0.20482700000000001</v>
      </c>
      <c r="Y18">
        <v>4.6100300000000001</v>
      </c>
      <c r="Z18">
        <v>7.7994099999999997E-2</v>
      </c>
      <c r="AA18">
        <v>9.0027000000000008</v>
      </c>
      <c r="AB18">
        <v>7.9240399999999998</v>
      </c>
      <c r="AC18">
        <v>1.07867</v>
      </c>
      <c r="AD18">
        <v>0.83461399999999997</v>
      </c>
      <c r="AE18">
        <v>0.73461399999999999</v>
      </c>
      <c r="AF18">
        <v>0.1</v>
      </c>
      <c r="AG18">
        <v>0.25369199999999997</v>
      </c>
      <c r="AH18">
        <v>10.7867</v>
      </c>
      <c r="AI18">
        <v>0.17025599999999999</v>
      </c>
    </row>
    <row r="19" spans="1:35" x14ac:dyDescent="0.45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11.180999999999999</v>
      </c>
      <c r="J19">
        <v>9.6610399999999998</v>
      </c>
      <c r="K19">
        <v>1.5199400000000001</v>
      </c>
      <c r="L19">
        <v>0.69457800000000003</v>
      </c>
      <c r="M19">
        <v>0.60015700000000005</v>
      </c>
      <c r="N19">
        <v>9.4420599999999993E-2</v>
      </c>
      <c r="O19">
        <v>0.46361200000000002</v>
      </c>
      <c r="P19">
        <v>16.0975</v>
      </c>
      <c r="Q19">
        <v>0.19512399999999999</v>
      </c>
      <c r="R19">
        <v>1.1335299999999999</v>
      </c>
      <c r="S19">
        <v>0.77426700000000004</v>
      </c>
      <c r="T19">
        <v>0.35926200000000003</v>
      </c>
      <c r="U19">
        <v>0.252413</v>
      </c>
      <c r="V19">
        <v>0.17241300000000001</v>
      </c>
      <c r="W19">
        <v>0.08</v>
      </c>
      <c r="X19">
        <v>0.20122799999999999</v>
      </c>
      <c r="Y19">
        <v>4.49078</v>
      </c>
      <c r="Z19">
        <v>0.101844</v>
      </c>
      <c r="AA19">
        <v>10.0474</v>
      </c>
      <c r="AB19">
        <v>8.8867700000000003</v>
      </c>
      <c r="AC19">
        <v>1.1606700000000001</v>
      </c>
      <c r="AD19">
        <v>0.86565599999999998</v>
      </c>
      <c r="AE19">
        <v>0.765656</v>
      </c>
      <c r="AF19">
        <v>0.1</v>
      </c>
      <c r="AG19">
        <v>0.26238400000000001</v>
      </c>
      <c r="AH19">
        <v>11.6067</v>
      </c>
      <c r="AI19">
        <v>0.226218</v>
      </c>
    </row>
    <row r="20" spans="1:35" x14ac:dyDescent="0.45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11.999499999999999</v>
      </c>
      <c r="J20">
        <v>10.424099999999999</v>
      </c>
      <c r="K20">
        <v>1.57542</v>
      </c>
      <c r="L20">
        <v>0.72155899999999995</v>
      </c>
      <c r="M20">
        <v>0.62682599999999999</v>
      </c>
      <c r="N20">
        <v>9.4733700000000004E-2</v>
      </c>
      <c r="O20">
        <v>0.46715899999999999</v>
      </c>
      <c r="P20">
        <v>16.63</v>
      </c>
      <c r="Q20">
        <v>0.244091</v>
      </c>
      <c r="R20">
        <v>1.10026</v>
      </c>
      <c r="S20">
        <v>0.74994499999999997</v>
      </c>
      <c r="T20">
        <v>0.35032000000000002</v>
      </c>
      <c r="U20">
        <v>0.25125999999999998</v>
      </c>
      <c r="V20">
        <v>0.17126</v>
      </c>
      <c r="W20">
        <v>0.08</v>
      </c>
      <c r="X20">
        <v>0.197877</v>
      </c>
      <c r="Y20">
        <v>4.3789899999999999</v>
      </c>
      <c r="Z20">
        <v>0.12420100000000001</v>
      </c>
      <c r="AA20">
        <v>10.8993</v>
      </c>
      <c r="AB20">
        <v>9.6741700000000002</v>
      </c>
      <c r="AC20">
        <v>1.2251000000000001</v>
      </c>
      <c r="AD20">
        <v>0.88966299999999998</v>
      </c>
      <c r="AE20">
        <v>0.789663</v>
      </c>
      <c r="AF20">
        <v>0.1</v>
      </c>
      <c r="AG20">
        <v>0.26928200000000002</v>
      </c>
      <c r="AH20">
        <v>12.250999999999999</v>
      </c>
      <c r="AI20">
        <v>0.27935300000000002</v>
      </c>
    </row>
    <row r="21" spans="1:35" x14ac:dyDescent="0.45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12.662699999999999</v>
      </c>
      <c r="J21">
        <v>11.0444</v>
      </c>
      <c r="K21">
        <v>1.6183700000000001</v>
      </c>
      <c r="L21">
        <v>0.74315900000000001</v>
      </c>
      <c r="M21">
        <v>0.64817899999999995</v>
      </c>
      <c r="N21">
        <v>9.4979999999999995E-2</v>
      </c>
      <c r="O21">
        <v>0.46968799999999999</v>
      </c>
      <c r="P21">
        <v>17.039100000000001</v>
      </c>
      <c r="Q21">
        <v>0.29003899999999999</v>
      </c>
      <c r="R21">
        <v>1.0695699999999999</v>
      </c>
      <c r="S21">
        <v>0.72742499999999999</v>
      </c>
      <c r="T21">
        <v>0.34214499999999998</v>
      </c>
      <c r="U21">
        <v>0.25008599999999997</v>
      </c>
      <c r="V21">
        <v>0.17008599999999999</v>
      </c>
      <c r="W21">
        <v>0.08</v>
      </c>
      <c r="X21">
        <v>0.19481499999999999</v>
      </c>
      <c r="Y21">
        <v>4.2768199999999998</v>
      </c>
      <c r="Z21">
        <v>0.14463699999999999</v>
      </c>
      <c r="AA21">
        <v>11.5932</v>
      </c>
      <c r="AB21">
        <v>10.3169</v>
      </c>
      <c r="AC21">
        <v>1.27623</v>
      </c>
      <c r="AD21">
        <v>0.90839599999999998</v>
      </c>
      <c r="AE21">
        <v>0.808396</v>
      </c>
      <c r="AF21">
        <v>0.1</v>
      </c>
      <c r="AG21">
        <v>0.27487299999999998</v>
      </c>
      <c r="AH21">
        <v>12.7622</v>
      </c>
      <c r="AI21">
        <v>0.32830300000000001</v>
      </c>
    </row>
    <row r="22" spans="1:35" x14ac:dyDescent="0.45">
      <c r="A22" t="s">
        <v>37</v>
      </c>
    </row>
    <row r="23" spans="1:35" x14ac:dyDescent="0.4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43</v>
      </c>
      <c r="J23" t="s">
        <v>44</v>
      </c>
      <c r="K23" t="s">
        <v>45</v>
      </c>
      <c r="L23" t="s">
        <v>46</v>
      </c>
      <c r="M23" t="s">
        <v>47</v>
      </c>
      <c r="N23" t="s">
        <v>48</v>
      </c>
      <c r="O23" t="s">
        <v>49</v>
      </c>
      <c r="P23" t="s">
        <v>99</v>
      </c>
      <c r="Q23" t="s">
        <v>50</v>
      </c>
      <c r="R23" t="s">
        <v>51</v>
      </c>
      <c r="S23" t="s">
        <v>52</v>
      </c>
      <c r="T23" t="s">
        <v>53</v>
      </c>
      <c r="U23" t="s">
        <v>54</v>
      </c>
      <c r="V23" t="s">
        <v>55</v>
      </c>
      <c r="W23" t="s">
        <v>100</v>
      </c>
      <c r="X23" t="s">
        <v>56</v>
      </c>
      <c r="Y23" t="s">
        <v>57</v>
      </c>
      <c r="Z23" t="s">
        <v>58</v>
      </c>
      <c r="AA23" t="s">
        <v>59</v>
      </c>
      <c r="AB23" t="s">
        <v>60</v>
      </c>
      <c r="AC23" t="s">
        <v>61</v>
      </c>
      <c r="AD23" t="s">
        <v>101</v>
      </c>
      <c r="AE23" t="s">
        <v>62</v>
      </c>
      <c r="AF23" t="s">
        <v>63</v>
      </c>
      <c r="AG23" t="s">
        <v>64</v>
      </c>
      <c r="AH23" t="s">
        <v>65</v>
      </c>
      <c r="AI23" t="s">
        <v>66</v>
      </c>
    </row>
    <row r="24" spans="1:35" x14ac:dyDescent="0.45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12.776199999999999</v>
      </c>
      <c r="J24">
        <v>11.438599999999999</v>
      </c>
      <c r="K24">
        <v>1.3376699999999999</v>
      </c>
      <c r="L24">
        <v>0.89714300000000002</v>
      </c>
      <c r="M24">
        <v>0.80321200000000004</v>
      </c>
      <c r="N24">
        <v>9.3930899999999998E-2</v>
      </c>
      <c r="O24">
        <v>0.37469000000000002</v>
      </c>
      <c r="P24">
        <v>14.241</v>
      </c>
      <c r="Q24">
        <v>0.28794900000000001</v>
      </c>
      <c r="R24">
        <v>1.4986699999999999</v>
      </c>
      <c r="S24">
        <v>1.1529499999999999</v>
      </c>
      <c r="T24">
        <v>0.345723</v>
      </c>
      <c r="U24">
        <v>0.34679199999999999</v>
      </c>
      <c r="V24">
        <v>0.26679199999999997</v>
      </c>
      <c r="W24">
        <v>0.08</v>
      </c>
      <c r="X24">
        <v>0.15809999999999999</v>
      </c>
      <c r="Y24">
        <v>4.3215300000000001</v>
      </c>
      <c r="Z24">
        <v>0.13569400000000001</v>
      </c>
      <c r="AA24">
        <v>11.2776</v>
      </c>
      <c r="AB24">
        <v>10.285600000000001</v>
      </c>
      <c r="AC24">
        <v>0.99195</v>
      </c>
      <c r="AD24">
        <v>1.1369100000000001</v>
      </c>
      <c r="AE24">
        <v>1.03691</v>
      </c>
      <c r="AF24">
        <v>0.1</v>
      </c>
      <c r="AG24">
        <v>0.21659</v>
      </c>
      <c r="AH24">
        <v>9.9194999999999993</v>
      </c>
      <c r="AI24">
        <v>0.3387</v>
      </c>
    </row>
    <row r="25" spans="1:35" x14ac:dyDescent="0.45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11.795199999999999</v>
      </c>
      <c r="J25">
        <v>10.339499999999999</v>
      </c>
      <c r="K25">
        <v>1.4557199999999999</v>
      </c>
      <c r="L25">
        <v>0.76371100000000003</v>
      </c>
      <c r="M25">
        <v>0.66945699999999997</v>
      </c>
      <c r="N25">
        <v>9.4254099999999993E-2</v>
      </c>
      <c r="O25">
        <v>0.42933900000000003</v>
      </c>
      <c r="P25">
        <v>15.444599999999999</v>
      </c>
      <c r="Q25">
        <v>0.227768</v>
      </c>
      <c r="R25">
        <v>1.2564900000000001</v>
      </c>
      <c r="S25">
        <v>0.90151400000000004</v>
      </c>
      <c r="T25">
        <v>0.35497800000000002</v>
      </c>
      <c r="U25">
        <v>0.28317100000000001</v>
      </c>
      <c r="V25">
        <v>0.20317099999999999</v>
      </c>
      <c r="W25">
        <v>0.08</v>
      </c>
      <c r="X25">
        <v>0.18424299999999999</v>
      </c>
      <c r="Y25">
        <v>4.4372199999999999</v>
      </c>
      <c r="Z25">
        <v>0.112556</v>
      </c>
      <c r="AA25">
        <v>10.5387</v>
      </c>
      <c r="AB25">
        <v>9.4380000000000006</v>
      </c>
      <c r="AC25">
        <v>1.1007400000000001</v>
      </c>
      <c r="AD25">
        <v>0.957422</v>
      </c>
      <c r="AE25">
        <v>0.85742200000000002</v>
      </c>
      <c r="AF25">
        <v>0.1</v>
      </c>
      <c r="AG25">
        <v>0.24509600000000001</v>
      </c>
      <c r="AH25">
        <v>11.007400000000001</v>
      </c>
      <c r="AI25">
        <v>0.26617200000000002</v>
      </c>
    </row>
    <row r="26" spans="1:35" x14ac:dyDescent="0.45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11.180999999999999</v>
      </c>
      <c r="J26">
        <v>9.6610399999999998</v>
      </c>
      <c r="K26">
        <v>1.5199400000000001</v>
      </c>
      <c r="L26">
        <v>0.69457800000000003</v>
      </c>
      <c r="M26">
        <v>0.60015700000000005</v>
      </c>
      <c r="N26">
        <v>9.4420599999999993E-2</v>
      </c>
      <c r="O26">
        <v>0.46361200000000002</v>
      </c>
      <c r="P26">
        <v>16.0975</v>
      </c>
      <c r="Q26">
        <v>0.19512399999999999</v>
      </c>
      <c r="R26">
        <v>1.1335299999999999</v>
      </c>
      <c r="S26">
        <v>0.77426700000000004</v>
      </c>
      <c r="T26">
        <v>0.35926200000000003</v>
      </c>
      <c r="U26">
        <v>0.252413</v>
      </c>
      <c r="V26">
        <v>0.17241300000000001</v>
      </c>
      <c r="W26">
        <v>0.08</v>
      </c>
      <c r="X26">
        <v>0.20122799999999999</v>
      </c>
      <c r="Y26">
        <v>4.49078</v>
      </c>
      <c r="Z26">
        <v>0.101844</v>
      </c>
      <c r="AA26">
        <v>10.0474</v>
      </c>
      <c r="AB26">
        <v>8.8867700000000003</v>
      </c>
      <c r="AC26">
        <v>1.1606700000000001</v>
      </c>
      <c r="AD26">
        <v>0.86565599999999998</v>
      </c>
      <c r="AE26">
        <v>0.765656</v>
      </c>
      <c r="AF26">
        <v>0.1</v>
      </c>
      <c r="AG26">
        <v>0.26238400000000001</v>
      </c>
      <c r="AH26">
        <v>11.6067</v>
      </c>
      <c r="AI26">
        <v>0.226218</v>
      </c>
    </row>
    <row r="27" spans="1:35" x14ac:dyDescent="0.45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10.761100000000001</v>
      </c>
      <c r="J27">
        <v>9.2013300000000005</v>
      </c>
      <c r="K27">
        <v>1.55972</v>
      </c>
      <c r="L27">
        <v>0.652115</v>
      </c>
      <c r="M27">
        <v>0.55759700000000001</v>
      </c>
      <c r="N27">
        <v>9.45183E-2</v>
      </c>
      <c r="O27">
        <v>0.48718099999999998</v>
      </c>
      <c r="P27">
        <v>16.501799999999999</v>
      </c>
      <c r="Q27">
        <v>0.17491100000000001</v>
      </c>
      <c r="R27">
        <v>1.06023</v>
      </c>
      <c r="S27">
        <v>0.69839600000000002</v>
      </c>
      <c r="T27">
        <v>0.36183500000000002</v>
      </c>
      <c r="U27">
        <v>0.23441200000000001</v>
      </c>
      <c r="V27">
        <v>0.15441199999999999</v>
      </c>
      <c r="W27">
        <v>0.08</v>
      </c>
      <c r="X27">
        <v>0.21316599999999999</v>
      </c>
      <c r="Y27">
        <v>4.5229400000000002</v>
      </c>
      <c r="Z27">
        <v>9.54126E-2</v>
      </c>
      <c r="AA27">
        <v>9.7008200000000002</v>
      </c>
      <c r="AB27">
        <v>8.5029400000000006</v>
      </c>
      <c r="AC27">
        <v>1.1978800000000001</v>
      </c>
      <c r="AD27">
        <v>0.80983000000000005</v>
      </c>
      <c r="AE27">
        <v>0.70982999999999996</v>
      </c>
      <c r="AF27">
        <v>0.1</v>
      </c>
      <c r="AG27">
        <v>0.27401500000000001</v>
      </c>
      <c r="AH27">
        <v>11.9788</v>
      </c>
      <c r="AI27">
        <v>0.20141100000000001</v>
      </c>
    </row>
    <row r="28" spans="1:35" x14ac:dyDescent="0.45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10.4567</v>
      </c>
      <c r="J28">
        <v>8.8701600000000003</v>
      </c>
      <c r="K28">
        <v>1.5865499999999999</v>
      </c>
      <c r="L28">
        <v>0.62336899999999995</v>
      </c>
      <c r="M28">
        <v>0.52878800000000004</v>
      </c>
      <c r="N28">
        <v>9.4581200000000004E-2</v>
      </c>
      <c r="O28">
        <v>0.50440300000000005</v>
      </c>
      <c r="P28">
        <v>16.7745</v>
      </c>
      <c r="Q28">
        <v>0.161274</v>
      </c>
      <c r="R28">
        <v>1.0118499999999999</v>
      </c>
      <c r="S28">
        <v>0.64825500000000003</v>
      </c>
      <c r="T28">
        <v>0.363597</v>
      </c>
      <c r="U28">
        <v>0.222632</v>
      </c>
      <c r="V28">
        <v>0.14263200000000001</v>
      </c>
      <c r="W28">
        <v>0.08</v>
      </c>
      <c r="X28">
        <v>0.22201499999999999</v>
      </c>
      <c r="Y28">
        <v>4.5449599999999997</v>
      </c>
      <c r="Z28">
        <v>9.1007699999999997E-2</v>
      </c>
      <c r="AA28">
        <v>9.4448699999999999</v>
      </c>
      <c r="AB28">
        <v>8.2219099999999994</v>
      </c>
      <c r="AC28">
        <v>1.22296</v>
      </c>
      <c r="AD28">
        <v>0.77229800000000004</v>
      </c>
      <c r="AE28">
        <v>0.67229799999999995</v>
      </c>
      <c r="AF28">
        <v>0.1</v>
      </c>
      <c r="AG28">
        <v>0.282389</v>
      </c>
      <c r="AH28">
        <v>12.2296</v>
      </c>
      <c r="AI28">
        <v>0.184696</v>
      </c>
    </row>
    <row r="29" spans="1:35" x14ac:dyDescent="0.45">
      <c r="A29" t="s">
        <v>38</v>
      </c>
    </row>
    <row r="30" spans="1:35" x14ac:dyDescent="0.4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43</v>
      </c>
      <c r="J30" t="s">
        <v>44</v>
      </c>
      <c r="K30" t="s">
        <v>45</v>
      </c>
      <c r="L30" t="s">
        <v>46</v>
      </c>
      <c r="M30" t="s">
        <v>47</v>
      </c>
      <c r="N30" t="s">
        <v>48</v>
      </c>
      <c r="O30" t="s">
        <v>49</v>
      </c>
      <c r="P30" t="s">
        <v>99</v>
      </c>
      <c r="Q30" t="s">
        <v>50</v>
      </c>
      <c r="R30" t="s">
        <v>51</v>
      </c>
      <c r="S30" t="s">
        <v>52</v>
      </c>
      <c r="T30" t="s">
        <v>53</v>
      </c>
      <c r="U30" t="s">
        <v>54</v>
      </c>
      <c r="V30" t="s">
        <v>55</v>
      </c>
      <c r="W30" t="s">
        <v>100</v>
      </c>
      <c r="X30" t="s">
        <v>56</v>
      </c>
      <c r="Y30" t="s">
        <v>57</v>
      </c>
      <c r="Z30" t="s">
        <v>58</v>
      </c>
      <c r="AA30" t="s">
        <v>59</v>
      </c>
      <c r="AB30" t="s">
        <v>60</v>
      </c>
      <c r="AC30" t="s">
        <v>61</v>
      </c>
      <c r="AD30" t="s">
        <v>101</v>
      </c>
      <c r="AE30" t="s">
        <v>62</v>
      </c>
      <c r="AF30" t="s">
        <v>63</v>
      </c>
      <c r="AG30" t="s">
        <v>64</v>
      </c>
      <c r="AH30" t="s">
        <v>65</v>
      </c>
      <c r="AI30" t="s">
        <v>66</v>
      </c>
    </row>
    <row r="31" spans="1:35" x14ac:dyDescent="0.45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13.3771</v>
      </c>
      <c r="J31">
        <v>12.158300000000001</v>
      </c>
      <c r="K31">
        <v>1.21885</v>
      </c>
      <c r="L31">
        <v>1.02549</v>
      </c>
      <c r="M31">
        <v>0.93205700000000002</v>
      </c>
      <c r="N31">
        <v>9.3437500000000007E-2</v>
      </c>
      <c r="O31">
        <v>0.38124999999999998</v>
      </c>
      <c r="P31">
        <v>13.044499999999999</v>
      </c>
      <c r="Q31">
        <v>0.347773</v>
      </c>
      <c r="R31">
        <v>1.0276400000000001</v>
      </c>
      <c r="S31">
        <v>0.68521799999999999</v>
      </c>
      <c r="T31">
        <v>0.34241899999999997</v>
      </c>
      <c r="U31">
        <v>0.240089</v>
      </c>
      <c r="V31">
        <v>0.16008900000000001</v>
      </c>
      <c r="W31">
        <v>0.08</v>
      </c>
      <c r="X31">
        <v>0.19942299999999999</v>
      </c>
      <c r="Y31">
        <v>4.28024</v>
      </c>
      <c r="Z31">
        <v>0.143953</v>
      </c>
      <c r="AA31">
        <v>12.349500000000001</v>
      </c>
      <c r="AB31">
        <v>11.473000000000001</v>
      </c>
      <c r="AC31">
        <v>0.87643000000000004</v>
      </c>
      <c r="AD31">
        <v>1.40906</v>
      </c>
      <c r="AE31">
        <v>1.3090599999999999</v>
      </c>
      <c r="AF31">
        <v>9.9999900000000003E-2</v>
      </c>
      <c r="AG31">
        <v>0.18182699999999999</v>
      </c>
      <c r="AH31">
        <v>8.76431</v>
      </c>
      <c r="AI31">
        <v>0.415713</v>
      </c>
    </row>
    <row r="32" spans="1:35" x14ac:dyDescent="0.45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12.118499999999999</v>
      </c>
      <c r="J32">
        <v>10.7082</v>
      </c>
      <c r="K32">
        <v>1.4102300000000001</v>
      </c>
      <c r="L32">
        <v>0.80879000000000001</v>
      </c>
      <c r="M32">
        <v>0.71467099999999995</v>
      </c>
      <c r="N32">
        <v>9.4119400000000006E-2</v>
      </c>
      <c r="O32">
        <v>0.42976599999999998</v>
      </c>
      <c r="P32">
        <v>14.9834</v>
      </c>
      <c r="Q32">
        <v>0.250828</v>
      </c>
      <c r="R32">
        <v>1.0901400000000001</v>
      </c>
      <c r="S32">
        <v>0.73770199999999997</v>
      </c>
      <c r="T32">
        <v>0.352441</v>
      </c>
      <c r="U32">
        <v>0.24745</v>
      </c>
      <c r="V32">
        <v>0.16744999999999999</v>
      </c>
      <c r="W32">
        <v>0.08</v>
      </c>
      <c r="X32">
        <v>0.20069799999999999</v>
      </c>
      <c r="Y32">
        <v>4.4055200000000001</v>
      </c>
      <c r="Z32">
        <v>0.118897</v>
      </c>
      <c r="AA32">
        <v>11.0283</v>
      </c>
      <c r="AB32">
        <v>9.9705300000000001</v>
      </c>
      <c r="AC32">
        <v>1.05779</v>
      </c>
      <c r="AD32">
        <v>1.0425800000000001</v>
      </c>
      <c r="AE32">
        <v>0.94257899999999994</v>
      </c>
      <c r="AF32">
        <v>9.9999900000000003E-2</v>
      </c>
      <c r="AG32">
        <v>0.22906799999999999</v>
      </c>
      <c r="AH32">
        <v>10.5779</v>
      </c>
      <c r="AI32">
        <v>0.29480499999999998</v>
      </c>
    </row>
    <row r="33" spans="1:35" x14ac:dyDescent="0.45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11.180999999999999</v>
      </c>
      <c r="J33">
        <v>9.6610399999999998</v>
      </c>
      <c r="K33">
        <v>1.5199400000000001</v>
      </c>
      <c r="L33">
        <v>0.69457800000000003</v>
      </c>
      <c r="M33">
        <v>0.60015700000000005</v>
      </c>
      <c r="N33">
        <v>9.4420599999999993E-2</v>
      </c>
      <c r="O33">
        <v>0.46361200000000002</v>
      </c>
      <c r="P33">
        <v>16.0975</v>
      </c>
      <c r="Q33">
        <v>0.19512399999999999</v>
      </c>
      <c r="R33">
        <v>1.1335299999999999</v>
      </c>
      <c r="S33">
        <v>0.77426700000000004</v>
      </c>
      <c r="T33">
        <v>0.35926200000000003</v>
      </c>
      <c r="U33">
        <v>0.252413</v>
      </c>
      <c r="V33">
        <v>0.17241300000000001</v>
      </c>
      <c r="W33">
        <v>0.08</v>
      </c>
      <c r="X33">
        <v>0.20122799999999999</v>
      </c>
      <c r="Y33">
        <v>4.49078</v>
      </c>
      <c r="Z33">
        <v>0.101844</v>
      </c>
      <c r="AA33">
        <v>10.0474</v>
      </c>
      <c r="AB33">
        <v>8.8867700000000003</v>
      </c>
      <c r="AC33">
        <v>1.1606700000000001</v>
      </c>
      <c r="AD33">
        <v>0.86565599999999998</v>
      </c>
      <c r="AE33">
        <v>0.765656</v>
      </c>
      <c r="AF33">
        <v>0.1</v>
      </c>
      <c r="AG33">
        <v>0.26238400000000001</v>
      </c>
      <c r="AH33">
        <v>11.6067</v>
      </c>
      <c r="AI33">
        <v>0.226218</v>
      </c>
    </row>
    <row r="34" spans="1:35" x14ac:dyDescent="0.45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10.5059</v>
      </c>
      <c r="J34">
        <v>8.9194700000000005</v>
      </c>
      <c r="K34">
        <v>1.5864100000000001</v>
      </c>
      <c r="L34">
        <v>0.62632699999999997</v>
      </c>
      <c r="M34">
        <v>0.53175099999999997</v>
      </c>
      <c r="N34">
        <v>9.4576900000000005E-2</v>
      </c>
      <c r="O34">
        <v>0.48845899999999998</v>
      </c>
      <c r="P34">
        <v>16.773800000000001</v>
      </c>
      <c r="Q34">
        <v>0.16131000000000001</v>
      </c>
      <c r="R34">
        <v>1.1640299999999999</v>
      </c>
      <c r="S34">
        <v>0.80015999999999998</v>
      </c>
      <c r="T34">
        <v>0.363867</v>
      </c>
      <c r="U34">
        <v>0.25592399999999998</v>
      </c>
      <c r="V34">
        <v>0.175924</v>
      </c>
      <c r="W34">
        <v>0.08</v>
      </c>
      <c r="X34">
        <v>0.20133599999999999</v>
      </c>
      <c r="Y34">
        <v>4.5483399999999996</v>
      </c>
      <c r="Z34">
        <v>9.0332999999999997E-2</v>
      </c>
      <c r="AA34">
        <v>9.3418600000000005</v>
      </c>
      <c r="AB34">
        <v>8.1193100000000005</v>
      </c>
      <c r="AC34">
        <v>1.22255</v>
      </c>
      <c r="AD34">
        <v>0.76413200000000003</v>
      </c>
      <c r="AE34">
        <v>0.66413199999999994</v>
      </c>
      <c r="AF34">
        <v>0.1</v>
      </c>
      <c r="AG34">
        <v>0.28712300000000002</v>
      </c>
      <c r="AH34">
        <v>12.2255</v>
      </c>
      <c r="AI34">
        <v>0.18497</v>
      </c>
    </row>
    <row r="35" spans="1:35" x14ac:dyDescent="0.45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10.0138</v>
      </c>
      <c r="J35">
        <v>8.3844899999999996</v>
      </c>
      <c r="K35">
        <v>1.62931</v>
      </c>
      <c r="L35">
        <v>0.58183499999999999</v>
      </c>
      <c r="M35">
        <v>0.48716700000000002</v>
      </c>
      <c r="N35">
        <v>9.4668199999999994E-2</v>
      </c>
      <c r="O35">
        <v>0.50749900000000003</v>
      </c>
      <c r="P35">
        <v>17.210699999999999</v>
      </c>
      <c r="Q35">
        <v>0.139464</v>
      </c>
      <c r="R35">
        <v>1.18621</v>
      </c>
      <c r="S35">
        <v>0.81914799999999999</v>
      </c>
      <c r="T35">
        <v>0.367064</v>
      </c>
      <c r="U35">
        <v>0.25852999999999998</v>
      </c>
      <c r="V35">
        <v>0.17852999999999999</v>
      </c>
      <c r="W35">
        <v>0.08</v>
      </c>
      <c r="X35">
        <v>0.201235</v>
      </c>
      <c r="Y35">
        <v>4.5883000000000003</v>
      </c>
      <c r="Z35">
        <v>8.2340700000000003E-2</v>
      </c>
      <c r="AA35">
        <v>8.8275799999999993</v>
      </c>
      <c r="AB35">
        <v>7.56534</v>
      </c>
      <c r="AC35">
        <v>1.26224</v>
      </c>
      <c r="AD35">
        <v>0.69935800000000004</v>
      </c>
      <c r="AE35">
        <v>0.59935799999999995</v>
      </c>
      <c r="AF35">
        <v>0.1</v>
      </c>
      <c r="AG35">
        <v>0.30626399999999998</v>
      </c>
      <c r="AH35">
        <v>12.622400000000001</v>
      </c>
      <c r="AI35">
        <v>0.15850500000000001</v>
      </c>
    </row>
    <row r="36" spans="1:35" x14ac:dyDescent="0.45">
      <c r="A36" t="s">
        <v>39</v>
      </c>
    </row>
    <row r="37" spans="1:35" x14ac:dyDescent="0.4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43</v>
      </c>
      <c r="J37" t="s">
        <v>44</v>
      </c>
      <c r="K37" t="s">
        <v>45</v>
      </c>
      <c r="L37" t="s">
        <v>46</v>
      </c>
      <c r="M37" t="s">
        <v>47</v>
      </c>
      <c r="N37" t="s">
        <v>48</v>
      </c>
      <c r="O37" t="s">
        <v>49</v>
      </c>
      <c r="P37" t="s">
        <v>99</v>
      </c>
      <c r="Q37" t="s">
        <v>50</v>
      </c>
      <c r="R37" t="s">
        <v>51</v>
      </c>
      <c r="S37" t="s">
        <v>52</v>
      </c>
      <c r="T37" t="s">
        <v>53</v>
      </c>
      <c r="U37" t="s">
        <v>54</v>
      </c>
      <c r="V37" t="s">
        <v>55</v>
      </c>
      <c r="W37" t="s">
        <v>100</v>
      </c>
      <c r="X37" t="s">
        <v>56</v>
      </c>
      <c r="Y37" t="s">
        <v>57</v>
      </c>
      <c r="Z37" t="s">
        <v>58</v>
      </c>
      <c r="AA37" t="s">
        <v>59</v>
      </c>
      <c r="AB37" t="s">
        <v>60</v>
      </c>
      <c r="AC37" t="s">
        <v>61</v>
      </c>
      <c r="AD37" t="s">
        <v>101</v>
      </c>
      <c r="AE37" t="s">
        <v>62</v>
      </c>
      <c r="AF37" t="s">
        <v>63</v>
      </c>
      <c r="AG37" t="s">
        <v>64</v>
      </c>
      <c r="AH37" t="s">
        <v>65</v>
      </c>
      <c r="AI37" t="s">
        <v>66</v>
      </c>
    </row>
    <row r="38" spans="1:35" x14ac:dyDescent="0.45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12.313700000000001</v>
      </c>
      <c r="J38">
        <v>10.733700000000001</v>
      </c>
      <c r="K38">
        <v>1.58002</v>
      </c>
      <c r="L38">
        <v>0.85346500000000003</v>
      </c>
      <c r="M38">
        <v>0.743954</v>
      </c>
      <c r="N38">
        <v>0.109512</v>
      </c>
      <c r="O38">
        <v>0.53048200000000001</v>
      </c>
      <c r="P38">
        <v>14.427899999999999</v>
      </c>
      <c r="Q38">
        <v>0.27860600000000002</v>
      </c>
      <c r="R38">
        <v>1.30796</v>
      </c>
      <c r="S38">
        <v>0.75903699999999996</v>
      </c>
      <c r="T38">
        <v>0.548925</v>
      </c>
      <c r="U38">
        <v>0.31770199999999998</v>
      </c>
      <c r="V38">
        <v>0.18436900000000001</v>
      </c>
      <c r="W38">
        <v>0.13333300000000001</v>
      </c>
      <c r="X38">
        <v>0.303975</v>
      </c>
      <c r="Y38">
        <v>4.1169399999999996</v>
      </c>
      <c r="Z38">
        <v>0.17661199999999999</v>
      </c>
      <c r="AA38">
        <v>11.005699999999999</v>
      </c>
      <c r="AB38">
        <v>9.9746299999999994</v>
      </c>
      <c r="AC38">
        <v>1.0310900000000001</v>
      </c>
      <c r="AD38">
        <v>1.06738</v>
      </c>
      <c r="AE38">
        <v>0.96738400000000002</v>
      </c>
      <c r="AF38">
        <v>0.1</v>
      </c>
      <c r="AG38">
        <v>0.22650700000000001</v>
      </c>
      <c r="AH38">
        <v>10.3109</v>
      </c>
      <c r="AI38">
        <v>0.31260500000000002</v>
      </c>
    </row>
    <row r="39" spans="1:35" x14ac:dyDescent="0.45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11.6601</v>
      </c>
      <c r="J39">
        <v>10.114599999999999</v>
      </c>
      <c r="K39">
        <v>1.5454399999999999</v>
      </c>
      <c r="L39">
        <v>0.75448099999999996</v>
      </c>
      <c r="M39">
        <v>0.65448099999999998</v>
      </c>
      <c r="N39">
        <v>0.1</v>
      </c>
      <c r="O39">
        <v>0.49046499999999998</v>
      </c>
      <c r="P39">
        <v>15.4544</v>
      </c>
      <c r="Q39">
        <v>0.22728000000000001</v>
      </c>
      <c r="R39">
        <v>1.2034100000000001</v>
      </c>
      <c r="S39">
        <v>0.76813699999999996</v>
      </c>
      <c r="T39">
        <v>0.43527199999999999</v>
      </c>
      <c r="U39">
        <v>0.27647300000000002</v>
      </c>
      <c r="V39">
        <v>0.17647299999999999</v>
      </c>
      <c r="W39">
        <v>0.1</v>
      </c>
      <c r="X39">
        <v>0.24272299999999999</v>
      </c>
      <c r="Y39">
        <v>4.3527199999999997</v>
      </c>
      <c r="Z39">
        <v>0.12945499999999999</v>
      </c>
      <c r="AA39">
        <v>10.4566</v>
      </c>
      <c r="AB39">
        <v>9.3464799999999997</v>
      </c>
      <c r="AC39">
        <v>1.1101700000000001</v>
      </c>
      <c r="AD39">
        <v>0.94189800000000001</v>
      </c>
      <c r="AE39">
        <v>0.84189800000000004</v>
      </c>
      <c r="AF39">
        <v>0.1</v>
      </c>
      <c r="AG39">
        <v>0.24774199999999999</v>
      </c>
      <c r="AH39">
        <v>11.101699999999999</v>
      </c>
      <c r="AI39">
        <v>0.25988800000000001</v>
      </c>
    </row>
    <row r="40" spans="1:35" x14ac:dyDescent="0.45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11.180999999999999</v>
      </c>
      <c r="J40">
        <v>9.6610399999999998</v>
      </c>
      <c r="K40">
        <v>1.5199400000000001</v>
      </c>
      <c r="L40">
        <v>0.69457800000000003</v>
      </c>
      <c r="M40">
        <v>0.60015700000000005</v>
      </c>
      <c r="N40">
        <v>9.4420599999999993E-2</v>
      </c>
      <c r="O40">
        <v>0.46361200000000002</v>
      </c>
      <c r="P40">
        <v>16.0975</v>
      </c>
      <c r="Q40">
        <v>0.19512399999999999</v>
      </c>
      <c r="R40">
        <v>1.1335299999999999</v>
      </c>
      <c r="S40">
        <v>0.77426700000000004</v>
      </c>
      <c r="T40">
        <v>0.35926200000000003</v>
      </c>
      <c r="U40">
        <v>0.252413</v>
      </c>
      <c r="V40">
        <v>0.17241300000000001</v>
      </c>
      <c r="W40">
        <v>0.08</v>
      </c>
      <c r="X40">
        <v>0.20122799999999999</v>
      </c>
      <c r="Y40">
        <v>4.49078</v>
      </c>
      <c r="Z40">
        <v>0.101844</v>
      </c>
      <c r="AA40">
        <v>10.0474</v>
      </c>
      <c r="AB40">
        <v>8.8867700000000003</v>
      </c>
      <c r="AC40">
        <v>1.1606700000000001</v>
      </c>
      <c r="AD40">
        <v>0.86565599999999998</v>
      </c>
      <c r="AE40">
        <v>0.765656</v>
      </c>
      <c r="AF40">
        <v>0.1</v>
      </c>
      <c r="AG40">
        <v>0.26238400000000001</v>
      </c>
      <c r="AH40">
        <v>11.6067</v>
      </c>
      <c r="AI40">
        <v>0.226218</v>
      </c>
    </row>
    <row r="41" spans="1:35" x14ac:dyDescent="0.45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10.819900000000001</v>
      </c>
      <c r="J41">
        <v>9.3196399999999997</v>
      </c>
      <c r="K41">
        <v>1.50027</v>
      </c>
      <c r="L41">
        <v>0.65461000000000003</v>
      </c>
      <c r="M41">
        <v>0.56384299999999998</v>
      </c>
      <c r="N41">
        <v>9.0767100000000003E-2</v>
      </c>
      <c r="O41">
        <v>0.44448199999999999</v>
      </c>
      <c r="P41">
        <v>16.5288</v>
      </c>
      <c r="Q41">
        <v>0.17356099999999999</v>
      </c>
      <c r="R41">
        <v>1.0840399999999999</v>
      </c>
      <c r="S41">
        <v>0.77881999999999996</v>
      </c>
      <c r="T41">
        <v>0.30521799999999999</v>
      </c>
      <c r="U41">
        <v>0.23677899999999999</v>
      </c>
      <c r="V41">
        <v>0.17011200000000001</v>
      </c>
      <c r="W41">
        <v>6.6666699999999995E-2</v>
      </c>
      <c r="X41">
        <v>0.17144799999999999</v>
      </c>
      <c r="Y41">
        <v>4.5782800000000003</v>
      </c>
      <c r="Z41">
        <v>8.4344500000000003E-2</v>
      </c>
      <c r="AA41">
        <v>9.7358700000000002</v>
      </c>
      <c r="AB41">
        <v>8.5408200000000001</v>
      </c>
      <c r="AC41">
        <v>1.1950499999999999</v>
      </c>
      <c r="AD41">
        <v>0.81468300000000005</v>
      </c>
      <c r="AE41">
        <v>0.71468299999999996</v>
      </c>
      <c r="AF41">
        <v>0.1</v>
      </c>
      <c r="AG41">
        <v>0.273034</v>
      </c>
      <c r="AH41">
        <v>11.9505</v>
      </c>
      <c r="AI41">
        <v>0.20329900000000001</v>
      </c>
    </row>
    <row r="42" spans="1:35" x14ac:dyDescent="0.45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10.540800000000001</v>
      </c>
      <c r="J42">
        <v>9.0561199999999999</v>
      </c>
      <c r="K42">
        <v>1.48464</v>
      </c>
      <c r="L42">
        <v>0.62616799999999995</v>
      </c>
      <c r="M42">
        <v>0.53797399999999995</v>
      </c>
      <c r="N42">
        <v>8.8193900000000006E-2</v>
      </c>
      <c r="O42">
        <v>0.43022899999999997</v>
      </c>
      <c r="P42">
        <v>16.8338</v>
      </c>
      <c r="Q42">
        <v>0.15831200000000001</v>
      </c>
      <c r="R42">
        <v>1.0474000000000001</v>
      </c>
      <c r="S42">
        <v>0.78240699999999996</v>
      </c>
      <c r="T42">
        <v>0.26498899999999997</v>
      </c>
      <c r="U42">
        <v>0.22586300000000001</v>
      </c>
      <c r="V42">
        <v>0.16872000000000001</v>
      </c>
      <c r="W42">
        <v>5.7142900000000003E-2</v>
      </c>
      <c r="X42">
        <v>0.14913000000000001</v>
      </c>
      <c r="Y42">
        <v>4.6373100000000003</v>
      </c>
      <c r="Z42">
        <v>7.2538800000000001E-2</v>
      </c>
      <c r="AA42">
        <v>9.4933599999999991</v>
      </c>
      <c r="AB42">
        <v>8.2737099999999995</v>
      </c>
      <c r="AC42">
        <v>1.2196499999999999</v>
      </c>
      <c r="AD42">
        <v>0.77837000000000001</v>
      </c>
      <c r="AE42">
        <v>0.67837000000000003</v>
      </c>
      <c r="AF42">
        <v>0.1</v>
      </c>
      <c r="AG42">
        <v>0.28109899999999999</v>
      </c>
      <c r="AH42">
        <v>12.1965</v>
      </c>
      <c r="AI42">
        <v>0.18690300000000001</v>
      </c>
    </row>
    <row r="43" spans="1:35" x14ac:dyDescent="0.45">
      <c r="A43" t="s">
        <v>40</v>
      </c>
    </row>
    <row r="44" spans="1:35" x14ac:dyDescent="0.4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43</v>
      </c>
      <c r="J44" t="s">
        <v>44</v>
      </c>
      <c r="K44" t="s">
        <v>45</v>
      </c>
      <c r="L44" t="s">
        <v>46</v>
      </c>
      <c r="M44" t="s">
        <v>47</v>
      </c>
      <c r="N44" t="s">
        <v>48</v>
      </c>
      <c r="O44" t="s">
        <v>49</v>
      </c>
      <c r="P44" t="s">
        <v>99</v>
      </c>
      <c r="Q44" t="s">
        <v>50</v>
      </c>
      <c r="R44" t="s">
        <v>51</v>
      </c>
      <c r="S44" t="s">
        <v>52</v>
      </c>
      <c r="T44" t="s">
        <v>53</v>
      </c>
      <c r="U44" t="s">
        <v>54</v>
      </c>
      <c r="V44" t="s">
        <v>55</v>
      </c>
      <c r="W44" t="s">
        <v>100</v>
      </c>
      <c r="X44" t="s">
        <v>56</v>
      </c>
      <c r="Y44" t="s">
        <v>57</v>
      </c>
      <c r="Z44" t="s">
        <v>58</v>
      </c>
      <c r="AA44" t="s">
        <v>59</v>
      </c>
      <c r="AB44" t="s">
        <v>60</v>
      </c>
      <c r="AC44" t="s">
        <v>61</v>
      </c>
      <c r="AD44" t="s">
        <v>101</v>
      </c>
      <c r="AE44" t="s">
        <v>62</v>
      </c>
      <c r="AF44" t="s">
        <v>63</v>
      </c>
      <c r="AG44" t="s">
        <v>64</v>
      </c>
      <c r="AH44" t="s">
        <v>65</v>
      </c>
      <c r="AI44" t="s">
        <v>66</v>
      </c>
    </row>
    <row r="45" spans="1:35" x14ac:dyDescent="0.45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13.9552</v>
      </c>
      <c r="J45">
        <v>11.690899999999999</v>
      </c>
      <c r="K45">
        <v>2.2643399999999998</v>
      </c>
      <c r="L45">
        <v>1.0157400000000001</v>
      </c>
      <c r="M45">
        <v>0.85093099999999999</v>
      </c>
      <c r="N45">
        <v>0.16481199999999999</v>
      </c>
      <c r="O45">
        <v>0.57752599999999998</v>
      </c>
      <c r="P45">
        <v>13.738899999999999</v>
      </c>
      <c r="Q45">
        <v>0.313054</v>
      </c>
      <c r="R45">
        <v>1.20306</v>
      </c>
      <c r="S45">
        <v>0.88077000000000005</v>
      </c>
      <c r="T45">
        <v>0.32229400000000002</v>
      </c>
      <c r="U45">
        <v>0.29862499999999997</v>
      </c>
      <c r="V45">
        <v>0.21862500000000001</v>
      </c>
      <c r="W45">
        <v>0.08</v>
      </c>
      <c r="X45">
        <v>0.17200299999999999</v>
      </c>
      <c r="Y45">
        <v>4.0286799999999996</v>
      </c>
      <c r="Z45">
        <v>0.19426499999999999</v>
      </c>
      <c r="AA45">
        <v>12.7522</v>
      </c>
      <c r="AB45">
        <v>10.8101</v>
      </c>
      <c r="AC45">
        <v>1.9420500000000001</v>
      </c>
      <c r="AD45">
        <v>1.3132699999999999</v>
      </c>
      <c r="AE45">
        <v>1.11327</v>
      </c>
      <c r="AF45">
        <v>0.2</v>
      </c>
      <c r="AG45">
        <v>0.40552199999999999</v>
      </c>
      <c r="AH45">
        <v>9.7102500000000003</v>
      </c>
      <c r="AI45">
        <v>0.35265000000000002</v>
      </c>
    </row>
    <row r="46" spans="1:35" x14ac:dyDescent="0.45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12.2781</v>
      </c>
      <c r="J46">
        <v>10.468299999999999</v>
      </c>
      <c r="K46">
        <v>1.8098399999999999</v>
      </c>
      <c r="L46">
        <v>0.80174299999999998</v>
      </c>
      <c r="M46">
        <v>0.68356300000000003</v>
      </c>
      <c r="N46">
        <v>0.11817999999999999</v>
      </c>
      <c r="O46">
        <v>0.50946999999999998</v>
      </c>
      <c r="P46">
        <v>15.314299999999999</v>
      </c>
      <c r="Q46">
        <v>0.23428599999999999</v>
      </c>
      <c r="R46">
        <v>1.1604000000000001</v>
      </c>
      <c r="S46">
        <v>0.81230400000000003</v>
      </c>
      <c r="T46">
        <v>0.34809800000000002</v>
      </c>
      <c r="U46">
        <v>0.26668399999999998</v>
      </c>
      <c r="V46">
        <v>0.18668399999999999</v>
      </c>
      <c r="W46">
        <v>0.08</v>
      </c>
      <c r="X46">
        <v>0.19103999999999999</v>
      </c>
      <c r="Y46">
        <v>4.3512300000000002</v>
      </c>
      <c r="Z46">
        <v>0.12975500000000001</v>
      </c>
      <c r="AA46">
        <v>11.117699999999999</v>
      </c>
      <c r="AB46">
        <v>9.6559600000000003</v>
      </c>
      <c r="AC46">
        <v>1.46174</v>
      </c>
      <c r="AD46">
        <v>1.0141100000000001</v>
      </c>
      <c r="AE46">
        <v>0.88077399999999995</v>
      </c>
      <c r="AF46">
        <v>0.13333300000000001</v>
      </c>
      <c r="AG46">
        <v>0.31842999999999999</v>
      </c>
      <c r="AH46">
        <v>10.962999999999999</v>
      </c>
      <c r="AI46">
        <v>0.26912999999999998</v>
      </c>
    </row>
    <row r="47" spans="1:35" x14ac:dyDescent="0.45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11.180999999999999</v>
      </c>
      <c r="J47">
        <v>9.6610399999999998</v>
      </c>
      <c r="K47">
        <v>1.5199400000000001</v>
      </c>
      <c r="L47">
        <v>0.69457800000000003</v>
      </c>
      <c r="M47">
        <v>0.60015700000000005</v>
      </c>
      <c r="N47">
        <v>9.4420599999999993E-2</v>
      </c>
      <c r="O47">
        <v>0.46361200000000002</v>
      </c>
      <c r="P47">
        <v>16.0975</v>
      </c>
      <c r="Q47">
        <v>0.19512399999999999</v>
      </c>
      <c r="R47">
        <v>1.1335299999999999</v>
      </c>
      <c r="S47">
        <v>0.77426700000000004</v>
      </c>
      <c r="T47">
        <v>0.35926200000000003</v>
      </c>
      <c r="U47">
        <v>0.252413</v>
      </c>
      <c r="V47">
        <v>0.17241300000000001</v>
      </c>
      <c r="W47">
        <v>0.08</v>
      </c>
      <c r="X47">
        <v>0.20122799999999999</v>
      </c>
      <c r="Y47">
        <v>4.49078</v>
      </c>
      <c r="Z47">
        <v>0.101844</v>
      </c>
      <c r="AA47">
        <v>10.0474</v>
      </c>
      <c r="AB47">
        <v>8.8867700000000003</v>
      </c>
      <c r="AC47">
        <v>1.1606700000000001</v>
      </c>
      <c r="AD47">
        <v>0.86565599999999998</v>
      </c>
      <c r="AE47">
        <v>0.765656</v>
      </c>
      <c r="AF47">
        <v>0.1</v>
      </c>
      <c r="AG47">
        <v>0.26238400000000001</v>
      </c>
      <c r="AH47">
        <v>11.6067</v>
      </c>
      <c r="AI47">
        <v>0.226218</v>
      </c>
    </row>
    <row r="48" spans="1:35" x14ac:dyDescent="0.45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10.4481</v>
      </c>
      <c r="J48">
        <v>9.1252399999999998</v>
      </c>
      <c r="K48">
        <v>1.3229</v>
      </c>
      <c r="L48">
        <v>0.63183100000000003</v>
      </c>
      <c r="M48">
        <v>0.55183099999999996</v>
      </c>
      <c r="N48">
        <v>0.08</v>
      </c>
      <c r="O48">
        <v>0.43031599999999998</v>
      </c>
      <c r="P48">
        <v>16.536300000000001</v>
      </c>
      <c r="Q48">
        <v>0.17318500000000001</v>
      </c>
      <c r="R48">
        <v>1.1169500000000001</v>
      </c>
      <c r="S48">
        <v>0.75202500000000005</v>
      </c>
      <c r="T48">
        <v>0.364927</v>
      </c>
      <c r="U48">
        <v>0.24485999999999999</v>
      </c>
      <c r="V48">
        <v>0.16486000000000001</v>
      </c>
      <c r="W48">
        <v>0.08</v>
      </c>
      <c r="X48">
        <v>0.207283</v>
      </c>
      <c r="Y48">
        <v>4.5615899999999998</v>
      </c>
      <c r="Z48">
        <v>8.7681200000000001E-2</v>
      </c>
      <c r="AA48">
        <v>9.3312000000000008</v>
      </c>
      <c r="AB48">
        <v>8.3732199999999999</v>
      </c>
      <c r="AC48">
        <v>0.95797699999999997</v>
      </c>
      <c r="AD48">
        <v>0.77924199999999999</v>
      </c>
      <c r="AE48">
        <v>0.69924200000000003</v>
      </c>
      <c r="AF48">
        <v>8.0000100000000005E-2</v>
      </c>
      <c r="AG48">
        <v>0.22303300000000001</v>
      </c>
      <c r="AH48">
        <v>11.9747</v>
      </c>
      <c r="AI48">
        <v>0.201686</v>
      </c>
    </row>
    <row r="49" spans="1:35" x14ac:dyDescent="0.45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9.9379399999999993</v>
      </c>
      <c r="J49">
        <v>8.7560800000000008</v>
      </c>
      <c r="K49">
        <v>1.1818599999999999</v>
      </c>
      <c r="L49">
        <v>0.59128400000000003</v>
      </c>
      <c r="M49">
        <v>0.52096699999999996</v>
      </c>
      <c r="N49">
        <v>7.03178E-2</v>
      </c>
      <c r="O49">
        <v>0.405005</v>
      </c>
      <c r="P49">
        <v>16.807400000000001</v>
      </c>
      <c r="Q49">
        <v>0.159631</v>
      </c>
      <c r="R49">
        <v>1.10646</v>
      </c>
      <c r="S49">
        <v>0.73827299999999996</v>
      </c>
      <c r="T49">
        <v>0.36818899999999999</v>
      </c>
      <c r="U49">
        <v>0.24041199999999999</v>
      </c>
      <c r="V49">
        <v>0.160412</v>
      </c>
      <c r="W49">
        <v>0.08</v>
      </c>
      <c r="X49">
        <v>0.21116799999999999</v>
      </c>
      <c r="Y49">
        <v>4.60236</v>
      </c>
      <c r="Z49">
        <v>7.9527700000000007E-2</v>
      </c>
      <c r="AA49">
        <v>8.8314800000000009</v>
      </c>
      <c r="AB49">
        <v>8.0178100000000008</v>
      </c>
      <c r="AC49">
        <v>0.81366799999999995</v>
      </c>
      <c r="AD49">
        <v>0.72359399999999996</v>
      </c>
      <c r="AE49">
        <v>0.65692799999999996</v>
      </c>
      <c r="AF49">
        <v>6.6666699999999995E-2</v>
      </c>
      <c r="AG49">
        <v>0.19383700000000001</v>
      </c>
      <c r="AH49">
        <v>12.205</v>
      </c>
      <c r="AI49">
        <v>0.186333</v>
      </c>
    </row>
    <row r="50" spans="1:35" x14ac:dyDescent="0.45">
      <c r="A50" t="s">
        <v>41</v>
      </c>
    </row>
    <row r="51" spans="1:35" x14ac:dyDescent="0.4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43</v>
      </c>
      <c r="J51" t="s">
        <v>44</v>
      </c>
      <c r="K51" t="s">
        <v>45</v>
      </c>
      <c r="L51" t="s">
        <v>46</v>
      </c>
      <c r="M51" t="s">
        <v>47</v>
      </c>
      <c r="N51" t="s">
        <v>48</v>
      </c>
      <c r="O51" t="s">
        <v>49</v>
      </c>
      <c r="P51" t="s">
        <v>99</v>
      </c>
      <c r="Q51" t="s">
        <v>50</v>
      </c>
      <c r="R51" t="s">
        <v>51</v>
      </c>
      <c r="S51" t="s">
        <v>52</v>
      </c>
      <c r="T51" t="s">
        <v>53</v>
      </c>
      <c r="U51" t="s">
        <v>54</v>
      </c>
      <c r="V51" t="s">
        <v>55</v>
      </c>
      <c r="W51" t="s">
        <v>100</v>
      </c>
      <c r="X51" t="s">
        <v>56</v>
      </c>
      <c r="Y51" t="s">
        <v>57</v>
      </c>
      <c r="Z51" t="s">
        <v>58</v>
      </c>
      <c r="AA51" t="s">
        <v>59</v>
      </c>
      <c r="AB51" t="s">
        <v>60</v>
      </c>
      <c r="AC51" t="s">
        <v>61</v>
      </c>
      <c r="AD51" t="s">
        <v>101</v>
      </c>
      <c r="AE51" t="s">
        <v>62</v>
      </c>
      <c r="AF51" t="s">
        <v>63</v>
      </c>
      <c r="AG51" t="s">
        <v>64</v>
      </c>
      <c r="AH51" t="s">
        <v>65</v>
      </c>
      <c r="AI51" t="s">
        <v>66</v>
      </c>
    </row>
    <row r="52" spans="1:35" x14ac:dyDescent="0.45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9.5882699999999996</v>
      </c>
      <c r="J52">
        <v>8.1547099999999997</v>
      </c>
      <c r="K52">
        <v>1.4335500000000001</v>
      </c>
      <c r="L52">
        <v>0.54865200000000003</v>
      </c>
      <c r="M52">
        <v>0.46662199999999998</v>
      </c>
      <c r="N52">
        <v>8.2029599999999994E-2</v>
      </c>
      <c r="O52">
        <v>0.45790399999999998</v>
      </c>
      <c r="P52">
        <v>17.476099999999999</v>
      </c>
      <c r="Q52">
        <v>0.126197</v>
      </c>
      <c r="R52">
        <v>1.02393</v>
      </c>
      <c r="S52">
        <v>0.69977699999999998</v>
      </c>
      <c r="T52">
        <v>0.324154</v>
      </c>
      <c r="U52">
        <v>0.21900900000000001</v>
      </c>
      <c r="V52">
        <v>0.149675</v>
      </c>
      <c r="W52">
        <v>6.93333E-2</v>
      </c>
      <c r="X52">
        <v>0.19084999999999999</v>
      </c>
      <c r="Y52">
        <v>4.6753</v>
      </c>
      <c r="Z52">
        <v>6.4939200000000002E-2</v>
      </c>
      <c r="AA52">
        <v>8.5643399999999996</v>
      </c>
      <c r="AB52">
        <v>7.4549399999999997</v>
      </c>
      <c r="AC52">
        <v>1.1093999999999999</v>
      </c>
      <c r="AD52">
        <v>0.66905000000000003</v>
      </c>
      <c r="AE52">
        <v>0.58238299999999998</v>
      </c>
      <c r="AF52">
        <v>8.6666699999999999E-2</v>
      </c>
      <c r="AG52">
        <v>0.26705400000000001</v>
      </c>
      <c r="AH52">
        <v>12.800800000000001</v>
      </c>
      <c r="AI52">
        <v>0.146617</v>
      </c>
    </row>
    <row r="53" spans="1:35" x14ac:dyDescent="0.45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10.431699999999999</v>
      </c>
      <c r="J53">
        <v>8.9500100000000007</v>
      </c>
      <c r="K53">
        <v>1.48166</v>
      </c>
      <c r="L53">
        <v>0.62123600000000001</v>
      </c>
      <c r="M53">
        <v>0.53299799999999997</v>
      </c>
      <c r="N53">
        <v>8.8237300000000005E-2</v>
      </c>
      <c r="O53">
        <v>0.46115400000000001</v>
      </c>
      <c r="P53">
        <v>16.791799999999999</v>
      </c>
      <c r="Q53">
        <v>0.16041</v>
      </c>
      <c r="R53">
        <v>1.0818099999999999</v>
      </c>
      <c r="S53">
        <v>0.73952399999999996</v>
      </c>
      <c r="T53">
        <v>0.34228700000000001</v>
      </c>
      <c r="U53">
        <v>0.235987</v>
      </c>
      <c r="V53">
        <v>0.16131999999999999</v>
      </c>
      <c r="W53">
        <v>7.4666700000000003E-2</v>
      </c>
      <c r="X53">
        <v>0.19630300000000001</v>
      </c>
      <c r="Y53">
        <v>4.5842000000000001</v>
      </c>
      <c r="Z53">
        <v>8.3160399999999995E-2</v>
      </c>
      <c r="AA53">
        <v>9.3498599999999996</v>
      </c>
      <c r="AB53">
        <v>8.2104800000000004</v>
      </c>
      <c r="AC53">
        <v>1.1393800000000001</v>
      </c>
      <c r="AD53">
        <v>0.76590400000000003</v>
      </c>
      <c r="AE53">
        <v>0.67257100000000003</v>
      </c>
      <c r="AF53">
        <v>9.3333399999999997E-2</v>
      </c>
      <c r="AG53">
        <v>0.264851</v>
      </c>
      <c r="AH53">
        <v>12.207599999999999</v>
      </c>
      <c r="AI53">
        <v>0.18615899999999999</v>
      </c>
    </row>
    <row r="54" spans="1:35" x14ac:dyDescent="0.45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11.180999999999999</v>
      </c>
      <c r="J54">
        <v>9.6610399999999998</v>
      </c>
      <c r="K54">
        <v>1.5199400000000001</v>
      </c>
      <c r="L54">
        <v>0.69457800000000003</v>
      </c>
      <c r="M54">
        <v>0.60015700000000005</v>
      </c>
      <c r="N54">
        <v>9.4420599999999993E-2</v>
      </c>
      <c r="O54">
        <v>0.46361200000000002</v>
      </c>
      <c r="P54">
        <v>16.0975</v>
      </c>
      <c r="Q54">
        <v>0.19512399999999999</v>
      </c>
      <c r="R54">
        <v>1.1335299999999999</v>
      </c>
      <c r="S54">
        <v>0.77426700000000004</v>
      </c>
      <c r="T54">
        <v>0.35926200000000003</v>
      </c>
      <c r="U54">
        <v>0.252413</v>
      </c>
      <c r="V54">
        <v>0.17241300000000001</v>
      </c>
      <c r="W54">
        <v>0.08</v>
      </c>
      <c r="X54">
        <v>0.20122799999999999</v>
      </c>
      <c r="Y54">
        <v>4.49078</v>
      </c>
      <c r="Z54">
        <v>0.101844</v>
      </c>
      <c r="AA54">
        <v>10.0474</v>
      </c>
      <c r="AB54">
        <v>8.8867700000000003</v>
      </c>
      <c r="AC54">
        <v>1.1606700000000001</v>
      </c>
      <c r="AD54">
        <v>0.86565599999999998</v>
      </c>
      <c r="AE54">
        <v>0.765656</v>
      </c>
      <c r="AF54">
        <v>0.1</v>
      </c>
      <c r="AG54">
        <v>0.26238400000000001</v>
      </c>
      <c r="AH54">
        <v>11.6067</v>
      </c>
      <c r="AI54">
        <v>0.226218</v>
      </c>
    </row>
    <row r="55" spans="1:35" x14ac:dyDescent="0.45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11.8408</v>
      </c>
      <c r="J55">
        <v>10.290800000000001</v>
      </c>
      <c r="K55">
        <v>1.55003</v>
      </c>
      <c r="L55">
        <v>0.76833399999999996</v>
      </c>
      <c r="M55">
        <v>0.66775399999999996</v>
      </c>
      <c r="N55">
        <v>0.100579</v>
      </c>
      <c r="O55">
        <v>0.46544200000000002</v>
      </c>
      <c r="P55">
        <v>15.411</v>
      </c>
      <c r="Q55">
        <v>0.22944899999999999</v>
      </c>
      <c r="R55">
        <v>1.1801200000000001</v>
      </c>
      <c r="S55">
        <v>0.80486899999999995</v>
      </c>
      <c r="T55">
        <v>0.375247</v>
      </c>
      <c r="U55">
        <v>0.26836500000000002</v>
      </c>
      <c r="V55">
        <v>0.183032</v>
      </c>
      <c r="W55">
        <v>8.5333300000000001E-2</v>
      </c>
      <c r="X55">
        <v>0.20571200000000001</v>
      </c>
      <c r="Y55">
        <v>4.3974200000000003</v>
      </c>
      <c r="Z55">
        <v>0.120516</v>
      </c>
      <c r="AA55">
        <v>10.6607</v>
      </c>
      <c r="AB55">
        <v>9.4859100000000005</v>
      </c>
      <c r="AC55">
        <v>1.17479</v>
      </c>
      <c r="AD55">
        <v>0.96795699999999996</v>
      </c>
      <c r="AE55">
        <v>0.86129</v>
      </c>
      <c r="AF55">
        <v>0.106667</v>
      </c>
      <c r="AG55">
        <v>0.25973000000000002</v>
      </c>
      <c r="AH55">
        <v>11.0136</v>
      </c>
      <c r="AI55">
        <v>0.26576</v>
      </c>
    </row>
    <row r="56" spans="1:35" x14ac:dyDescent="0.45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12.418799999999999</v>
      </c>
      <c r="J56">
        <v>10.8453</v>
      </c>
      <c r="K56">
        <v>1.5734900000000001</v>
      </c>
      <c r="L56">
        <v>0.84224500000000002</v>
      </c>
      <c r="M56">
        <v>0.73553100000000005</v>
      </c>
      <c r="N56">
        <v>0.106714</v>
      </c>
      <c r="O56">
        <v>0.46678399999999998</v>
      </c>
      <c r="P56">
        <v>14.7448</v>
      </c>
      <c r="Q56">
        <v>0.26275799999999999</v>
      </c>
      <c r="R56">
        <v>1.2224699999999999</v>
      </c>
      <c r="S56">
        <v>0.83207600000000004</v>
      </c>
      <c r="T56">
        <v>0.39039499999999999</v>
      </c>
      <c r="U56">
        <v>0.28391100000000002</v>
      </c>
      <c r="V56">
        <v>0.193244</v>
      </c>
      <c r="W56">
        <v>9.0666700000000003E-2</v>
      </c>
      <c r="X56">
        <v>0.20983099999999999</v>
      </c>
      <c r="Y56">
        <v>4.3058300000000003</v>
      </c>
      <c r="Z56">
        <v>0.13883499999999999</v>
      </c>
      <c r="AA56">
        <v>11.196300000000001</v>
      </c>
      <c r="AB56">
        <v>10.013199999999999</v>
      </c>
      <c r="AC56">
        <v>1.18309</v>
      </c>
      <c r="AD56">
        <v>1.07254</v>
      </c>
      <c r="AE56">
        <v>0.95921000000000001</v>
      </c>
      <c r="AF56">
        <v>0.113333</v>
      </c>
      <c r="AG56">
        <v>0.25695299999999999</v>
      </c>
      <c r="AH56">
        <v>10.439</v>
      </c>
      <c r="AI56">
        <v>0.30406499999999997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C739-5435-44C4-B9FF-C2FF46466BC8}">
  <sheetPr codeName="工作表2">
    <pageSetUpPr fitToPage="1"/>
  </sheetPr>
  <dimension ref="A1:BN123"/>
  <sheetViews>
    <sheetView topLeftCell="A31" zoomScaleNormal="100" workbookViewId="0">
      <selection activeCell="W24" sqref="W24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66" x14ac:dyDescent="0.45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sLen_a</v>
      </c>
      <c r="J1" t="str">
        <f>simulation!J2</f>
        <v xml:space="preserve"> sLqu_a</v>
      </c>
      <c r="K1" t="str">
        <f>simulation!K2</f>
        <v xml:space="preserve"> sLbl_a</v>
      </c>
      <c r="L1" t="str">
        <f>simulation!L2</f>
        <v xml:space="preserve"> sWai_a</v>
      </c>
      <c r="M1" t="str">
        <f>simulation!M2</f>
        <v xml:space="preserve"> sWqu_a</v>
      </c>
      <c r="N1" t="str">
        <f>simulation!N2</f>
        <v xml:space="preserve"> sWbl_a</v>
      </c>
      <c r="O1" t="str">
        <f>simulation!O2</f>
        <v xml:space="preserve"> sBln_a</v>
      </c>
      <c r="P1" t="str">
        <f>simulation!P2</f>
        <v xml:space="preserve"> sThu_a</v>
      </c>
      <c r="Q1" t="str">
        <f>simulation!Q2</f>
        <v xml:space="preserve"> sPrb_a</v>
      </c>
      <c r="R1" t="str">
        <f>simulation!R2</f>
        <v xml:space="preserve"> sLen_H</v>
      </c>
      <c r="S1" t="str">
        <f>simulation!S2</f>
        <v xml:space="preserve"> sLqu_H</v>
      </c>
      <c r="T1" t="str">
        <f>simulation!T2</f>
        <v xml:space="preserve"> sLbl_H</v>
      </c>
      <c r="U1" t="str">
        <f>simulation!U2</f>
        <v xml:space="preserve"> sWai_H</v>
      </c>
      <c r="V1" t="str">
        <f>simulation!V2</f>
        <v xml:space="preserve"> sWqu_H</v>
      </c>
      <c r="W1" t="str">
        <f>simulation!W2</f>
        <v xml:space="preserve"> sWbl_H</v>
      </c>
      <c r="X1" t="str">
        <f>simulation!X2</f>
        <v xml:space="preserve"> sBln_H</v>
      </c>
      <c r="Y1" t="str">
        <f>simulation!Y2</f>
        <v xml:space="preserve"> sThu_H</v>
      </c>
      <c r="Z1" t="str">
        <f>simulation!Z2</f>
        <v xml:space="preserve"> sPrb_H</v>
      </c>
      <c r="AA1" t="str">
        <f>simulation!AA2</f>
        <v xml:space="preserve"> sLen_L</v>
      </c>
      <c r="AB1" t="str">
        <f>simulation!AB2</f>
        <v xml:space="preserve"> sLqu_L</v>
      </c>
      <c r="AC1" t="str">
        <f>simulation!AC2</f>
        <v xml:space="preserve"> sLbl_L</v>
      </c>
      <c r="AD1" t="str">
        <f>simulation!AD2</f>
        <v xml:space="preserve"> sWai_L</v>
      </c>
      <c r="AE1" t="str">
        <f>simulation!AE2</f>
        <v xml:space="preserve"> sWqu_L</v>
      </c>
      <c r="AF1" t="str">
        <f>simulation!AF2</f>
        <v xml:space="preserve"> sWbl_L</v>
      </c>
      <c r="AG1" t="str">
        <f>simulation!AG2</f>
        <v xml:space="preserve"> sBln_L</v>
      </c>
      <c r="AH1" t="str">
        <f>simulation!AH2</f>
        <v xml:space="preserve"> sThu_L</v>
      </c>
      <c r="AI1" t="str">
        <f>simulation!AI2</f>
        <v xml:space="preserve"> sPrb_L</v>
      </c>
      <c r="BN1">
        <v>0</v>
      </c>
    </row>
    <row r="2" spans="1:66" x14ac:dyDescent="0.45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16.099900000000002</v>
      </c>
      <c r="J2">
        <f>simulation!J3</f>
        <v>14.9437</v>
      </c>
      <c r="K2">
        <f>simulation!K3</f>
        <v>1.15615</v>
      </c>
      <c r="L2">
        <f>simulation!L3</f>
        <v>1.3047299999999999</v>
      </c>
      <c r="M2">
        <f>simulation!M3</f>
        <v>1.2110399999999999</v>
      </c>
      <c r="N2">
        <f>simulation!N3</f>
        <v>9.3694100000000002E-2</v>
      </c>
      <c r="O2">
        <f>simulation!O3</f>
        <v>0.47537099999999999</v>
      </c>
      <c r="P2">
        <f>simulation!P3</f>
        <v>12.339600000000001</v>
      </c>
      <c r="Q2">
        <f>simulation!Q3</f>
        <v>0.38301000000000002</v>
      </c>
      <c r="R2">
        <f>simulation!R3</f>
        <v>0.97781200000000001</v>
      </c>
      <c r="S2">
        <f>simulation!S3</f>
        <v>0.66810599999999998</v>
      </c>
      <c r="T2">
        <f>simulation!T3</f>
        <v>0.30970599999999998</v>
      </c>
      <c r="U2">
        <f>simulation!U3</f>
        <v>0.25265900000000002</v>
      </c>
      <c r="V2">
        <f>simulation!V3</f>
        <v>0.17263300000000001</v>
      </c>
      <c r="W2">
        <f>simulation!W3</f>
        <v>8.0025700000000005E-2</v>
      </c>
      <c r="X2">
        <f>simulation!X3</f>
        <v>0.192001</v>
      </c>
      <c r="Y2">
        <f>simulation!Y3</f>
        <v>3.8700899999999998</v>
      </c>
      <c r="Z2">
        <f>simulation!Z3</f>
        <v>0.225883</v>
      </c>
      <c r="AA2">
        <f>simulation!AA3</f>
        <v>15.1221</v>
      </c>
      <c r="AB2">
        <f>simulation!AB3</f>
        <v>14.275600000000001</v>
      </c>
      <c r="AC2">
        <f>simulation!AC3</f>
        <v>0.846441</v>
      </c>
      <c r="AD2">
        <f>simulation!AD3</f>
        <v>1.7854699999999999</v>
      </c>
      <c r="AE2">
        <f>simulation!AE3</f>
        <v>1.68553</v>
      </c>
      <c r="AF2">
        <f>simulation!AF3</f>
        <v>9.9939799999999995E-2</v>
      </c>
      <c r="AG2">
        <f>simulation!AG3</f>
        <v>0.28337000000000001</v>
      </c>
      <c r="AH2">
        <f>simulation!AH3</f>
        <v>8.4695099999999996</v>
      </c>
      <c r="AI2">
        <f>simulation!AI3</f>
        <v>0.43537700000000001</v>
      </c>
    </row>
    <row r="3" spans="1:66" x14ac:dyDescent="0.45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13.3751</v>
      </c>
      <c r="J3">
        <f>simulation!J4</f>
        <v>11.9861</v>
      </c>
      <c r="K3">
        <f>simulation!K4</f>
        <v>1.3889499999999999</v>
      </c>
      <c r="L3">
        <f>simulation!L4</f>
        <v>0.90692600000000001</v>
      </c>
      <c r="M3">
        <f>simulation!M4</f>
        <v>0.81274500000000005</v>
      </c>
      <c r="N3">
        <f>simulation!N4</f>
        <v>9.4180700000000006E-2</v>
      </c>
      <c r="O3">
        <f>simulation!O4</f>
        <v>0.47072399999999998</v>
      </c>
      <c r="P3">
        <f>simulation!P4</f>
        <v>14.7477</v>
      </c>
      <c r="Q3">
        <f>simulation!Q4</f>
        <v>0.26254</v>
      </c>
      <c r="R3">
        <f>simulation!R4</f>
        <v>1.08317</v>
      </c>
      <c r="S3">
        <f>simulation!S4</f>
        <v>0.74059799999999998</v>
      </c>
      <c r="T3">
        <f>simulation!T4</f>
        <v>0.34256999999999999</v>
      </c>
      <c r="U3">
        <f>simulation!U4</f>
        <v>0.25312400000000002</v>
      </c>
      <c r="V3">
        <f>simulation!V4</f>
        <v>0.173069</v>
      </c>
      <c r="W3">
        <f>simulation!W4</f>
        <v>8.0054700000000006E-2</v>
      </c>
      <c r="X3">
        <f>simulation!X4</f>
        <v>0.19803499999999999</v>
      </c>
      <c r="Y3">
        <f>simulation!Y4</f>
        <v>4.2792000000000003</v>
      </c>
      <c r="Z3">
        <f>simulation!Z4</f>
        <v>0.14391799999999999</v>
      </c>
      <c r="AA3">
        <f>simulation!AA4</f>
        <v>12.2919</v>
      </c>
      <c r="AB3">
        <f>simulation!AB4</f>
        <v>11.2455</v>
      </c>
      <c r="AC3">
        <f>simulation!AC4</f>
        <v>1.0463800000000001</v>
      </c>
      <c r="AD3">
        <f>simulation!AD4</f>
        <v>1.17418</v>
      </c>
      <c r="AE3">
        <f>simulation!AE4</f>
        <v>1.07422</v>
      </c>
      <c r="AF3">
        <f>simulation!AF4</f>
        <v>9.9955000000000002E-2</v>
      </c>
      <c r="AG3">
        <f>simulation!AG4</f>
        <v>0.27268799999999999</v>
      </c>
      <c r="AH3">
        <f>simulation!AH4</f>
        <v>10.468500000000001</v>
      </c>
      <c r="AI3">
        <f>simulation!AI4</f>
        <v>0.30207099999999998</v>
      </c>
    </row>
    <row r="4" spans="1:66" x14ac:dyDescent="0.45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11.1821</v>
      </c>
      <c r="J4">
        <f>simulation!J5</f>
        <v>9.6628500000000006</v>
      </c>
      <c r="K4">
        <f>simulation!K5</f>
        <v>1.5192600000000001</v>
      </c>
      <c r="L4">
        <f>simulation!L5</f>
        <v>0.69474599999999997</v>
      </c>
      <c r="M4">
        <f>simulation!M5</f>
        <v>0.60035400000000005</v>
      </c>
      <c r="N4">
        <f>simulation!N5</f>
        <v>9.4391699999999995E-2</v>
      </c>
      <c r="O4">
        <f>simulation!O5</f>
        <v>0.46354000000000001</v>
      </c>
      <c r="P4">
        <f>simulation!P5</f>
        <v>16.095300000000002</v>
      </c>
      <c r="Q4">
        <f>simulation!Q5</f>
        <v>0.195275</v>
      </c>
      <c r="R4">
        <f>simulation!R5</f>
        <v>1.1338200000000001</v>
      </c>
      <c r="S4">
        <f>simulation!S5</f>
        <v>0.774617</v>
      </c>
      <c r="T4">
        <f>simulation!T5</f>
        <v>0.35920299999999999</v>
      </c>
      <c r="U4">
        <f>simulation!U5</f>
        <v>0.25236999999999998</v>
      </c>
      <c r="V4">
        <f>simulation!V5</f>
        <v>0.17241799999999999</v>
      </c>
      <c r="W4">
        <f>simulation!W5</f>
        <v>7.9952899999999993E-2</v>
      </c>
      <c r="X4">
        <f>simulation!X5</f>
        <v>0.20129</v>
      </c>
      <c r="Y4">
        <f>simulation!Y5</f>
        <v>4.49268</v>
      </c>
      <c r="Z4">
        <f>simulation!Z5</f>
        <v>0.10177700000000001</v>
      </c>
      <c r="AA4">
        <f>simulation!AA5</f>
        <v>10.048299999999999</v>
      </c>
      <c r="AB4">
        <f>simulation!AB5</f>
        <v>8.8882300000000001</v>
      </c>
      <c r="AC4">
        <f>simulation!AC5</f>
        <v>1.1600600000000001</v>
      </c>
      <c r="AD4">
        <f>simulation!AD5</f>
        <v>0.86604000000000003</v>
      </c>
      <c r="AE4">
        <f>simulation!AE5</f>
        <v>0.76605699999999999</v>
      </c>
      <c r="AF4">
        <f>simulation!AF5</f>
        <v>9.9982699999999994E-2</v>
      </c>
      <c r="AG4">
        <f>simulation!AG5</f>
        <v>0.26224999999999998</v>
      </c>
      <c r="AH4">
        <f>simulation!AH5</f>
        <v>11.602600000000001</v>
      </c>
      <c r="AI4">
        <f>simulation!AI5</f>
        <v>0.22645299999999999</v>
      </c>
    </row>
    <row r="5" spans="1:66" x14ac:dyDescent="0.45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9.71035</v>
      </c>
      <c r="J5">
        <f>simulation!J6</f>
        <v>8.1287099999999999</v>
      </c>
      <c r="K5">
        <f>simulation!K6</f>
        <v>1.58165</v>
      </c>
      <c r="L5">
        <f>simulation!L6</f>
        <v>0.58041600000000004</v>
      </c>
      <c r="M5">
        <f>simulation!M6</f>
        <v>0.485877</v>
      </c>
      <c r="N5">
        <f>simulation!N6</f>
        <v>9.4539600000000001E-2</v>
      </c>
      <c r="O5">
        <f>simulation!O6</f>
        <v>0.45739099999999999</v>
      </c>
      <c r="P5">
        <f>simulation!P6</f>
        <v>16.73</v>
      </c>
      <c r="Q5">
        <f>simulation!Q6</f>
        <v>0.163546</v>
      </c>
      <c r="R5">
        <f>simulation!R6</f>
        <v>1.15432</v>
      </c>
      <c r="S5">
        <f>simulation!S6</f>
        <v>0.78726499999999999</v>
      </c>
      <c r="T5">
        <f>simulation!T6</f>
        <v>0.36705300000000002</v>
      </c>
      <c r="U5">
        <f>simulation!U6</f>
        <v>0.25165199999999999</v>
      </c>
      <c r="V5">
        <f>simulation!V6</f>
        <v>0.17163100000000001</v>
      </c>
      <c r="W5">
        <f>simulation!W6</f>
        <v>8.0020999999999995E-2</v>
      </c>
      <c r="X5">
        <f>simulation!X6</f>
        <v>0.20294699999999999</v>
      </c>
      <c r="Y5">
        <f>simulation!Y6</f>
        <v>4.5869600000000004</v>
      </c>
      <c r="Z5">
        <f>simulation!Z6</f>
        <v>8.2766099999999995E-2</v>
      </c>
      <c r="AA5">
        <f>simulation!AA6</f>
        <v>8.5560399999999994</v>
      </c>
      <c r="AB5">
        <f>simulation!AB6</f>
        <v>7.3414400000000004</v>
      </c>
      <c r="AC5">
        <f>simulation!AC6</f>
        <v>1.2145900000000001</v>
      </c>
      <c r="AD5">
        <f>simulation!AD6</f>
        <v>0.70460500000000004</v>
      </c>
      <c r="AE5">
        <f>simulation!AE6</f>
        <v>0.60458100000000004</v>
      </c>
      <c r="AF5">
        <f>simulation!AF6</f>
        <v>0.100024</v>
      </c>
      <c r="AG5">
        <f>simulation!AG6</f>
        <v>0.254444</v>
      </c>
      <c r="AH5">
        <f>simulation!AH6</f>
        <v>12.143000000000001</v>
      </c>
      <c r="AI5">
        <f>simulation!AI6</f>
        <v>0.19047700000000001</v>
      </c>
    </row>
    <row r="6" spans="1:66" x14ac:dyDescent="0.45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8.7012800000000006</v>
      </c>
      <c r="J6">
        <f>simulation!J7</f>
        <v>7.0966699999999996</v>
      </c>
      <c r="K6">
        <f>simulation!K7</f>
        <v>1.6046100000000001</v>
      </c>
      <c r="L6">
        <f>simulation!L7</f>
        <v>0.512764</v>
      </c>
      <c r="M6">
        <f>simulation!M7</f>
        <v>0.41820499999999999</v>
      </c>
      <c r="N6">
        <f>simulation!N7</f>
        <v>9.4559000000000004E-2</v>
      </c>
      <c r="O6">
        <f>simulation!O7</f>
        <v>0.45131500000000002</v>
      </c>
      <c r="P6">
        <f>simulation!P7</f>
        <v>16.9694</v>
      </c>
      <c r="Q6">
        <f>simulation!Q7</f>
        <v>0.15144199999999999</v>
      </c>
      <c r="R6">
        <f>simulation!R7</f>
        <v>1.15998</v>
      </c>
      <c r="S6">
        <f>simulation!S7</f>
        <v>0.79045100000000001</v>
      </c>
      <c r="T6">
        <f>simulation!T7</f>
        <v>0.36953000000000003</v>
      </c>
      <c r="U6">
        <f>simulation!U7</f>
        <v>0.250915</v>
      </c>
      <c r="V6">
        <f>simulation!V7</f>
        <v>0.170982</v>
      </c>
      <c r="W6">
        <f>simulation!W7</f>
        <v>7.9933000000000004E-2</v>
      </c>
      <c r="X6">
        <f>simulation!X7</f>
        <v>0.203509</v>
      </c>
      <c r="Y6">
        <f>simulation!Y7</f>
        <v>4.6230000000000002</v>
      </c>
      <c r="Z6">
        <f>simulation!Z7</f>
        <v>7.5148199999999998E-2</v>
      </c>
      <c r="AA6">
        <f>simulation!AA7</f>
        <v>7.5412999999999997</v>
      </c>
      <c r="AB6">
        <f>simulation!AB7</f>
        <v>6.3062199999999997</v>
      </c>
      <c r="AC6">
        <f>simulation!AC7</f>
        <v>1.23508</v>
      </c>
      <c r="AD6">
        <f>simulation!AD7</f>
        <v>0.61081099999999999</v>
      </c>
      <c r="AE6">
        <f>simulation!AE7</f>
        <v>0.51077499999999998</v>
      </c>
      <c r="AF6">
        <f>simulation!AF7</f>
        <v>0.100036</v>
      </c>
      <c r="AG6">
        <f>simulation!AG7</f>
        <v>0.247806</v>
      </c>
      <c r="AH6">
        <f>simulation!AH7</f>
        <v>12.346399999999999</v>
      </c>
      <c r="AI6">
        <f>simulation!AI7</f>
        <v>0.176868</v>
      </c>
    </row>
    <row r="7" spans="1:66" s="1" customFormat="1" x14ac:dyDescent="0.45">
      <c r="D7" s="1" t="s">
        <v>151</v>
      </c>
      <c r="O7" s="2"/>
      <c r="W7" s="2"/>
      <c r="AE7" s="2"/>
      <c r="AQ7"/>
    </row>
    <row r="8" spans="1:66" x14ac:dyDescent="0.45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aLen_a</v>
      </c>
      <c r="J8" t="str">
        <f>analytical!J2</f>
        <v xml:space="preserve"> aLqu_a</v>
      </c>
      <c r="K8" t="str">
        <f>analytical!K2</f>
        <v xml:space="preserve"> aLbl_a</v>
      </c>
      <c r="L8" t="str">
        <f>analytical!L2</f>
        <v xml:space="preserve"> aWai_a</v>
      </c>
      <c r="M8" t="str">
        <f>analytical!M2</f>
        <v xml:space="preserve"> aWqu_a</v>
      </c>
      <c r="N8" t="str">
        <f>analytical!N2</f>
        <v xml:space="preserve"> aWbl_a</v>
      </c>
      <c r="O8" t="str">
        <f>analytical!O2</f>
        <v xml:space="preserve"> aBln_a</v>
      </c>
      <c r="P8" t="str">
        <f>analytical!P2</f>
        <v xml:space="preserve"> aThu_a</v>
      </c>
      <c r="Q8" t="str">
        <f>analytical!Q2</f>
        <v xml:space="preserve"> aPrb_a</v>
      </c>
      <c r="R8" t="str">
        <f>analytical!R2</f>
        <v xml:space="preserve"> aLen_H</v>
      </c>
      <c r="S8" t="str">
        <f>analytical!S2</f>
        <v xml:space="preserve"> aLqu_H</v>
      </c>
      <c r="T8" t="str">
        <f>analytical!T2</f>
        <v xml:space="preserve"> aLbl_H</v>
      </c>
      <c r="U8" t="str">
        <f>analytical!U2</f>
        <v xml:space="preserve"> aWai_H</v>
      </c>
      <c r="V8" t="str">
        <f>analytical!V2</f>
        <v xml:space="preserve"> aWqu_H</v>
      </c>
      <c r="W8" t="str">
        <f>analytical!W2</f>
        <v xml:space="preserve"> aWbl_H</v>
      </c>
      <c r="X8" t="str">
        <f>analytical!X2</f>
        <v xml:space="preserve"> aBln_H</v>
      </c>
      <c r="Y8" t="str">
        <f>analytical!Y2</f>
        <v xml:space="preserve"> aThu_H</v>
      </c>
      <c r="Z8" t="str">
        <f>analytical!Z2</f>
        <v xml:space="preserve"> aPrb_H</v>
      </c>
      <c r="AA8" t="str">
        <f>analytical!AA2</f>
        <v xml:space="preserve"> aLen_L</v>
      </c>
      <c r="AB8" t="str">
        <f>analytical!AB2</f>
        <v xml:space="preserve"> aLqu_L</v>
      </c>
      <c r="AC8" t="str">
        <f>analytical!AC2</f>
        <v xml:space="preserve"> aLbl_L</v>
      </c>
      <c r="AD8" t="str">
        <f>analytical!AD2</f>
        <v xml:space="preserve"> aWai_L</v>
      </c>
      <c r="AE8" t="str">
        <f>analytical!AE2</f>
        <v xml:space="preserve"> aWqu_L</v>
      </c>
      <c r="AF8" t="str">
        <f>analytical!AF2</f>
        <v xml:space="preserve"> aWbl_L</v>
      </c>
      <c r="AG8" t="str">
        <f>analytical!AG2</f>
        <v xml:space="preserve"> aBln_L</v>
      </c>
      <c r="AH8" t="str">
        <f>analytical!AH2</f>
        <v xml:space="preserve"> aThu_L</v>
      </c>
      <c r="AI8" t="str">
        <f>analytical!AI2</f>
        <v xml:space="preserve"> aPrb_L</v>
      </c>
    </row>
    <row r="9" spans="1:66" x14ac:dyDescent="0.45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16.102599999999999</v>
      </c>
      <c r="J9">
        <f>analytical!J3</f>
        <v>14.946199999999999</v>
      </c>
      <c r="K9">
        <f>analytical!K3</f>
        <v>1.15632</v>
      </c>
      <c r="L9">
        <f>analytical!L3</f>
        <v>1.30518</v>
      </c>
      <c r="M9">
        <f>analytical!M3</f>
        <v>1.21146</v>
      </c>
      <c r="N9">
        <f>analytical!N3</f>
        <v>9.3724699999999994E-2</v>
      </c>
      <c r="O9">
        <f>analytical!O3</f>
        <v>0.47536600000000001</v>
      </c>
      <c r="P9">
        <f>analytical!P3</f>
        <v>12.337400000000001</v>
      </c>
      <c r="Q9">
        <f>analytical!Q3</f>
        <v>0.383129</v>
      </c>
      <c r="R9">
        <f>analytical!R3</f>
        <v>0.97805900000000001</v>
      </c>
      <c r="S9">
        <f>analytical!S3</f>
        <v>0.66837800000000003</v>
      </c>
      <c r="T9">
        <f>analytical!T3</f>
        <v>0.30968099999999998</v>
      </c>
      <c r="U9">
        <f>analytical!U3</f>
        <v>0.25266300000000003</v>
      </c>
      <c r="V9">
        <f>analytical!V3</f>
        <v>0.17266300000000001</v>
      </c>
      <c r="W9">
        <f>analytical!W3</f>
        <v>0.08</v>
      </c>
      <c r="X9">
        <f>analytical!X3</f>
        <v>0.19192100000000001</v>
      </c>
      <c r="Y9">
        <f>analytical!Y3</f>
        <v>3.8710100000000001</v>
      </c>
      <c r="Z9">
        <f>analytical!Z3</f>
        <v>0.225799</v>
      </c>
      <c r="AA9">
        <f>analytical!AA3</f>
        <v>15.124499999999999</v>
      </c>
      <c r="AB9">
        <f>analytical!AB3</f>
        <v>14.277900000000001</v>
      </c>
      <c r="AC9">
        <f>analytical!AC3</f>
        <v>0.84663999999999995</v>
      </c>
      <c r="AD9">
        <f>analytical!AD3</f>
        <v>1.7864100000000001</v>
      </c>
      <c r="AE9">
        <f>analytical!AE3</f>
        <v>1.68641</v>
      </c>
      <c r="AF9">
        <f>analytical!AF3</f>
        <v>9.9999900000000003E-2</v>
      </c>
      <c r="AG9">
        <f>analytical!AG3</f>
        <v>0.283445</v>
      </c>
      <c r="AH9">
        <f>analytical!AH3</f>
        <v>8.4664099999999998</v>
      </c>
      <c r="AI9">
        <f>analytical!AI3</f>
        <v>0.43557299999999999</v>
      </c>
    </row>
    <row r="10" spans="1:66" x14ac:dyDescent="0.45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13.380699999999999</v>
      </c>
      <c r="J10">
        <f>analytical!J4</f>
        <v>11.992100000000001</v>
      </c>
      <c r="K10">
        <f>analytical!K4</f>
        <v>1.3886700000000001</v>
      </c>
      <c r="L10">
        <f>analytical!L4</f>
        <v>0.907613</v>
      </c>
      <c r="M10">
        <f>analytical!M4</f>
        <v>0.813419</v>
      </c>
      <c r="N10">
        <f>analytical!N4</f>
        <v>9.4193499999999999E-2</v>
      </c>
      <c r="O10">
        <f>analytical!O4</f>
        <v>0.47057700000000002</v>
      </c>
      <c r="P10">
        <f>analytical!P4</f>
        <v>14.742800000000001</v>
      </c>
      <c r="Q10">
        <f>analytical!Q4</f>
        <v>0.26286100000000001</v>
      </c>
      <c r="R10">
        <f>analytical!R4</f>
        <v>1.0833999999999999</v>
      </c>
      <c r="S10">
        <f>analytical!S4</f>
        <v>0.74099099999999996</v>
      </c>
      <c r="T10">
        <f>analytical!T4</f>
        <v>0.34241100000000002</v>
      </c>
      <c r="U10">
        <f>analytical!U4</f>
        <v>0.25312299999999999</v>
      </c>
      <c r="V10">
        <f>analytical!V4</f>
        <v>0.173123</v>
      </c>
      <c r="W10">
        <f>analytical!W4</f>
        <v>0.08</v>
      </c>
      <c r="X10">
        <f>analytical!X4</f>
        <v>0.19794</v>
      </c>
      <c r="Y10">
        <f>analytical!Y4</f>
        <v>4.2801299999999998</v>
      </c>
      <c r="Z10">
        <f>analytical!Z4</f>
        <v>0.14397299999999999</v>
      </c>
      <c r="AA10">
        <f>analytical!AA4</f>
        <v>12.2973</v>
      </c>
      <c r="AB10">
        <f>analytical!AB4</f>
        <v>11.251099999999999</v>
      </c>
      <c r="AC10">
        <f>analytical!AC4</f>
        <v>1.04626</v>
      </c>
      <c r="AD10">
        <f>analytical!AD4</f>
        <v>1.17536</v>
      </c>
      <c r="AE10">
        <f>analytical!AE4</f>
        <v>1.0753600000000001</v>
      </c>
      <c r="AF10">
        <f>analytical!AF4</f>
        <v>9.9999900000000003E-2</v>
      </c>
      <c r="AG10">
        <f>analytical!AG4</f>
        <v>0.27263700000000002</v>
      </c>
      <c r="AH10">
        <f>analytical!AH4</f>
        <v>10.4626</v>
      </c>
      <c r="AI10">
        <f>analytical!AI4</f>
        <v>0.30248999999999998</v>
      </c>
    </row>
    <row r="11" spans="1:66" x14ac:dyDescent="0.45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11.180999999999999</v>
      </c>
      <c r="J11">
        <f>analytical!J5</f>
        <v>9.6610399999999998</v>
      </c>
      <c r="K11">
        <f>analytical!K5</f>
        <v>1.5199400000000001</v>
      </c>
      <c r="L11">
        <f>analytical!L5</f>
        <v>0.69457800000000003</v>
      </c>
      <c r="M11">
        <f>analytical!M5</f>
        <v>0.60015700000000005</v>
      </c>
      <c r="N11">
        <f>analytical!N5</f>
        <v>9.4420599999999993E-2</v>
      </c>
      <c r="O11">
        <f>analytical!O5</f>
        <v>0.46361200000000002</v>
      </c>
      <c r="P11">
        <f>analytical!P5</f>
        <v>16.0975</v>
      </c>
      <c r="Q11">
        <f>analytical!Q5</f>
        <v>0.19512399999999999</v>
      </c>
      <c r="R11">
        <f>analytical!R5</f>
        <v>1.1335299999999999</v>
      </c>
      <c r="S11">
        <f>analytical!S5</f>
        <v>0.77426700000000004</v>
      </c>
      <c r="T11">
        <f>analytical!T5</f>
        <v>0.35926200000000003</v>
      </c>
      <c r="U11">
        <f>analytical!U5</f>
        <v>0.252413</v>
      </c>
      <c r="V11">
        <f>analytical!V5</f>
        <v>0.17241300000000001</v>
      </c>
      <c r="W11">
        <f>analytical!W5</f>
        <v>0.08</v>
      </c>
      <c r="X11">
        <f>analytical!X5</f>
        <v>0.20122799999999999</v>
      </c>
      <c r="Y11">
        <f>analytical!Y5</f>
        <v>4.49078</v>
      </c>
      <c r="Z11">
        <f>analytical!Z5</f>
        <v>0.101844</v>
      </c>
      <c r="AA11">
        <f>analytical!AA5</f>
        <v>10.0474</v>
      </c>
      <c r="AB11">
        <f>analytical!AB5</f>
        <v>8.8867700000000003</v>
      </c>
      <c r="AC11">
        <f>analytical!AC5</f>
        <v>1.1606700000000001</v>
      </c>
      <c r="AD11">
        <f>analytical!AD5</f>
        <v>0.86565599999999998</v>
      </c>
      <c r="AE11">
        <f>analytical!AE5</f>
        <v>0.765656</v>
      </c>
      <c r="AF11">
        <f>analytical!AF5</f>
        <v>0.1</v>
      </c>
      <c r="AG11">
        <f>analytical!AG5</f>
        <v>0.26238400000000001</v>
      </c>
      <c r="AH11">
        <f>analytical!AH5</f>
        <v>11.6067</v>
      </c>
      <c r="AI11">
        <f>analytical!AI5</f>
        <v>0.226218</v>
      </c>
    </row>
    <row r="12" spans="1:66" x14ac:dyDescent="0.45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9.7104199999999992</v>
      </c>
      <c r="J12">
        <f>analytical!J6</f>
        <v>8.1290999999999993</v>
      </c>
      <c r="K12">
        <f>analytical!K6</f>
        <v>1.58131</v>
      </c>
      <c r="L12">
        <f>analytical!L6</f>
        <v>0.58040400000000003</v>
      </c>
      <c r="M12">
        <f>analytical!M6</f>
        <v>0.48588700000000001</v>
      </c>
      <c r="N12">
        <f>analytical!N6</f>
        <v>9.4517100000000007E-2</v>
      </c>
      <c r="O12">
        <f>analytical!O6</f>
        <v>0.45726499999999998</v>
      </c>
      <c r="P12">
        <f>analytical!P6</f>
        <v>16.730399999999999</v>
      </c>
      <c r="Q12">
        <f>analytical!Q6</f>
        <v>0.16347800000000001</v>
      </c>
      <c r="R12">
        <f>analytical!R6</f>
        <v>1.15412</v>
      </c>
      <c r="S12">
        <f>analytical!S6</f>
        <v>0.78719700000000004</v>
      </c>
      <c r="T12">
        <f>analytical!T6</f>
        <v>0.36692599999999997</v>
      </c>
      <c r="U12">
        <f>analytical!U6</f>
        <v>0.25163099999999999</v>
      </c>
      <c r="V12">
        <f>analytical!V6</f>
        <v>0.17163100000000001</v>
      </c>
      <c r="W12">
        <f>analytical!W6</f>
        <v>0.08</v>
      </c>
      <c r="X12">
        <f>analytical!X6</f>
        <v>0.20286399999999999</v>
      </c>
      <c r="Y12">
        <f>analytical!Y6</f>
        <v>4.5865799999999997</v>
      </c>
      <c r="Z12">
        <f>analytical!Z6</f>
        <v>8.2684400000000005E-2</v>
      </c>
      <c r="AA12">
        <f>analytical!AA6</f>
        <v>8.5562900000000006</v>
      </c>
      <c r="AB12">
        <f>analytical!AB6</f>
        <v>7.3419100000000004</v>
      </c>
      <c r="AC12">
        <f>analytical!AC6</f>
        <v>1.2143900000000001</v>
      </c>
      <c r="AD12">
        <f>analytical!AD6</f>
        <v>0.70457800000000004</v>
      </c>
      <c r="AE12">
        <f>analytical!AE6</f>
        <v>0.60457799999999995</v>
      </c>
      <c r="AF12">
        <f>analytical!AF6</f>
        <v>0.1</v>
      </c>
      <c r="AG12">
        <f>analytical!AG6</f>
        <v>0.25440200000000002</v>
      </c>
      <c r="AH12">
        <f>analytical!AH6</f>
        <v>12.1439</v>
      </c>
      <c r="AI12">
        <f>analytical!AI6</f>
        <v>0.19040899999999999</v>
      </c>
    </row>
    <row r="13" spans="1:66" x14ac:dyDescent="0.45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8.7024799999999995</v>
      </c>
      <c r="J13">
        <f>analytical!J7</f>
        <v>7.09809</v>
      </c>
      <c r="K13">
        <f>analytical!K7</f>
        <v>1.60439</v>
      </c>
      <c r="L13">
        <f>analytical!L7</f>
        <v>0.51285400000000003</v>
      </c>
      <c r="M13">
        <f>analytical!M7</f>
        <v>0.41830499999999998</v>
      </c>
      <c r="N13">
        <f>analytical!N7</f>
        <v>9.45497E-2</v>
      </c>
      <c r="O13">
        <f>analytical!O7</f>
        <v>0.45138499999999998</v>
      </c>
      <c r="P13">
        <f>analytical!P7</f>
        <v>16.968699999999998</v>
      </c>
      <c r="Q13">
        <f>analytical!Q7</f>
        <v>0.151564</v>
      </c>
      <c r="R13">
        <f>analytical!R7</f>
        <v>1.16031</v>
      </c>
      <c r="S13">
        <f>analytical!S7</f>
        <v>0.79036499999999998</v>
      </c>
      <c r="T13">
        <f>analytical!T7</f>
        <v>0.36994199999999999</v>
      </c>
      <c r="U13">
        <f>analytical!U7</f>
        <v>0.25091599999999997</v>
      </c>
      <c r="V13">
        <f>analytical!V7</f>
        <v>0.17091600000000001</v>
      </c>
      <c r="W13">
        <f>analytical!W7</f>
        <v>0.08</v>
      </c>
      <c r="X13">
        <f>analytical!X7</f>
        <v>0.203676</v>
      </c>
      <c r="Y13">
        <f>analytical!Y7</f>
        <v>4.6242700000000001</v>
      </c>
      <c r="Z13">
        <f>analytical!Z7</f>
        <v>7.5145100000000006E-2</v>
      </c>
      <c r="AA13">
        <f>analytical!AA7</f>
        <v>7.5421699999999996</v>
      </c>
      <c r="AB13">
        <f>analytical!AB7</f>
        <v>6.3077300000000003</v>
      </c>
      <c r="AC13">
        <f>analytical!AC7</f>
        <v>1.23444</v>
      </c>
      <c r="AD13">
        <f>analytical!AD7</f>
        <v>0.61097699999999999</v>
      </c>
      <c r="AE13">
        <f>analytical!AE7</f>
        <v>0.51097700000000001</v>
      </c>
      <c r="AF13">
        <f>analytical!AF7</f>
        <v>0.1</v>
      </c>
      <c r="AG13">
        <f>analytical!AG7</f>
        <v>0.24770900000000001</v>
      </c>
      <c r="AH13">
        <f>analytical!AH7</f>
        <v>12.3444</v>
      </c>
      <c r="AI13">
        <f>analytical!AI7</f>
        <v>0.177037</v>
      </c>
    </row>
    <row r="14" spans="1:66" x14ac:dyDescent="0.45">
      <c r="N14" s="2"/>
      <c r="V14" s="2"/>
      <c r="AD14" s="2"/>
    </row>
    <row r="15" spans="1:66" x14ac:dyDescent="0.45">
      <c r="A15" t="s">
        <v>109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 x14ac:dyDescent="0.45">
      <c r="A16" t="s">
        <v>110</v>
      </c>
      <c r="B16" t="s">
        <v>112</v>
      </c>
      <c r="C16" t="s">
        <v>114</v>
      </c>
      <c r="I16" s="4">
        <f>(I2-I9)/I2</f>
        <v>-1.677029049868173E-4</v>
      </c>
      <c r="J16" s="4">
        <f t="shared" ref="J16:AI20" si="0">(J2-J9)/J2</f>
        <v>-1.6729457898642924E-4</v>
      </c>
      <c r="K16" s="4">
        <f t="shared" si="0"/>
        <v>-1.4703974397786056E-4</v>
      </c>
      <c r="L16" s="4">
        <f t="shared" si="0"/>
        <v>-3.448989446092766E-4</v>
      </c>
      <c r="M16" s="4">
        <f t="shared" si="0"/>
        <v>-3.4680935394378965E-4</v>
      </c>
      <c r="N16" s="4">
        <f t="shared" si="0"/>
        <v>-3.2659473755542498E-4</v>
      </c>
      <c r="O16" s="4">
        <f t="shared" si="0"/>
        <v>1.0518100599273505E-5</v>
      </c>
      <c r="P16" s="4">
        <f t="shared" si="0"/>
        <v>1.7828778890727429E-4</v>
      </c>
      <c r="Q16" s="4">
        <f t="shared" si="0"/>
        <v>-3.1069684864619781E-4</v>
      </c>
      <c r="R16" s="4">
        <f t="shared" si="0"/>
        <v>-2.5260479519580164E-4</v>
      </c>
      <c r="S16" s="4">
        <f t="shared" si="0"/>
        <v>-4.0712102570557664E-4</v>
      </c>
      <c r="T16" s="4">
        <f t="shared" si="0"/>
        <v>8.072171672488505E-5</v>
      </c>
      <c r="U16" s="4">
        <f t="shared" si="0"/>
        <v>-1.5831614943477177E-5</v>
      </c>
      <c r="V16" s="4">
        <f t="shared" si="0"/>
        <v>-1.7377905730655348E-4</v>
      </c>
      <c r="W16" s="4">
        <f t="shared" si="0"/>
        <v>3.2114683158039847E-4</v>
      </c>
      <c r="X16" s="4">
        <f t="shared" si="0"/>
        <v>4.1666449653906352E-4</v>
      </c>
      <c r="Y16" s="4">
        <f t="shared" si="0"/>
        <v>-2.3772056980593577E-4</v>
      </c>
      <c r="Z16" s="4">
        <f t="shared" si="0"/>
        <v>3.7187393473612774E-4</v>
      </c>
      <c r="AA16" s="4">
        <f t="shared" si="0"/>
        <v>-1.5870811593626121E-4</v>
      </c>
      <c r="AB16" s="4">
        <f t="shared" si="0"/>
        <v>-1.6111406876068035E-4</v>
      </c>
      <c r="AC16" s="4">
        <f t="shared" si="0"/>
        <v>-2.3510203310088857E-4</v>
      </c>
      <c r="AD16" s="4">
        <f t="shared" si="0"/>
        <v>-5.2647202137261499E-4</v>
      </c>
      <c r="AE16" s="4">
        <f t="shared" si="0"/>
        <v>-5.2209097435227606E-4</v>
      </c>
      <c r="AF16" s="4">
        <f t="shared" si="0"/>
        <v>-6.0136201993607529E-4</v>
      </c>
      <c r="AG16" s="4">
        <f t="shared" si="0"/>
        <v>-2.6467163073011165E-4</v>
      </c>
      <c r="AH16" s="4">
        <f t="shared" si="0"/>
        <v>3.6601881336699297E-4</v>
      </c>
      <c r="AI16" s="4">
        <f t="shared" si="0"/>
        <v>-4.5018455269794677E-4</v>
      </c>
    </row>
    <row r="17" spans="1:35" x14ac:dyDescent="0.45">
      <c r="I17" s="4">
        <f>(I3-I10)/I3</f>
        <v>-4.1868845840400319E-4</v>
      </c>
      <c r="J17" s="4">
        <f t="shared" ref="J17:W17" si="1">(J3-J10)/J3</f>
        <v>-5.0057983831273121E-4</v>
      </c>
      <c r="K17" s="4">
        <f t="shared" si="1"/>
        <v>2.0159112999016231E-4</v>
      </c>
      <c r="L17" s="4">
        <f t="shared" si="1"/>
        <v>-7.575039198346868E-4</v>
      </c>
      <c r="M17" s="4">
        <f t="shared" si="1"/>
        <v>-8.2928839919033939E-4</v>
      </c>
      <c r="N17" s="4">
        <f t="shared" si="1"/>
        <v>-1.359089494980752E-4</v>
      </c>
      <c r="O17" s="4">
        <f t="shared" si="1"/>
        <v>3.1228490580457492E-4</v>
      </c>
      <c r="P17" s="4">
        <f t="shared" si="1"/>
        <v>3.3225519911574266E-4</v>
      </c>
      <c r="Q17" s="4">
        <f t="shared" si="1"/>
        <v>-1.2226708311115096E-3</v>
      </c>
      <c r="R17" s="4">
        <f t="shared" si="1"/>
        <v>-2.1233970660187456E-4</v>
      </c>
      <c r="S17" s="4">
        <f t="shared" si="1"/>
        <v>-5.3065225668983264E-4</v>
      </c>
      <c r="T17" s="4">
        <f t="shared" si="1"/>
        <v>4.6413871617469345E-4</v>
      </c>
      <c r="U17" s="4">
        <f t="shared" si="1"/>
        <v>3.9506328915028037E-6</v>
      </c>
      <c r="V17" s="4">
        <f t="shared" si="1"/>
        <v>-3.1201428332051662E-4</v>
      </c>
      <c r="W17" s="4">
        <f t="shared" si="1"/>
        <v>6.8328280538187936E-4</v>
      </c>
      <c r="X17" s="4">
        <f t="shared" si="0"/>
        <v>4.7971318201319964E-4</v>
      </c>
      <c r="Y17" s="4">
        <f t="shared" si="0"/>
        <v>-2.173303421198895E-4</v>
      </c>
      <c r="Z17" s="4">
        <f t="shared" si="0"/>
        <v>-3.8216206450895299E-4</v>
      </c>
      <c r="AA17" s="4">
        <f t="shared" si="0"/>
        <v>-4.3931369438409437E-4</v>
      </c>
      <c r="AB17" s="4">
        <f t="shared" si="0"/>
        <v>-4.97976968565149E-4</v>
      </c>
      <c r="AC17" s="4">
        <f t="shared" si="0"/>
        <v>1.1468109099956039E-4</v>
      </c>
      <c r="AD17" s="4">
        <f t="shared" si="0"/>
        <v>-1.0049566505986806E-3</v>
      </c>
      <c r="AE17" s="4">
        <f t="shared" si="0"/>
        <v>-1.0612351287447087E-3</v>
      </c>
      <c r="AF17" s="4">
        <f t="shared" si="0"/>
        <v>-4.4920214096343851E-4</v>
      </c>
      <c r="AG17" s="4">
        <f t="shared" si="0"/>
        <v>1.8702693187807215E-4</v>
      </c>
      <c r="AH17" s="4">
        <f t="shared" si="0"/>
        <v>5.6359554855045708E-4</v>
      </c>
      <c r="AI17" s="4">
        <f t="shared" si="0"/>
        <v>-1.3870911143406774E-3</v>
      </c>
    </row>
    <row r="18" spans="1:35" x14ac:dyDescent="0.45">
      <c r="A18" t="s">
        <v>0</v>
      </c>
      <c r="B18" s="5"/>
      <c r="C18" s="5"/>
      <c r="I18" s="4">
        <f>(I4-I11)/I4</f>
        <v>9.8371504458106171E-5</v>
      </c>
      <c r="J18" s="4">
        <f t="shared" si="0"/>
        <v>1.8731533657262146E-4</v>
      </c>
      <c r="K18" s="4">
        <f t="shared" si="0"/>
        <v>-4.4758632492135244E-4</v>
      </c>
      <c r="L18" s="4">
        <f t="shared" si="0"/>
        <v>2.4181499425681612E-4</v>
      </c>
      <c r="M18" s="4">
        <f t="shared" si="0"/>
        <v>3.2813973089211151E-4</v>
      </c>
      <c r="N18" s="4">
        <f t="shared" si="0"/>
        <v>-3.061709874914677E-4</v>
      </c>
      <c r="O18" s="4">
        <f t="shared" si="0"/>
        <v>-1.5532640117361284E-4</v>
      </c>
      <c r="P18" s="4">
        <f t="shared" si="0"/>
        <v>-1.3668586481758186E-4</v>
      </c>
      <c r="Q18" s="4">
        <f t="shared" si="0"/>
        <v>7.7326846754583139E-4</v>
      </c>
      <c r="R18" s="4">
        <f t="shared" si="0"/>
        <v>2.5577252121158868E-4</v>
      </c>
      <c r="S18" s="4">
        <f t="shared" si="0"/>
        <v>4.5183619775961728E-4</v>
      </c>
      <c r="T18" s="4">
        <f t="shared" si="0"/>
        <v>-1.6425252573066274E-4</v>
      </c>
      <c r="U18" s="4">
        <f t="shared" si="0"/>
        <v>-1.7038475254592563E-4</v>
      </c>
      <c r="V18" s="4">
        <f t="shared" si="0"/>
        <v>2.8999292417133044E-5</v>
      </c>
      <c r="W18" s="4">
        <f t="shared" si="0"/>
        <v>-5.8909683075921261E-4</v>
      </c>
      <c r="X18" s="4">
        <f t="shared" si="0"/>
        <v>3.0801331412393313E-4</v>
      </c>
      <c r="Y18" s="4">
        <f t="shared" si="0"/>
        <v>4.2291015607610888E-4</v>
      </c>
      <c r="Z18" s="4">
        <f t="shared" si="0"/>
        <v>-6.58301973923358E-4</v>
      </c>
      <c r="AA18" s="4">
        <f t="shared" si="0"/>
        <v>8.9567389508641153E-5</v>
      </c>
      <c r="AB18" s="4">
        <f t="shared" si="0"/>
        <v>1.64262175933768E-4</v>
      </c>
      <c r="AC18" s="4">
        <f t="shared" si="0"/>
        <v>-5.2583487061014028E-4</v>
      </c>
      <c r="AD18" s="4">
        <f t="shared" si="0"/>
        <v>4.4339753360127818E-4</v>
      </c>
      <c r="AE18" s="4">
        <f t="shared" si="0"/>
        <v>5.2345974255177451E-4</v>
      </c>
      <c r="AF18" s="4">
        <f t="shared" si="0"/>
        <v>-1.7302993417873044E-4</v>
      </c>
      <c r="AG18" s="4">
        <f t="shared" si="0"/>
        <v>-5.1096282173507344E-4</v>
      </c>
      <c r="AH18" s="4">
        <f t="shared" si="0"/>
        <v>-3.5336907244922053E-4</v>
      </c>
      <c r="AI18" s="4">
        <f t="shared" si="0"/>
        <v>1.0377429312042024E-3</v>
      </c>
    </row>
    <row r="19" spans="1:35" x14ac:dyDescent="0.45">
      <c r="I19" s="4">
        <f>(I5-I12)/I5</f>
        <v>-7.2088029781754848E-6</v>
      </c>
      <c r="J19" s="4">
        <f t="shared" si="0"/>
        <v>-4.7978092464787936E-5</v>
      </c>
      <c r="K19" s="4">
        <f t="shared" si="0"/>
        <v>2.1496538425062875E-4</v>
      </c>
      <c r="L19" s="4">
        <f t="shared" si="0"/>
        <v>2.0674826331479492E-5</v>
      </c>
      <c r="M19" s="4">
        <f t="shared" si="0"/>
        <v>-2.0581340545055644E-5</v>
      </c>
      <c r="N19" s="4">
        <f t="shared" si="0"/>
        <v>2.3799550664477896E-4</v>
      </c>
      <c r="O19" s="4">
        <f t="shared" si="0"/>
        <v>2.7547546847230269E-4</v>
      </c>
      <c r="P19" s="4">
        <f t="shared" si="0"/>
        <v>-2.3909145248001659E-5</v>
      </c>
      <c r="Q19" s="4">
        <f t="shared" si="0"/>
        <v>4.1578516136123623E-4</v>
      </c>
      <c r="R19" s="4">
        <f t="shared" si="0"/>
        <v>1.7326218033125821E-4</v>
      </c>
      <c r="S19" s="4">
        <f t="shared" si="0"/>
        <v>8.6374981740528265E-5</v>
      </c>
      <c r="T19" s="4">
        <f t="shared" si="0"/>
        <v>3.4599907915217623E-4</v>
      </c>
      <c r="U19" s="4">
        <f t="shared" si="0"/>
        <v>8.3448571837272295E-5</v>
      </c>
      <c r="V19" s="4">
        <f t="shared" si="0"/>
        <v>0</v>
      </c>
      <c r="W19" s="4">
        <f t="shared" si="0"/>
        <v>2.624311118330594E-4</v>
      </c>
      <c r="X19" s="4">
        <f t="shared" si="0"/>
        <v>4.0897377147728101E-4</v>
      </c>
      <c r="Y19" s="4">
        <f t="shared" si="0"/>
        <v>8.2843539076144786E-5</v>
      </c>
      <c r="Z19" s="4">
        <f t="shared" si="0"/>
        <v>9.871191224425232E-4</v>
      </c>
      <c r="AA19" s="4">
        <f t="shared" si="0"/>
        <v>-2.9219124735414247E-5</v>
      </c>
      <c r="AB19" s="4">
        <f t="shared" si="0"/>
        <v>-6.4020137738641253E-5</v>
      </c>
      <c r="AC19" s="4">
        <f t="shared" si="0"/>
        <v>1.6466461933654811E-4</v>
      </c>
      <c r="AD19" s="4">
        <f t="shared" si="0"/>
        <v>3.8319342042703707E-5</v>
      </c>
      <c r="AE19" s="4">
        <f t="shared" si="0"/>
        <v>4.9621142577855848E-6</v>
      </c>
      <c r="AF19" s="4">
        <f t="shared" si="0"/>
        <v>2.3994241382064552E-4</v>
      </c>
      <c r="AG19" s="4">
        <f t="shared" si="0"/>
        <v>1.6506579050787793E-4</v>
      </c>
      <c r="AH19" s="4">
        <f t="shared" si="0"/>
        <v>-7.4116775096737112E-5</v>
      </c>
      <c r="AI19" s="4">
        <f t="shared" si="0"/>
        <v>3.5699848275651388E-4</v>
      </c>
    </row>
    <row r="20" spans="1:35" x14ac:dyDescent="0.45">
      <c r="I20" s="4">
        <f>(I6-I13)/I6</f>
        <v>-1.3791074416625825E-4</v>
      </c>
      <c r="J20" s="4">
        <f t="shared" si="0"/>
        <v>-2.0009384683244692E-4</v>
      </c>
      <c r="K20" s="4">
        <f t="shared" si="0"/>
        <v>1.3710496631587051E-4</v>
      </c>
      <c r="L20" s="4">
        <f t="shared" si="0"/>
        <v>-1.7551934223158119E-4</v>
      </c>
      <c r="M20" s="4">
        <f t="shared" si="0"/>
        <v>-2.3911717937372579E-4</v>
      </c>
      <c r="N20" s="4">
        <f t="shared" si="0"/>
        <v>9.8351293901201886E-5</v>
      </c>
      <c r="O20" s="4">
        <f t="shared" si="0"/>
        <v>-1.5510231213223353E-4</v>
      </c>
      <c r="P20" s="4">
        <f t="shared" si="0"/>
        <v>4.1250721887746255E-5</v>
      </c>
      <c r="Q20" s="4">
        <f t="shared" si="0"/>
        <v>-8.0558893833950287E-4</v>
      </c>
      <c r="R20" s="4">
        <f t="shared" si="0"/>
        <v>-2.8448766358035607E-4</v>
      </c>
      <c r="S20" s="4">
        <f t="shared" si="0"/>
        <v>1.0879864786056378E-4</v>
      </c>
      <c r="T20" s="4">
        <f t="shared" si="0"/>
        <v>-1.1149297756608879E-3</v>
      </c>
      <c r="U20" s="4">
        <f t="shared" si="0"/>
        <v>-3.9854133868969351E-6</v>
      </c>
      <c r="V20" s="4">
        <f t="shared" si="0"/>
        <v>3.8600554444317379E-4</v>
      </c>
      <c r="W20" s="4">
        <f t="shared" si="0"/>
        <v>-8.3820199417008762E-4</v>
      </c>
      <c r="X20" s="4">
        <f t="shared" si="0"/>
        <v>-8.2060252863509959E-4</v>
      </c>
      <c r="Y20" s="4">
        <f t="shared" si="0"/>
        <v>-2.7471338957384432E-4</v>
      </c>
      <c r="Z20" s="4">
        <f t="shared" si="0"/>
        <v>4.125181973742549E-5</v>
      </c>
      <c r="AA20" s="4">
        <f t="shared" si="0"/>
        <v>-1.1536472491479273E-4</v>
      </c>
      <c r="AB20" s="4">
        <f t="shared" si="0"/>
        <v>-2.3944613413432557E-4</v>
      </c>
      <c r="AC20" s="4">
        <f t="shared" si="0"/>
        <v>5.1818505683840237E-4</v>
      </c>
      <c r="AD20" s="4">
        <f t="shared" si="0"/>
        <v>-2.7176982732792876E-4</v>
      </c>
      <c r="AE20" s="4">
        <f t="shared" si="0"/>
        <v>-3.9547746072152217E-4</v>
      </c>
      <c r="AF20" s="4">
        <f t="shared" si="0"/>
        <v>3.5987044663915359E-4</v>
      </c>
      <c r="AG20" s="4">
        <f t="shared" si="0"/>
        <v>3.9143523562781363E-4</v>
      </c>
      <c r="AH20" s="4">
        <f t="shared" si="0"/>
        <v>1.6199053975238868E-4</v>
      </c>
      <c r="AI20" s="4">
        <f t="shared" si="0"/>
        <v>-9.555148472307172E-4</v>
      </c>
    </row>
    <row r="59" spans="1:1" ht="19.899999999999999" x14ac:dyDescent="0.45">
      <c r="A59" s="3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96" spans="65:65" x14ac:dyDescent="0.45">
      <c r="BM96">
        <v>0</v>
      </c>
    </row>
    <row r="98" spans="2:24" x14ac:dyDescent="0.4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4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45">
      <c r="B100">
        <f>M2</f>
        <v>1.2110399999999999</v>
      </c>
      <c r="C100">
        <f>M9</f>
        <v>1.21146</v>
      </c>
      <c r="D100">
        <f>J2/((B2+C2)*(1-Q2))</f>
        <v>1.2110163860030148</v>
      </c>
      <c r="F100">
        <f>N2</f>
        <v>9.3694100000000002E-2</v>
      </c>
      <c r="G100">
        <f>N9</f>
        <v>9.3724699999999994E-2</v>
      </c>
      <c r="H100" t="e">
        <f>K2/((B2*(1-(Z2+(1-Z2)*#REF!)))+(C2*(1-(AI2+(1-AI2)*#REF!))))</f>
        <v>#REF!</v>
      </c>
      <c r="J100">
        <f>V2</f>
        <v>0.17263300000000001</v>
      </c>
      <c r="K100">
        <f>V9</f>
        <v>0.17266300000000001</v>
      </c>
      <c r="L100">
        <f>S2/(B2*(1-Z2))</f>
        <v>0.17261111692418588</v>
      </c>
      <c r="N100">
        <f>W2</f>
        <v>8.0025700000000005E-2</v>
      </c>
      <c r="O100">
        <f>W9</f>
        <v>0.08</v>
      </c>
      <c r="P100" t="e">
        <f>T2/((B2*(1-(Z2+(1-Z2)*#REF!))))</f>
        <v>#REF!</v>
      </c>
      <c r="R100">
        <f>AE2</f>
        <v>1.68553</v>
      </c>
      <c r="S100">
        <f>AE9</f>
        <v>1.68641</v>
      </c>
      <c r="T100">
        <f>AB2/(C2*(1-AI2))</f>
        <v>1.6855612801226068</v>
      </c>
      <c r="V100">
        <f>AF2</f>
        <v>9.9939799999999995E-2</v>
      </c>
      <c r="W100">
        <f>AF9</f>
        <v>9.9999900000000003E-2</v>
      </c>
      <c r="X100" t="e">
        <f>AC2/(C2*(1-(AI2+(1-AI2)*#REF!)))</f>
        <v>#REF!</v>
      </c>
    </row>
    <row r="101" spans="2:24" x14ac:dyDescent="0.45">
      <c r="B101">
        <f>M3</f>
        <v>0.81274500000000005</v>
      </c>
      <c r="C101">
        <f>M10</f>
        <v>0.813419</v>
      </c>
      <c r="D101">
        <f>J3/((B3+C3)*(1-Q3))</f>
        <v>0.81266102568274889</v>
      </c>
      <c r="F101">
        <f>N3</f>
        <v>9.4180700000000006E-2</v>
      </c>
      <c r="G101">
        <f>N10</f>
        <v>9.4193499999999999E-2</v>
      </c>
      <c r="H101" t="e">
        <f>K3/((B3*(1-(Z3+(1-Z3)*#REF!)))+(C3*(1-(AI3+(1-AI3)*#REF!))))</f>
        <v>#REF!</v>
      </c>
      <c r="J101">
        <f>V3</f>
        <v>0.173069</v>
      </c>
      <c r="K101">
        <f>V10</f>
        <v>0.173123</v>
      </c>
      <c r="L101">
        <f>S3/(B3*(1-Z3))</f>
        <v>0.1730203415093414</v>
      </c>
      <c r="N101">
        <f>W3</f>
        <v>8.0054700000000006E-2</v>
      </c>
      <c r="O101">
        <f>W10</f>
        <v>0.08</v>
      </c>
      <c r="P101" t="e">
        <f>T3/((B3*(1-(Z3+(1-Z3)*#REF!))))</f>
        <v>#REF!</v>
      </c>
      <c r="R101">
        <f>AE3</f>
        <v>1.07422</v>
      </c>
      <c r="S101">
        <f>AE10</f>
        <v>1.0753600000000001</v>
      </c>
      <c r="T101">
        <f>AB3/(C3*(1-AI3))</f>
        <v>1.074178032435964</v>
      </c>
      <c r="V101">
        <f>AF3</f>
        <v>9.9955000000000002E-2</v>
      </c>
      <c r="W101">
        <f>AF10</f>
        <v>9.9999900000000003E-2</v>
      </c>
      <c r="X101" t="e">
        <f>AC3/(C3*(1-(AI3+(1-AI3)*#REF!)))</f>
        <v>#REF!</v>
      </c>
    </row>
    <row r="102" spans="2:24" x14ac:dyDescent="0.45">
      <c r="B102">
        <f>M4</f>
        <v>0.60035400000000005</v>
      </c>
      <c r="C102">
        <f>M11</f>
        <v>0.60015700000000005</v>
      </c>
      <c r="D102">
        <f>J4/((B4+C4)*(1-Q4))</f>
        <v>0.60038211811488396</v>
      </c>
      <c r="F102">
        <f>N4</f>
        <v>9.4391699999999995E-2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0.17241799999999999</v>
      </c>
      <c r="K102">
        <f>V11</f>
        <v>0.17241300000000001</v>
      </c>
      <c r="L102">
        <f>S4/(B4*(1-Z4))</f>
        <v>0.17247765866605511</v>
      </c>
      <c r="N102">
        <f>W4</f>
        <v>7.9952899999999993E-2</v>
      </c>
      <c r="O102">
        <f>W11</f>
        <v>0.08</v>
      </c>
      <c r="P102" t="e">
        <f>T4/((B4*(1-(Z4+(1-Z4)*#REF!))))</f>
        <v>#REF!</v>
      </c>
      <c r="R102">
        <f>AE4</f>
        <v>0.76605699999999999</v>
      </c>
      <c r="S102">
        <f>AE11</f>
        <v>0.765656</v>
      </c>
      <c r="T102">
        <f>AB4/(C4*(1-AI4))</f>
        <v>0.76601507945434044</v>
      </c>
      <c r="V102">
        <f>AF4</f>
        <v>9.9982699999999994E-2</v>
      </c>
      <c r="W102">
        <f>AF11</f>
        <v>0.1</v>
      </c>
      <c r="X102" t="e">
        <f>AC4/(C4*(1-(AI4+(1-AI4)*#REF!)))</f>
        <v>#REF!</v>
      </c>
    </row>
    <row r="103" spans="2:24" x14ac:dyDescent="0.45">
      <c r="B103">
        <f>M5</f>
        <v>0.485877</v>
      </c>
      <c r="C103">
        <f>M12</f>
        <v>0.48588700000000001</v>
      </c>
      <c r="D103">
        <f>J5/((B5+C5)*(1-Q5))</f>
        <v>0.48590299048124586</v>
      </c>
      <c r="F103">
        <f>N5</f>
        <v>9.4539600000000001E-2</v>
      </c>
      <c r="G103">
        <f>N12</f>
        <v>9.4517100000000007E-2</v>
      </c>
      <c r="H103" t="e">
        <f>K5/((B5*(1-(Z5+(1-Z5)*#REF!)))+(C5*(1-(AI5+(1-AI5)*#REF!))))</f>
        <v>#REF!</v>
      </c>
      <c r="J103">
        <f>V5</f>
        <v>0.17163100000000001</v>
      </c>
      <c r="K103">
        <f>V12</f>
        <v>0.17163100000000001</v>
      </c>
      <c r="L103">
        <f>S5/(B5*(1-Z5))</f>
        <v>0.17166068545874719</v>
      </c>
      <c r="N103">
        <f>W5</f>
        <v>8.0020999999999995E-2</v>
      </c>
      <c r="O103">
        <f>W12</f>
        <v>0.08</v>
      </c>
      <c r="P103" t="e">
        <f>T5/((B5*(1-(Z5+(1-Z5)*#REF!))))</f>
        <v>#REF!</v>
      </c>
      <c r="R103">
        <f>AE5</f>
        <v>0.60458100000000004</v>
      </c>
      <c r="S103">
        <f>AE12</f>
        <v>0.60457799999999995</v>
      </c>
      <c r="T103">
        <f>AB5/(C5*(1-AI5))</f>
        <v>0.60458978106036931</v>
      </c>
      <c r="V103">
        <f>AF5</f>
        <v>0.100024</v>
      </c>
      <c r="W103">
        <f>AF12</f>
        <v>0.1</v>
      </c>
      <c r="X103" t="e">
        <f>AC5/(C5*(1-(AI5+(1-AI5)*#REF!)))</f>
        <v>#REF!</v>
      </c>
    </row>
    <row r="104" spans="2:24" x14ac:dyDescent="0.45">
      <c r="B104">
        <f>M6</f>
        <v>0.41820499999999999</v>
      </c>
      <c r="C104">
        <f>M13</f>
        <v>0.41830499999999998</v>
      </c>
      <c r="D104">
        <f>J6/((B6+C6)*(1-Q6))</f>
        <v>0.41816057358483444</v>
      </c>
      <c r="F104">
        <f>N6</f>
        <v>9.4559000000000004E-2</v>
      </c>
      <c r="G104">
        <f>N13</f>
        <v>9.45497E-2</v>
      </c>
      <c r="H104" t="e">
        <f>K6/((B6*(1-(Z6+(1-Z6)*#REF!)))+(C6*(1-(AI6+(1-AI6)*#REF!))))</f>
        <v>#REF!</v>
      </c>
      <c r="J104">
        <f>V6</f>
        <v>0.170982</v>
      </c>
      <c r="K104">
        <f>V13</f>
        <v>0.17091600000000001</v>
      </c>
      <c r="L104">
        <f>S6/(B6*(1-Z6))</f>
        <v>0.17093571099715651</v>
      </c>
      <c r="N104">
        <f>W6</f>
        <v>7.9933000000000004E-2</v>
      </c>
      <c r="O104">
        <f>W13</f>
        <v>0.08</v>
      </c>
      <c r="P104" t="e">
        <f>T6/((B6*(1-(Z6+(1-Z6)*#REF!))))</f>
        <v>#REF!</v>
      </c>
      <c r="R104">
        <f>AE6</f>
        <v>0.51077499999999998</v>
      </c>
      <c r="S104">
        <f>AE13</f>
        <v>0.51097700000000001</v>
      </c>
      <c r="T104">
        <f>AB6/(C6*(1-AI6))</f>
        <v>0.51074999716529867</v>
      </c>
      <c r="V104">
        <f>AF6</f>
        <v>0.100036</v>
      </c>
      <c r="W104">
        <f>AF13</f>
        <v>0.1</v>
      </c>
      <c r="X104" t="e">
        <f>AC6/(C6*(1-(AI6+(1-AI6)*#REF!)))</f>
        <v>#REF!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816B-1A40-4EF5-A8E2-A8C1D1A2F687}">
  <sheetPr codeName="工作表4">
    <pageSetUpPr fitToPage="1"/>
  </sheetPr>
  <dimension ref="A1:BN123"/>
  <sheetViews>
    <sheetView topLeftCell="A16" zoomScaleNormal="100" workbookViewId="0">
      <selection activeCell="G18" sqref="G18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66" x14ac:dyDescent="0.45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sLen_a</v>
      </c>
      <c r="J1" t="str">
        <f>simulation!J9</f>
        <v xml:space="preserve"> sLqu_a</v>
      </c>
      <c r="K1" t="str">
        <f>simulation!K9</f>
        <v xml:space="preserve"> sLbl_a</v>
      </c>
      <c r="L1" t="str">
        <f>simulation!L9</f>
        <v xml:space="preserve"> sWai_a</v>
      </c>
      <c r="M1" t="str">
        <f>simulation!M9</f>
        <v xml:space="preserve"> sWqu_a</v>
      </c>
      <c r="N1" t="str">
        <f>simulation!N9</f>
        <v xml:space="preserve"> sWbl_a</v>
      </c>
      <c r="O1" t="str">
        <f>simulation!O9</f>
        <v xml:space="preserve"> sBln_a</v>
      </c>
      <c r="P1" t="str">
        <f>simulation!P9</f>
        <v xml:space="preserve"> sThu_a</v>
      </c>
      <c r="Q1" t="str">
        <f>simulation!Q9</f>
        <v xml:space="preserve"> sPrb_a</v>
      </c>
      <c r="R1" t="str">
        <f>simulation!R9</f>
        <v xml:space="preserve"> sLen_H</v>
      </c>
      <c r="S1" t="str">
        <f>simulation!S9</f>
        <v xml:space="preserve"> sLqu_H</v>
      </c>
      <c r="T1" t="str">
        <f>simulation!T9</f>
        <v xml:space="preserve"> sLbl_H</v>
      </c>
      <c r="U1" t="str">
        <f>simulation!U9</f>
        <v xml:space="preserve"> sWai_H</v>
      </c>
      <c r="V1" t="str">
        <f>simulation!V9</f>
        <v xml:space="preserve"> sWqu_H</v>
      </c>
      <c r="W1" t="str">
        <f>simulation!W9</f>
        <v xml:space="preserve"> sWbl_H</v>
      </c>
      <c r="X1" t="str">
        <f>simulation!X9</f>
        <v xml:space="preserve"> sBln_H</v>
      </c>
      <c r="Y1" t="str">
        <f>simulation!Y9</f>
        <v xml:space="preserve"> sThu_H</v>
      </c>
      <c r="Z1" t="str">
        <f>simulation!Z9</f>
        <v xml:space="preserve"> sPrb_H</v>
      </c>
      <c r="AA1" t="str">
        <f>simulation!AA9</f>
        <v xml:space="preserve"> sLen_L</v>
      </c>
      <c r="AB1" t="str">
        <f>simulation!AB9</f>
        <v xml:space="preserve"> sLqu_L</v>
      </c>
      <c r="AC1" t="str">
        <f>simulation!AC9</f>
        <v xml:space="preserve"> sLbl_L</v>
      </c>
      <c r="AD1" t="str">
        <f>simulation!AD9</f>
        <v xml:space="preserve"> sWai_L</v>
      </c>
      <c r="AE1" t="str">
        <f>simulation!AE9</f>
        <v xml:space="preserve"> sWqu_L</v>
      </c>
      <c r="AF1" t="str">
        <f>simulation!AF9</f>
        <v xml:space="preserve"> sWbl_L</v>
      </c>
      <c r="AG1" t="str">
        <f>simulation!AG9</f>
        <v xml:space="preserve"> sBln_L</v>
      </c>
      <c r="AH1" t="str">
        <f>simulation!AH9</f>
        <v xml:space="preserve"> sThu_L</v>
      </c>
      <c r="AI1" t="str">
        <f>simulation!AI9</f>
        <v xml:space="preserve"> sPrb_L</v>
      </c>
      <c r="BN1">
        <v>0</v>
      </c>
    </row>
    <row r="2" spans="1:66" x14ac:dyDescent="0.45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9.4100199999999994</v>
      </c>
      <c r="J2">
        <f>simulation!J10</f>
        <v>7.9031700000000003</v>
      </c>
      <c r="K2">
        <f>simulation!K10</f>
        <v>1.50685</v>
      </c>
      <c r="L2">
        <f>simulation!L10</f>
        <v>0.60181499999999999</v>
      </c>
      <c r="M2">
        <f>simulation!M10</f>
        <v>0.50544500000000003</v>
      </c>
      <c r="N2">
        <f>simulation!N10</f>
        <v>9.63701E-2</v>
      </c>
      <c r="O2">
        <f>simulation!O10</f>
        <v>0.46015899999999998</v>
      </c>
      <c r="P2">
        <f>simulation!P10</f>
        <v>15.636100000000001</v>
      </c>
      <c r="Q2">
        <f>simulation!Q10</f>
        <v>0.13145399999999999</v>
      </c>
      <c r="R2">
        <f>simulation!R10</f>
        <v>0.71692</v>
      </c>
      <c r="S2">
        <f>simulation!S10</f>
        <v>0.49095899999999998</v>
      </c>
      <c r="T2">
        <f>simulation!T10</f>
        <v>0.225961</v>
      </c>
      <c r="U2">
        <f>simulation!U10</f>
        <v>0.25382399999999999</v>
      </c>
      <c r="V2">
        <f>simulation!V10</f>
        <v>0.17382300000000001</v>
      </c>
      <c r="W2">
        <f>simulation!W10</f>
        <v>8.0001000000000003E-2</v>
      </c>
      <c r="X2">
        <f>simulation!X10</f>
        <v>0.150947</v>
      </c>
      <c r="Y2">
        <f>simulation!Y10</f>
        <v>2.8244699999999998</v>
      </c>
      <c r="Z2">
        <f>simulation!Z10</f>
        <v>5.8999200000000002E-2</v>
      </c>
      <c r="AA2">
        <f>simulation!AA10</f>
        <v>8.6930999999999994</v>
      </c>
      <c r="AB2">
        <f>simulation!AB10</f>
        <v>7.41221</v>
      </c>
      <c r="AC2">
        <f>simulation!AC10</f>
        <v>1.2808900000000001</v>
      </c>
      <c r="AD2">
        <f>simulation!AD10</f>
        <v>0.67853399999999997</v>
      </c>
      <c r="AE2">
        <f>simulation!AE10</f>
        <v>0.57855500000000004</v>
      </c>
      <c r="AF2">
        <f>simulation!AF10</f>
        <v>9.9978899999999996E-2</v>
      </c>
      <c r="AG2">
        <f>simulation!AG10</f>
        <v>0.30921100000000001</v>
      </c>
      <c r="AH2">
        <f>simulation!AH10</f>
        <v>12.8116</v>
      </c>
      <c r="AI2">
        <f>simulation!AI10</f>
        <v>0.145951</v>
      </c>
    </row>
    <row r="3" spans="1:66" x14ac:dyDescent="0.45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10.3657</v>
      </c>
      <c r="J3">
        <f>simulation!J11</f>
        <v>8.8521300000000007</v>
      </c>
      <c r="K3">
        <f>simulation!K11</f>
        <v>1.51353</v>
      </c>
      <c r="L3">
        <f>simulation!L11</f>
        <v>0.65301100000000001</v>
      </c>
      <c r="M3">
        <f>simulation!M11</f>
        <v>0.55766199999999999</v>
      </c>
      <c r="N3">
        <f>simulation!N11</f>
        <v>9.53489E-2</v>
      </c>
      <c r="O3">
        <f>simulation!O11</f>
        <v>0.46242</v>
      </c>
      <c r="P3">
        <f>simulation!P11</f>
        <v>15.873699999999999</v>
      </c>
      <c r="Q3">
        <f>simulation!Q11</f>
        <v>0.16456200000000001</v>
      </c>
      <c r="R3">
        <f>simulation!R11</f>
        <v>0.93138299999999996</v>
      </c>
      <c r="S3">
        <f>simulation!S11</f>
        <v>0.63690199999999997</v>
      </c>
      <c r="T3">
        <f>simulation!T11</f>
        <v>0.29448099999999999</v>
      </c>
      <c r="U3">
        <f>simulation!U11</f>
        <v>0.25311</v>
      </c>
      <c r="V3">
        <f>simulation!V11</f>
        <v>0.17308299999999999</v>
      </c>
      <c r="W3">
        <f>simulation!W11</f>
        <v>8.0027299999999996E-2</v>
      </c>
      <c r="X3">
        <f>simulation!X11</f>
        <v>0.17886199999999999</v>
      </c>
      <c r="Y3">
        <f>simulation!Y11</f>
        <v>3.6797599999999999</v>
      </c>
      <c r="Z3">
        <f>simulation!Z11</f>
        <v>8.0110799999999996E-2</v>
      </c>
      <c r="AA3">
        <f>simulation!AA11</f>
        <v>9.4342799999999993</v>
      </c>
      <c r="AB3">
        <f>simulation!AB11</f>
        <v>8.21523</v>
      </c>
      <c r="AC3">
        <f>simulation!AC11</f>
        <v>1.21905</v>
      </c>
      <c r="AD3">
        <f>simulation!AD11</f>
        <v>0.77368899999999996</v>
      </c>
      <c r="AE3">
        <f>simulation!AE11</f>
        <v>0.67371599999999998</v>
      </c>
      <c r="AF3">
        <f>simulation!AF11</f>
        <v>9.9972500000000006E-2</v>
      </c>
      <c r="AG3">
        <f>simulation!AG11</f>
        <v>0.28355799999999998</v>
      </c>
      <c r="AH3">
        <f>simulation!AH11</f>
        <v>12.193899999999999</v>
      </c>
      <c r="AI3">
        <f>simulation!AI11</f>
        <v>0.187083</v>
      </c>
    </row>
    <row r="4" spans="1:66" x14ac:dyDescent="0.45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11.1821</v>
      </c>
      <c r="J4">
        <f>simulation!J12</f>
        <v>9.6621600000000001</v>
      </c>
      <c r="K4">
        <f>simulation!K12</f>
        <v>1.51996</v>
      </c>
      <c r="L4">
        <f>simulation!L12</f>
        <v>0.694581</v>
      </c>
      <c r="M4">
        <f>simulation!M12</f>
        <v>0.60016899999999995</v>
      </c>
      <c r="N4">
        <f>simulation!N12</f>
        <v>9.4412700000000002E-2</v>
      </c>
      <c r="O4">
        <f>simulation!O12</f>
        <v>0.46359899999999998</v>
      </c>
      <c r="P4">
        <f>simulation!P12</f>
        <v>16.0991</v>
      </c>
      <c r="Q4">
        <f>simulation!Q12</f>
        <v>0.195132</v>
      </c>
      <c r="R4">
        <f>simulation!R12</f>
        <v>1.13375</v>
      </c>
      <c r="S4">
        <f>simulation!S12</f>
        <v>0.77469500000000002</v>
      </c>
      <c r="T4">
        <f>simulation!T12</f>
        <v>0.35904999999999998</v>
      </c>
      <c r="U4">
        <f>simulation!U12</f>
        <v>0.25237300000000001</v>
      </c>
      <c r="V4">
        <f>simulation!V12</f>
        <v>0.17244799999999999</v>
      </c>
      <c r="W4">
        <f>simulation!W12</f>
        <v>7.9925099999999999E-2</v>
      </c>
      <c r="X4">
        <f>simulation!X12</f>
        <v>0.20113</v>
      </c>
      <c r="Y4">
        <f>simulation!Y12</f>
        <v>4.4923400000000004</v>
      </c>
      <c r="Z4">
        <f>simulation!Z12</f>
        <v>0.101879</v>
      </c>
      <c r="AA4">
        <f>simulation!AA12</f>
        <v>10.048400000000001</v>
      </c>
      <c r="AB4">
        <f>simulation!AB12</f>
        <v>8.8874600000000008</v>
      </c>
      <c r="AC4">
        <f>simulation!AC12</f>
        <v>1.1609100000000001</v>
      </c>
      <c r="AD4">
        <f>simulation!AD12</f>
        <v>0.86573599999999995</v>
      </c>
      <c r="AE4">
        <f>simulation!AE12</f>
        <v>0.76571599999999995</v>
      </c>
      <c r="AF4">
        <f>simulation!AF12</f>
        <v>0.10002</v>
      </c>
      <c r="AG4">
        <f>simulation!AG12</f>
        <v>0.26246799999999998</v>
      </c>
      <c r="AH4">
        <f>simulation!AH12</f>
        <v>11.6067</v>
      </c>
      <c r="AI4">
        <f>simulation!AI12</f>
        <v>0.22622800000000001</v>
      </c>
    </row>
    <row r="5" spans="1:66" x14ac:dyDescent="0.45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11.8789</v>
      </c>
      <c r="J5">
        <f>simulation!J13</f>
        <v>10.3529</v>
      </c>
      <c r="K5">
        <f>simulation!K13</f>
        <v>1.5260100000000001</v>
      </c>
      <c r="L5">
        <f>simulation!L13</f>
        <v>0.72797900000000004</v>
      </c>
      <c r="M5">
        <f>simulation!M13</f>
        <v>0.63446000000000002</v>
      </c>
      <c r="N5">
        <f>simulation!N13</f>
        <v>9.3518699999999996E-2</v>
      </c>
      <c r="O5">
        <f>simulation!O13</f>
        <v>0.46401399999999998</v>
      </c>
      <c r="P5">
        <f>simulation!P13</f>
        <v>16.317699999999999</v>
      </c>
      <c r="Q5">
        <f>simulation!Q13</f>
        <v>0.22292999999999999</v>
      </c>
      <c r="R5">
        <f>simulation!R13</f>
        <v>1.3252200000000001</v>
      </c>
      <c r="S5">
        <f>simulation!S13</f>
        <v>0.90479500000000002</v>
      </c>
      <c r="T5">
        <f>simulation!T13</f>
        <v>0.42042099999999999</v>
      </c>
      <c r="U5">
        <f>simulation!U13</f>
        <v>0.25204799999999999</v>
      </c>
      <c r="V5">
        <f>simulation!V13</f>
        <v>0.17208699999999999</v>
      </c>
      <c r="W5">
        <f>simulation!W13</f>
        <v>7.9961599999999994E-2</v>
      </c>
      <c r="X5">
        <f>simulation!X13</f>
        <v>0.21954799999999999</v>
      </c>
      <c r="Y5">
        <f>simulation!Y13</f>
        <v>5.25779</v>
      </c>
      <c r="Z5">
        <f>simulation!Z13</f>
        <v>0.123831</v>
      </c>
      <c r="AA5">
        <f>simulation!AA13</f>
        <v>10.553699999999999</v>
      </c>
      <c r="AB5">
        <f>simulation!AB13</f>
        <v>9.4481300000000008</v>
      </c>
      <c r="AC5">
        <f>simulation!AC13</f>
        <v>1.1055900000000001</v>
      </c>
      <c r="AD5">
        <f>simulation!AD13</f>
        <v>0.95423199999999997</v>
      </c>
      <c r="AE5">
        <f>simulation!AE13</f>
        <v>0.85426800000000003</v>
      </c>
      <c r="AF5">
        <f>simulation!AF13</f>
        <v>9.9963700000000003E-2</v>
      </c>
      <c r="AG5">
        <f>simulation!AG13</f>
        <v>0.24446599999999999</v>
      </c>
      <c r="AH5">
        <f>simulation!AH13</f>
        <v>11.059900000000001</v>
      </c>
      <c r="AI5">
        <f>simulation!AI13</f>
        <v>0.26257999999999998</v>
      </c>
    </row>
    <row r="6" spans="1:66" x14ac:dyDescent="0.45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12.4872</v>
      </c>
      <c r="J6">
        <f>simulation!J14</f>
        <v>10.9542</v>
      </c>
      <c r="K6">
        <f>simulation!K14</f>
        <v>1.53308</v>
      </c>
      <c r="L6">
        <f>simulation!L14</f>
        <v>0.75558499999999995</v>
      </c>
      <c r="M6">
        <f>simulation!M14</f>
        <v>0.66281999999999996</v>
      </c>
      <c r="N6">
        <f>simulation!N14</f>
        <v>9.2764700000000005E-2</v>
      </c>
      <c r="O6">
        <f>simulation!O14</f>
        <v>0.46422200000000002</v>
      </c>
      <c r="P6">
        <f>simulation!P14</f>
        <v>16.526599999999998</v>
      </c>
      <c r="Q6">
        <f>simulation!Q14</f>
        <v>0.24868399999999999</v>
      </c>
      <c r="R6">
        <f>simulation!R14</f>
        <v>1.5049300000000001</v>
      </c>
      <c r="S6">
        <f>simulation!S14</f>
        <v>1.0269900000000001</v>
      </c>
      <c r="T6">
        <f>simulation!T14</f>
        <v>0.47793600000000003</v>
      </c>
      <c r="U6">
        <f>simulation!U14</f>
        <v>0.251691</v>
      </c>
      <c r="V6">
        <f>simulation!V14</f>
        <v>0.171759</v>
      </c>
      <c r="W6">
        <f>simulation!W14</f>
        <v>7.99319E-2</v>
      </c>
      <c r="X6">
        <f>simulation!X14</f>
        <v>0.23496</v>
      </c>
      <c r="Y6">
        <f>simulation!Y14</f>
        <v>5.9792899999999998</v>
      </c>
      <c r="Z6">
        <f>simulation!Z14</f>
        <v>0.145812</v>
      </c>
      <c r="AA6">
        <f>simulation!AA14</f>
        <v>10.9823</v>
      </c>
      <c r="AB6">
        <f>simulation!AB14</f>
        <v>9.9271700000000003</v>
      </c>
      <c r="AC6">
        <f>simulation!AC14</f>
        <v>1.05515</v>
      </c>
      <c r="AD6">
        <f>simulation!AD14</f>
        <v>1.0412399999999999</v>
      </c>
      <c r="AE6">
        <f>simulation!AE14</f>
        <v>0.94120400000000004</v>
      </c>
      <c r="AF6">
        <f>simulation!AF14</f>
        <v>0.10004</v>
      </c>
      <c r="AG6">
        <f>simulation!AG14</f>
        <v>0.22926199999999999</v>
      </c>
      <c r="AH6">
        <f>simulation!AH14</f>
        <v>10.5473</v>
      </c>
      <c r="AI6">
        <f>simulation!AI14</f>
        <v>0.29670000000000002</v>
      </c>
    </row>
    <row r="7" spans="1:66" s="1" customFormat="1" x14ac:dyDescent="0.45">
      <c r="O7" s="2"/>
      <c r="W7" s="2"/>
      <c r="AE7" s="2"/>
      <c r="AQ7"/>
    </row>
    <row r="8" spans="1:66" x14ac:dyDescent="0.45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aLen_a</v>
      </c>
      <c r="J8" t="str">
        <f>analytical!J9</f>
        <v xml:space="preserve"> aLqu_a</v>
      </c>
      <c r="K8" t="str">
        <f>analytical!K9</f>
        <v xml:space="preserve"> aLbl_a</v>
      </c>
      <c r="L8" t="str">
        <f>analytical!L9</f>
        <v xml:space="preserve"> aWai_a</v>
      </c>
      <c r="M8" t="str">
        <f>analytical!M9</f>
        <v xml:space="preserve"> aWqu_a</v>
      </c>
      <c r="N8" t="str">
        <f>analytical!N9</f>
        <v xml:space="preserve"> aWbl_a</v>
      </c>
      <c r="O8" t="str">
        <f>analytical!O9</f>
        <v xml:space="preserve"> aBln_a</v>
      </c>
      <c r="P8" t="str">
        <f>analytical!P9</f>
        <v xml:space="preserve"> aThu_a</v>
      </c>
      <c r="Q8" t="str">
        <f>analytical!Q9</f>
        <v xml:space="preserve"> aPrb_a</v>
      </c>
      <c r="R8" t="str">
        <f>analytical!R9</f>
        <v xml:space="preserve"> aLen_H</v>
      </c>
      <c r="S8" t="str">
        <f>analytical!S9</f>
        <v xml:space="preserve"> aLqu_H</v>
      </c>
      <c r="T8" t="str">
        <f>analytical!T9</f>
        <v xml:space="preserve"> aLbl_H</v>
      </c>
      <c r="U8" t="str">
        <f>analytical!U9</f>
        <v xml:space="preserve"> aWai_H</v>
      </c>
      <c r="V8" t="str">
        <f>analytical!V9</f>
        <v xml:space="preserve"> aWqu_H</v>
      </c>
      <c r="W8" t="str">
        <f>analytical!W9</f>
        <v xml:space="preserve"> aWbl_H</v>
      </c>
      <c r="X8" t="str">
        <f>analytical!X9</f>
        <v xml:space="preserve"> aBln_H</v>
      </c>
      <c r="Y8" t="str">
        <f>analytical!Y9</f>
        <v xml:space="preserve"> aThu_H</v>
      </c>
      <c r="Z8" t="str">
        <f>analytical!Z9</f>
        <v xml:space="preserve"> aPrb_H</v>
      </c>
      <c r="AA8" t="str">
        <f>analytical!AA9</f>
        <v xml:space="preserve"> aLen_L</v>
      </c>
      <c r="AB8" t="str">
        <f>analytical!AB9</f>
        <v xml:space="preserve"> aLqu_L</v>
      </c>
      <c r="AC8" t="str">
        <f>analytical!AC9</f>
        <v xml:space="preserve"> aLbl_L</v>
      </c>
      <c r="AD8" t="str">
        <f>analytical!AD9</f>
        <v xml:space="preserve"> aWai_L</v>
      </c>
      <c r="AE8" t="str">
        <f>analytical!AE9</f>
        <v xml:space="preserve"> aWqu_L</v>
      </c>
      <c r="AF8" t="str">
        <f>analytical!AF9</f>
        <v xml:space="preserve"> aWbl_L</v>
      </c>
      <c r="AG8" t="str">
        <f>analytical!AG9</f>
        <v xml:space="preserve"> aBln_L</v>
      </c>
      <c r="AH8" t="str">
        <f>analytical!AH9</f>
        <v xml:space="preserve"> aThu_L</v>
      </c>
      <c r="AI8" t="str">
        <f>analytical!AI9</f>
        <v xml:space="preserve"> aPrb_L</v>
      </c>
    </row>
    <row r="9" spans="1:66" x14ac:dyDescent="0.45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9.40639</v>
      </c>
      <c r="J9">
        <f>analytical!J10</f>
        <v>7.8990499999999999</v>
      </c>
      <c r="K9">
        <f>analytical!K10</f>
        <v>1.5073300000000001</v>
      </c>
      <c r="L9">
        <f>analytical!L10</f>
        <v>0.60150999999999999</v>
      </c>
      <c r="M9">
        <f>analytical!M10</f>
        <v>0.50512000000000001</v>
      </c>
      <c r="N9">
        <f>analytical!N10</f>
        <v>9.6389299999999997E-2</v>
      </c>
      <c r="O9">
        <f>analytical!O10</f>
        <v>0.46030300000000002</v>
      </c>
      <c r="P9">
        <f>analytical!P10</f>
        <v>15.638</v>
      </c>
      <c r="Q9">
        <f>analytical!Q10</f>
        <v>0.13122400000000001</v>
      </c>
      <c r="R9">
        <f>analytical!R10</f>
        <v>0.71657400000000004</v>
      </c>
      <c r="S9">
        <f>analytical!S10</f>
        <v>0.49071399999999998</v>
      </c>
      <c r="T9">
        <f>analytical!T10</f>
        <v>0.22586100000000001</v>
      </c>
      <c r="U9">
        <f>analytical!U10</f>
        <v>0.25381100000000001</v>
      </c>
      <c r="V9">
        <f>analytical!V10</f>
        <v>0.17381099999999999</v>
      </c>
      <c r="W9">
        <f>analytical!W10</f>
        <v>0.08</v>
      </c>
      <c r="X9">
        <f>analytical!X10</f>
        <v>0.15091499999999999</v>
      </c>
      <c r="Y9">
        <f>analytical!Y10</f>
        <v>2.8232599999999999</v>
      </c>
      <c r="Z9">
        <f>analytical!Z10</f>
        <v>5.8914000000000001E-2</v>
      </c>
      <c r="AA9">
        <f>analytical!AA10</f>
        <v>8.6898099999999996</v>
      </c>
      <c r="AB9">
        <f>analytical!AB10</f>
        <v>7.4083399999999999</v>
      </c>
      <c r="AC9">
        <f>analytical!AC10</f>
        <v>1.2814700000000001</v>
      </c>
      <c r="AD9">
        <f>analytical!AD10</f>
        <v>0.67811299999999997</v>
      </c>
      <c r="AE9">
        <f>analytical!AE10</f>
        <v>0.57811199999999996</v>
      </c>
      <c r="AF9">
        <f>analytical!AF10</f>
        <v>0.1</v>
      </c>
      <c r="AG9">
        <f>analytical!AG10</f>
        <v>0.309388</v>
      </c>
      <c r="AH9">
        <f>analytical!AH10</f>
        <v>12.8147</v>
      </c>
      <c r="AI9">
        <f>analytical!AI10</f>
        <v>0.14568600000000001</v>
      </c>
    </row>
    <row r="10" spans="1:66" x14ac:dyDescent="0.45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10.364800000000001</v>
      </c>
      <c r="J10">
        <f>analytical!J11</f>
        <v>8.85107</v>
      </c>
      <c r="K10">
        <f>analytical!K11</f>
        <v>1.51372</v>
      </c>
      <c r="L10">
        <f>analytical!L11</f>
        <v>0.65297799999999995</v>
      </c>
      <c r="M10">
        <f>analytical!M11</f>
        <v>0.55761400000000005</v>
      </c>
      <c r="N10">
        <f>analytical!N11</f>
        <v>9.5363699999999996E-2</v>
      </c>
      <c r="O10">
        <f>analytical!O11</f>
        <v>0.46247300000000002</v>
      </c>
      <c r="P10">
        <f>analytical!P11</f>
        <v>15.873100000000001</v>
      </c>
      <c r="Q10">
        <f>analytical!Q11</f>
        <v>0.164573</v>
      </c>
      <c r="R10">
        <f>analytical!R11</f>
        <v>0.93095899999999998</v>
      </c>
      <c r="S10">
        <f>analytical!S11</f>
        <v>0.63658400000000004</v>
      </c>
      <c r="T10">
        <f>analytical!T11</f>
        <v>0.294375</v>
      </c>
      <c r="U10">
        <f>analytical!U11</f>
        <v>0.253</v>
      </c>
      <c r="V10">
        <f>analytical!V11</f>
        <v>0.17299999999999999</v>
      </c>
      <c r="W10">
        <f>analytical!W11</f>
        <v>0.08</v>
      </c>
      <c r="X10">
        <f>analytical!X11</f>
        <v>0.17885400000000001</v>
      </c>
      <c r="Y10">
        <f>analytical!Y11</f>
        <v>3.6796899999999999</v>
      </c>
      <c r="Z10">
        <f>analytical!Z11</f>
        <v>8.0078499999999997E-2</v>
      </c>
      <c r="AA10">
        <f>analytical!AA11</f>
        <v>9.4338300000000004</v>
      </c>
      <c r="AB10">
        <f>analytical!AB11</f>
        <v>8.2144899999999996</v>
      </c>
      <c r="AC10">
        <f>analytical!AC11</f>
        <v>1.2193400000000001</v>
      </c>
      <c r="AD10">
        <f>analytical!AD11</f>
        <v>0.77368199999999998</v>
      </c>
      <c r="AE10">
        <f>analytical!AE11</f>
        <v>0.67368099999999997</v>
      </c>
      <c r="AF10">
        <f>analytical!AF11</f>
        <v>0.1</v>
      </c>
      <c r="AG10">
        <f>analytical!AG11</f>
        <v>0.28361900000000001</v>
      </c>
      <c r="AH10">
        <f>analytical!AH11</f>
        <v>12.1934</v>
      </c>
      <c r="AI10">
        <f>analytical!AI11</f>
        <v>0.18710499999999999</v>
      </c>
    </row>
    <row r="11" spans="1:66" x14ac:dyDescent="0.45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11.180999999999999</v>
      </c>
      <c r="J11">
        <f>analytical!J12</f>
        <v>9.6610399999999998</v>
      </c>
      <c r="K11">
        <f>analytical!K12</f>
        <v>1.5199400000000001</v>
      </c>
      <c r="L11">
        <f>analytical!L12</f>
        <v>0.69457800000000003</v>
      </c>
      <c r="M11">
        <f>analytical!M12</f>
        <v>0.60015700000000005</v>
      </c>
      <c r="N11">
        <f>analytical!N12</f>
        <v>9.4420599999999993E-2</v>
      </c>
      <c r="O11">
        <f>analytical!O12</f>
        <v>0.46361200000000002</v>
      </c>
      <c r="P11">
        <f>analytical!P12</f>
        <v>16.0975</v>
      </c>
      <c r="Q11">
        <f>analytical!Q12</f>
        <v>0.19512399999999999</v>
      </c>
      <c r="R11">
        <f>analytical!R12</f>
        <v>1.1335299999999999</v>
      </c>
      <c r="S11">
        <f>analytical!S12</f>
        <v>0.77426700000000004</v>
      </c>
      <c r="T11">
        <f>analytical!T12</f>
        <v>0.35926200000000003</v>
      </c>
      <c r="U11">
        <f>analytical!U12</f>
        <v>0.252413</v>
      </c>
      <c r="V11">
        <f>analytical!V12</f>
        <v>0.17241300000000001</v>
      </c>
      <c r="W11">
        <f>analytical!W12</f>
        <v>0.08</v>
      </c>
      <c r="X11">
        <f>analytical!X12</f>
        <v>0.20122799999999999</v>
      </c>
      <c r="Y11">
        <f>analytical!Y12</f>
        <v>4.49078</v>
      </c>
      <c r="Z11">
        <f>analytical!Z12</f>
        <v>0.101844</v>
      </c>
      <c r="AA11">
        <f>analytical!AA12</f>
        <v>10.0474</v>
      </c>
      <c r="AB11">
        <f>analytical!AB12</f>
        <v>8.8867700000000003</v>
      </c>
      <c r="AC11">
        <f>analytical!AC12</f>
        <v>1.1606700000000001</v>
      </c>
      <c r="AD11">
        <f>analytical!AD12</f>
        <v>0.86565599999999998</v>
      </c>
      <c r="AE11">
        <f>analytical!AE12</f>
        <v>0.765656</v>
      </c>
      <c r="AF11">
        <f>analytical!AF12</f>
        <v>0.1</v>
      </c>
      <c r="AG11">
        <f>analytical!AG12</f>
        <v>0.26238400000000001</v>
      </c>
      <c r="AH11">
        <f>analytical!AH12</f>
        <v>11.6067</v>
      </c>
      <c r="AI11">
        <f>analytical!AI12</f>
        <v>0.226218</v>
      </c>
    </row>
    <row r="12" spans="1:66" x14ac:dyDescent="0.45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11.882300000000001</v>
      </c>
      <c r="J12">
        <f>analytical!J13</f>
        <v>10.356</v>
      </c>
      <c r="K12">
        <f>analytical!K13</f>
        <v>1.52634</v>
      </c>
      <c r="L12">
        <f>analytical!L13</f>
        <v>0.72831800000000002</v>
      </c>
      <c r="M12">
        <f>analytical!M13</f>
        <v>0.63476200000000005</v>
      </c>
      <c r="N12">
        <f>analytical!N13</f>
        <v>9.3556100000000003E-2</v>
      </c>
      <c r="O12">
        <f>analytical!O13</f>
        <v>0.46410699999999999</v>
      </c>
      <c r="P12">
        <f>analytical!P13</f>
        <v>16.314800000000002</v>
      </c>
      <c r="Q12">
        <f>analytical!Q13</f>
        <v>0.223107</v>
      </c>
      <c r="R12">
        <f>analytical!R13</f>
        <v>1.3248</v>
      </c>
      <c r="S12">
        <f>analytical!S13</f>
        <v>0.90427500000000005</v>
      </c>
      <c r="T12">
        <f>analytical!T13</f>
        <v>0.42052899999999999</v>
      </c>
      <c r="U12">
        <f>analytical!U13</f>
        <v>0.25202599999999997</v>
      </c>
      <c r="V12">
        <f>analytical!V13</f>
        <v>0.17202600000000001</v>
      </c>
      <c r="W12">
        <f>analytical!W13</f>
        <v>0.08</v>
      </c>
      <c r="X12">
        <f>analytical!X13</f>
        <v>0.21960199999999999</v>
      </c>
      <c r="Y12">
        <f>analytical!Y13</f>
        <v>5.2566100000000002</v>
      </c>
      <c r="Z12">
        <f>analytical!Z13</f>
        <v>0.12389799999999999</v>
      </c>
      <c r="AA12">
        <f>analytical!AA13</f>
        <v>10.557499999999999</v>
      </c>
      <c r="AB12">
        <f>analytical!AB13</f>
        <v>9.4517199999999999</v>
      </c>
      <c r="AC12">
        <f>analytical!AC13</f>
        <v>1.10582</v>
      </c>
      <c r="AD12">
        <f>analytical!AD13</f>
        <v>0.95472999999999997</v>
      </c>
      <c r="AE12">
        <f>analytical!AE13</f>
        <v>0.85472899999999996</v>
      </c>
      <c r="AF12">
        <f>analytical!AF13</f>
        <v>0.1</v>
      </c>
      <c r="AG12">
        <f>analytical!AG13</f>
        <v>0.244505</v>
      </c>
      <c r="AH12">
        <f>analytical!AH13</f>
        <v>11.0581</v>
      </c>
      <c r="AI12">
        <f>analytical!AI13</f>
        <v>0.26279000000000002</v>
      </c>
    </row>
    <row r="13" spans="1:66" x14ac:dyDescent="0.45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12.489699999999999</v>
      </c>
      <c r="J13">
        <f>analytical!J14</f>
        <v>10.9566</v>
      </c>
      <c r="K13">
        <f>analytical!K14</f>
        <v>1.53305</v>
      </c>
      <c r="L13">
        <f>analytical!L14</f>
        <v>0.75575400000000004</v>
      </c>
      <c r="M13">
        <f>analytical!M14</f>
        <v>0.66298900000000005</v>
      </c>
      <c r="N13">
        <f>analytical!N14</f>
        <v>9.2765200000000006E-2</v>
      </c>
      <c r="O13">
        <f>analytical!O14</f>
        <v>0.464198</v>
      </c>
      <c r="P13">
        <f>analytical!P14</f>
        <v>16.5261</v>
      </c>
      <c r="Q13">
        <f>analytical!Q14</f>
        <v>0.24881200000000001</v>
      </c>
      <c r="R13">
        <f>analytical!R14</f>
        <v>1.5053000000000001</v>
      </c>
      <c r="S13">
        <f>analytical!S14</f>
        <v>1.02705</v>
      </c>
      <c r="T13">
        <f>analytical!T14</f>
        <v>0.47825000000000001</v>
      </c>
      <c r="U13">
        <f>analytical!U14</f>
        <v>0.251801</v>
      </c>
      <c r="V13">
        <f>analytical!V14</f>
        <v>0.17180100000000001</v>
      </c>
      <c r="W13">
        <f>analytical!W14</f>
        <v>0.08</v>
      </c>
      <c r="X13">
        <f>analytical!X14</f>
        <v>0.23500599999999999</v>
      </c>
      <c r="Y13">
        <f>analytical!Y14</f>
        <v>5.9781199999999997</v>
      </c>
      <c r="Z13">
        <f>analytical!Z14</f>
        <v>0.145983</v>
      </c>
      <c r="AA13">
        <f>analytical!AA14</f>
        <v>10.984400000000001</v>
      </c>
      <c r="AB13">
        <f>analytical!AB14</f>
        <v>9.9295899999999993</v>
      </c>
      <c r="AC13">
        <f>analytical!AC14</f>
        <v>1.0548</v>
      </c>
      <c r="AD13">
        <f>analytical!AD14</f>
        <v>1.0413699999999999</v>
      </c>
      <c r="AE13">
        <f>analytical!AE14</f>
        <v>0.94137099999999996</v>
      </c>
      <c r="AF13">
        <f>analytical!AF14</f>
        <v>9.9999900000000003E-2</v>
      </c>
      <c r="AG13">
        <f>analytical!AG14</f>
        <v>0.22919200000000001</v>
      </c>
      <c r="AH13">
        <f>analytical!AH14</f>
        <v>10.548</v>
      </c>
      <c r="AI13">
        <f>analytical!AI14</f>
        <v>0.29679899999999998</v>
      </c>
    </row>
    <row r="14" spans="1:66" x14ac:dyDescent="0.45">
      <c r="N14" s="2"/>
      <c r="V14" s="2"/>
      <c r="AD14" s="2"/>
    </row>
    <row r="15" spans="1:66" x14ac:dyDescent="0.45">
      <c r="A15" t="s">
        <v>109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 x14ac:dyDescent="0.45">
      <c r="A16" t="s">
        <v>110</v>
      </c>
      <c r="B16" t="s">
        <v>112</v>
      </c>
      <c r="C16" t="s">
        <v>114</v>
      </c>
      <c r="I16" s="4">
        <f>(I2-I9)/I2</f>
        <v>3.8575901007642451E-4</v>
      </c>
      <c r="J16" s="4">
        <f t="shared" ref="J16:AI20" si="0">(J2-J9)/J2</f>
        <v>5.2130980353457478E-4</v>
      </c>
      <c r="K16" s="4">
        <f t="shared" si="0"/>
        <v>-3.1854530975215578E-4</v>
      </c>
      <c r="L16" s="4">
        <f t="shared" si="0"/>
        <v>5.0680026253915194E-4</v>
      </c>
      <c r="M16" s="4">
        <f t="shared" si="0"/>
        <v>6.4299775445403491E-4</v>
      </c>
      <c r="N16" s="4">
        <f t="shared" si="0"/>
        <v>-1.9923191944386275E-4</v>
      </c>
      <c r="O16" s="4">
        <f t="shared" si="0"/>
        <v>-3.1293531149023055E-4</v>
      </c>
      <c r="P16" s="4">
        <f t="shared" si="0"/>
        <v>-1.2151367668402763E-4</v>
      </c>
      <c r="Q16" s="4">
        <f t="shared" si="0"/>
        <v>1.7496614785398714E-3</v>
      </c>
      <c r="R16" s="4">
        <f t="shared" si="0"/>
        <v>4.8262009708190237E-4</v>
      </c>
      <c r="S16" s="4">
        <f t="shared" si="0"/>
        <v>4.9902334003449418E-4</v>
      </c>
      <c r="T16" s="4">
        <f t="shared" si="0"/>
        <v>4.4255424608666537E-4</v>
      </c>
      <c r="U16" s="4">
        <f t="shared" si="0"/>
        <v>5.1216591023643335E-5</v>
      </c>
      <c r="V16" s="4">
        <f t="shared" si="0"/>
        <v>6.9035743256139868E-5</v>
      </c>
      <c r="W16" s="4">
        <f t="shared" si="0"/>
        <v>1.2499843751965601E-5</v>
      </c>
      <c r="X16" s="4">
        <f t="shared" si="0"/>
        <v>2.1199493862086857E-4</v>
      </c>
      <c r="Y16" s="4">
        <f t="shared" si="0"/>
        <v>4.2839895626433754E-4</v>
      </c>
      <c r="Z16" s="4">
        <f t="shared" si="0"/>
        <v>1.4440873774559748E-3</v>
      </c>
      <c r="AA16" s="4">
        <f t="shared" si="0"/>
        <v>3.7846107832646507E-4</v>
      </c>
      <c r="AB16" s="4">
        <f t="shared" si="0"/>
        <v>5.2211148901610183E-4</v>
      </c>
      <c r="AC16" s="4">
        <f t="shared" si="0"/>
        <v>-4.5281015543881589E-4</v>
      </c>
      <c r="AD16" s="4">
        <f t="shared" si="0"/>
        <v>6.2045527563836847E-4</v>
      </c>
      <c r="AE16" s="4">
        <f t="shared" si="0"/>
        <v>7.6570075446600965E-4</v>
      </c>
      <c r="AF16" s="4">
        <f t="shared" si="0"/>
        <v>-2.1104453039601356E-4</v>
      </c>
      <c r="AG16" s="4">
        <f t="shared" si="0"/>
        <v>-5.7242465500898323E-4</v>
      </c>
      <c r="AH16" s="4">
        <f t="shared" si="0"/>
        <v>-2.419682163039652E-4</v>
      </c>
      <c r="AI16" s="4">
        <f t="shared" si="0"/>
        <v>1.8156778644886809E-3</v>
      </c>
    </row>
    <row r="17" spans="1:35" x14ac:dyDescent="0.45">
      <c r="I17" s="4">
        <f>(I3-I10)/I3</f>
        <v>8.6824816461954219E-5</v>
      </c>
      <c r="J17" s="4">
        <f t="shared" si="0"/>
        <v>1.1974519127043174E-4</v>
      </c>
      <c r="K17" s="4">
        <f t="shared" si="0"/>
        <v>-1.255343468579496E-4</v>
      </c>
      <c r="L17" s="4">
        <f t="shared" si="0"/>
        <v>5.0535136467932024E-5</v>
      </c>
      <c r="M17" s="4">
        <f t="shared" si="0"/>
        <v>8.6073643174426411E-5</v>
      </c>
      <c r="N17" s="4">
        <f t="shared" si="0"/>
        <v>-1.5521940997741319E-4</v>
      </c>
      <c r="O17" s="4">
        <f t="shared" si="0"/>
        <v>-1.1461441979158611E-4</v>
      </c>
      <c r="P17" s="4">
        <f t="shared" si="0"/>
        <v>3.779837089012654E-5</v>
      </c>
      <c r="Q17" s="4">
        <f t="shared" si="0"/>
        <v>-6.6844107387995075E-5</v>
      </c>
      <c r="R17" s="4">
        <f t="shared" si="0"/>
        <v>4.5523699702483295E-4</v>
      </c>
      <c r="S17" s="4">
        <f t="shared" si="0"/>
        <v>4.9929188477965125E-4</v>
      </c>
      <c r="T17" s="4">
        <f t="shared" si="0"/>
        <v>3.5995531120851595E-4</v>
      </c>
      <c r="U17" s="4">
        <f t="shared" si="0"/>
        <v>4.34593654932634E-4</v>
      </c>
      <c r="V17" s="4">
        <f t="shared" si="0"/>
        <v>4.795387184183296E-4</v>
      </c>
      <c r="W17" s="4">
        <f t="shared" si="0"/>
        <v>3.4113358816296438E-4</v>
      </c>
      <c r="X17" s="4">
        <f t="shared" si="0"/>
        <v>4.4727219867720622E-5</v>
      </c>
      <c r="Y17" s="4">
        <f t="shared" si="0"/>
        <v>1.9022979759553475E-5</v>
      </c>
      <c r="Z17" s="4">
        <f t="shared" si="0"/>
        <v>4.0319157966215536E-4</v>
      </c>
      <c r="AA17" s="4">
        <f t="shared" si="0"/>
        <v>4.769839351799515E-5</v>
      </c>
      <c r="AB17" s="4">
        <f t="shared" si="0"/>
        <v>9.0076601628975327E-5</v>
      </c>
      <c r="AC17" s="4">
        <f t="shared" si="0"/>
        <v>-2.3789016037088184E-4</v>
      </c>
      <c r="AD17" s="4">
        <f t="shared" si="0"/>
        <v>9.0475630388686479E-6</v>
      </c>
      <c r="AE17" s="4">
        <f t="shared" si="0"/>
        <v>5.1950673577601318E-5</v>
      </c>
      <c r="AF17" s="4">
        <f t="shared" si="0"/>
        <v>-2.7507564580259316E-4</v>
      </c>
      <c r="AG17" s="4">
        <f t="shared" si="0"/>
        <v>-2.1512353733639416E-4</v>
      </c>
      <c r="AH17" s="4">
        <f t="shared" si="0"/>
        <v>4.100410861158733E-5</v>
      </c>
      <c r="AI17" s="4">
        <f t="shared" si="0"/>
        <v>-1.175948643115315E-4</v>
      </c>
    </row>
    <row r="18" spans="1:35" x14ac:dyDescent="0.45">
      <c r="A18" s="5" t="s">
        <v>143</v>
      </c>
      <c r="B18" s="5"/>
      <c r="C18" s="5"/>
      <c r="I18" s="4">
        <f>(I4-I11)/I4</f>
        <v>9.8371504458106171E-5</v>
      </c>
      <c r="J18" s="4">
        <f t="shared" si="0"/>
        <v>1.1591610985537726E-4</v>
      </c>
      <c r="K18" s="4">
        <f t="shared" si="0"/>
        <v>1.3158241006282388E-5</v>
      </c>
      <c r="L18" s="4">
        <f t="shared" si="0"/>
        <v>4.3191506821742098E-6</v>
      </c>
      <c r="M18" s="4">
        <f t="shared" si="0"/>
        <v>1.99943682527771E-5</v>
      </c>
      <c r="N18" s="4">
        <f t="shared" si="0"/>
        <v>-8.36751835292418E-5</v>
      </c>
      <c r="O18" s="4">
        <f t="shared" si="0"/>
        <v>-2.8041475499387956E-5</v>
      </c>
      <c r="P18" s="4">
        <f t="shared" si="0"/>
        <v>9.9384437639360199E-5</v>
      </c>
      <c r="Q18" s="4">
        <f t="shared" si="0"/>
        <v>4.0997888608777653E-5</v>
      </c>
      <c r="R18" s="4">
        <f t="shared" si="0"/>
        <v>1.9404630650505755E-4</v>
      </c>
      <c r="S18" s="4">
        <f t="shared" si="0"/>
        <v>5.5247549035424774E-4</v>
      </c>
      <c r="T18" s="4">
        <f t="shared" si="0"/>
        <v>-5.904470129509692E-4</v>
      </c>
      <c r="U18" s="4">
        <f t="shared" si="0"/>
        <v>-1.5849556014306003E-4</v>
      </c>
      <c r="V18" s="4">
        <f t="shared" si="0"/>
        <v>2.0295973278889576E-4</v>
      </c>
      <c r="W18" s="4">
        <f t="shared" si="0"/>
        <v>-9.3712738551472241E-4</v>
      </c>
      <c r="X18" s="4">
        <f t="shared" si="0"/>
        <v>-4.8724705414402119E-4</v>
      </c>
      <c r="Y18" s="4">
        <f t="shared" si="0"/>
        <v>3.4725777657088503E-4</v>
      </c>
      <c r="Z18" s="4">
        <f t="shared" si="0"/>
        <v>3.4354479333320283E-4</v>
      </c>
      <c r="AA18" s="4">
        <f t="shared" si="0"/>
        <v>9.9518331276742764E-5</v>
      </c>
      <c r="AB18" s="4">
        <f t="shared" si="0"/>
        <v>7.7637480225005055E-5</v>
      </c>
      <c r="AC18" s="4">
        <f t="shared" si="0"/>
        <v>2.0673437217356898E-4</v>
      </c>
      <c r="AD18" s="4">
        <f t="shared" si="0"/>
        <v>9.2406923126644837E-5</v>
      </c>
      <c r="AE18" s="4">
        <f t="shared" si="0"/>
        <v>7.8358033526723984E-5</v>
      </c>
      <c r="AF18" s="4">
        <f t="shared" si="0"/>
        <v>1.9996000799832279E-4</v>
      </c>
      <c r="AG18" s="4">
        <f t="shared" si="0"/>
        <v>3.2003901427973309E-4</v>
      </c>
      <c r="AH18" s="4">
        <f t="shared" si="0"/>
        <v>0</v>
      </c>
      <c r="AI18" s="4">
        <f t="shared" si="0"/>
        <v>4.4203193238723766E-5</v>
      </c>
    </row>
    <row r="19" spans="1:35" x14ac:dyDescent="0.45">
      <c r="I19" s="4">
        <f>(I5-I12)/I5</f>
        <v>-2.8622178821279394E-4</v>
      </c>
      <c r="J19" s="4">
        <f t="shared" si="0"/>
        <v>-2.994330091085474E-4</v>
      </c>
      <c r="K19" s="4">
        <f t="shared" si="0"/>
        <v>-2.1625022116496053E-4</v>
      </c>
      <c r="L19" s="4">
        <f t="shared" si="0"/>
        <v>-4.6567277352777784E-4</v>
      </c>
      <c r="M19" s="4">
        <f t="shared" si="0"/>
        <v>-4.7599533461530194E-4</v>
      </c>
      <c r="N19" s="4">
        <f t="shared" si="0"/>
        <v>-3.9992001599687413E-4</v>
      </c>
      <c r="O19" s="4">
        <f t="shared" si="0"/>
        <v>-2.0042498717713205E-4</v>
      </c>
      <c r="P19" s="4">
        <f t="shared" si="0"/>
        <v>1.7772112491324109E-4</v>
      </c>
      <c r="Q19" s="4">
        <f t="shared" si="0"/>
        <v>-7.9397120172256083E-4</v>
      </c>
      <c r="R19" s="4">
        <f t="shared" si="0"/>
        <v>3.1692850998331368E-4</v>
      </c>
      <c r="S19" s="4">
        <f t="shared" si="0"/>
        <v>5.7471581960550722E-4</v>
      </c>
      <c r="T19" s="4">
        <f t="shared" si="0"/>
        <v>-2.5688536015088919E-4</v>
      </c>
      <c r="U19" s="4">
        <f t="shared" si="0"/>
        <v>8.7284961594704199E-5</v>
      </c>
      <c r="V19" s="4">
        <f t="shared" si="0"/>
        <v>3.5447186597463925E-4</v>
      </c>
      <c r="W19" s="4">
        <f t="shared" si="0"/>
        <v>-4.8023051064520814E-4</v>
      </c>
      <c r="X19" s="4">
        <f t="shared" si="0"/>
        <v>-2.4595988121048015E-4</v>
      </c>
      <c r="Y19" s="4">
        <f t="shared" si="0"/>
        <v>2.2442889502999108E-4</v>
      </c>
      <c r="Z19" s="4">
        <f t="shared" si="0"/>
        <v>-5.4105999305503164E-4</v>
      </c>
      <c r="AA19" s="4">
        <f t="shared" si="0"/>
        <v>-3.6006329533718275E-4</v>
      </c>
      <c r="AB19" s="4">
        <f t="shared" si="0"/>
        <v>-3.7996936960002601E-4</v>
      </c>
      <c r="AC19" s="4">
        <f t="shared" si="0"/>
        <v>-2.0803371955241314E-4</v>
      </c>
      <c r="AD19" s="4">
        <f t="shared" si="0"/>
        <v>-5.2188566302534235E-4</v>
      </c>
      <c r="AE19" s="4">
        <f t="shared" si="0"/>
        <v>-5.3964329695123034E-4</v>
      </c>
      <c r="AF19" s="4">
        <f t="shared" si="0"/>
        <v>-3.6313181684954633E-4</v>
      </c>
      <c r="AG19" s="4">
        <f t="shared" si="0"/>
        <v>-1.5953138677775745E-4</v>
      </c>
      <c r="AH19" s="4">
        <f t="shared" si="0"/>
        <v>1.6275011528143419E-4</v>
      </c>
      <c r="AI19" s="4">
        <f t="shared" si="0"/>
        <v>-7.9975626475757295E-4</v>
      </c>
    </row>
    <row r="20" spans="1:35" x14ac:dyDescent="0.45">
      <c r="I20" s="4">
        <f>(I6-I13)/I6</f>
        <v>-2.0020500993012867E-4</v>
      </c>
      <c r="J20" s="4">
        <f t="shared" si="0"/>
        <v>-2.1909404611927257E-4</v>
      </c>
      <c r="K20" s="4">
        <f t="shared" si="0"/>
        <v>1.9568450439621213E-5</v>
      </c>
      <c r="L20" s="4">
        <f t="shared" si="0"/>
        <v>-2.2366775412440131E-4</v>
      </c>
      <c r="M20" s="4">
        <f t="shared" si="0"/>
        <v>-2.549711837302522E-4</v>
      </c>
      <c r="N20" s="4">
        <f t="shared" si="0"/>
        <v>-5.3899813183301407E-6</v>
      </c>
      <c r="O20" s="4">
        <f t="shared" si="0"/>
        <v>5.1699402441125151E-5</v>
      </c>
      <c r="P20" s="4">
        <f t="shared" si="0"/>
        <v>3.0254256773857584E-5</v>
      </c>
      <c r="Q20" s="4">
        <f t="shared" si="0"/>
        <v>-5.1470943044191423E-4</v>
      </c>
      <c r="R20" s="4">
        <f t="shared" si="0"/>
        <v>-2.4585861136397139E-4</v>
      </c>
      <c r="S20" s="4">
        <f t="shared" si="0"/>
        <v>-5.8423158940154216E-5</v>
      </c>
      <c r="T20" s="4">
        <f t="shared" si="0"/>
        <v>-6.5699173111040171E-4</v>
      </c>
      <c r="U20" s="4">
        <f t="shared" si="0"/>
        <v>-4.3704383549669632E-4</v>
      </c>
      <c r="V20" s="4">
        <f t="shared" si="0"/>
        <v>-2.4452867098675616E-4</v>
      </c>
      <c r="W20" s="4">
        <f t="shared" si="0"/>
        <v>-8.5197524392641101E-4</v>
      </c>
      <c r="X20" s="4">
        <f t="shared" si="0"/>
        <v>-1.9577800476672835E-4</v>
      </c>
      <c r="Y20" s="4">
        <f t="shared" si="0"/>
        <v>1.9567540627735323E-4</v>
      </c>
      <c r="Z20" s="4">
        <f t="shared" si="0"/>
        <v>-1.1727429841165643E-3</v>
      </c>
      <c r="AA20" s="4">
        <f t="shared" si="0"/>
        <v>-1.912167760851948E-4</v>
      </c>
      <c r="AB20" s="4">
        <f t="shared" si="0"/>
        <v>-2.4377541635722753E-4</v>
      </c>
      <c r="AC20" s="4">
        <f t="shared" si="0"/>
        <v>3.317063924561176E-4</v>
      </c>
      <c r="AD20" s="4">
        <f t="shared" si="0"/>
        <v>-1.2485113902651021E-4</v>
      </c>
      <c r="AE20" s="4">
        <f t="shared" si="0"/>
        <v>-1.7743231010484145E-4</v>
      </c>
      <c r="AF20" s="4">
        <f t="shared" si="0"/>
        <v>4.0083966413435868E-4</v>
      </c>
      <c r="AG20" s="4">
        <f t="shared" si="0"/>
        <v>3.0532752920233943E-4</v>
      </c>
      <c r="AH20" s="4">
        <f t="shared" si="0"/>
        <v>-6.6367695998041681E-5</v>
      </c>
      <c r="AI20" s="4">
        <f t="shared" si="0"/>
        <v>-3.3367037411513389E-4</v>
      </c>
    </row>
    <row r="59" spans="1:1" ht="19.899999999999999" x14ac:dyDescent="0.45">
      <c r="A59" s="3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96" spans="65:65" x14ac:dyDescent="0.45">
      <c r="BM96">
        <v>0</v>
      </c>
    </row>
    <row r="98" spans="2:24" x14ac:dyDescent="0.4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4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45">
      <c r="B100">
        <f>M2</f>
        <v>0.50544500000000003</v>
      </c>
      <c r="C100">
        <f>M9</f>
        <v>0.50512000000000001</v>
      </c>
      <c r="D100">
        <f>J2/((B2+C2)*(1-Q2))</f>
        <v>0.45496554010956236</v>
      </c>
      <c r="F100">
        <f>N2</f>
        <v>9.63701E-2</v>
      </c>
      <c r="G100">
        <f>N9</f>
        <v>9.6389299999999997E-2</v>
      </c>
      <c r="H100" t="e">
        <f>K2/((B2*(1-(Z2+(1-Z2)*#REF!)))+(C2*(1-(AI2+(1-AI2)*#REF!))))</f>
        <v>#REF!</v>
      </c>
      <c r="J100">
        <f>V2</f>
        <v>0.17382300000000001</v>
      </c>
      <c r="K100">
        <f>V9</f>
        <v>0.17381099999999999</v>
      </c>
      <c r="L100">
        <f>S2/(B2*(1-Z2))</f>
        <v>0.10434826410349492</v>
      </c>
      <c r="N100">
        <f>W2</f>
        <v>8.0001000000000003E-2</v>
      </c>
      <c r="O100">
        <f>W9</f>
        <v>0.08</v>
      </c>
      <c r="P100" t="e">
        <f>T2/((B2*(1-(Z2+(1-Z2)*#REF!))))</f>
        <v>#REF!</v>
      </c>
      <c r="R100">
        <f>AE2</f>
        <v>0.57855500000000004</v>
      </c>
      <c r="S100">
        <f>AE9</f>
        <v>0.57811199999999996</v>
      </c>
      <c r="T100">
        <f>AB2/(C2*(1-AI2))</f>
        <v>0.57859365602363955</v>
      </c>
      <c r="V100">
        <f>AF2</f>
        <v>9.9978899999999996E-2</v>
      </c>
      <c r="W100">
        <f>AF9</f>
        <v>0.1</v>
      </c>
      <c r="X100" t="e">
        <f>AC2/(C2*(1-(AI2+(1-AI2)*#REF!)))</f>
        <v>#REF!</v>
      </c>
    </row>
    <row r="101" spans="2:24" x14ac:dyDescent="0.45">
      <c r="B101">
        <f>M3</f>
        <v>0.55766199999999999</v>
      </c>
      <c r="C101">
        <f>M10</f>
        <v>0.55761400000000005</v>
      </c>
      <c r="D101">
        <f>J3/((B3+C3)*(1-Q3))</f>
        <v>0.52978976297463132</v>
      </c>
      <c r="F101">
        <f>N3</f>
        <v>9.53489E-2</v>
      </c>
      <c r="G101">
        <f>N10</f>
        <v>9.5363699999999996E-2</v>
      </c>
      <c r="H101" t="e">
        <f>K3/((B3*(1-(Z3+(1-Z3)*#REF!)))+(C3*(1-(AI3+(1-AI3)*#REF!))))</f>
        <v>#REF!</v>
      </c>
      <c r="J101">
        <f>V3</f>
        <v>0.17308299999999999</v>
      </c>
      <c r="K101">
        <f>V10</f>
        <v>0.17299999999999999</v>
      </c>
      <c r="L101">
        <f>S3/(B3*(1-Z3))</f>
        <v>0.13847363356369441</v>
      </c>
      <c r="N101">
        <f>W3</f>
        <v>8.0027299999999996E-2</v>
      </c>
      <c r="O101">
        <f>W10</f>
        <v>0.08</v>
      </c>
      <c r="P101" t="e">
        <f>T3/((B3*(1-(Z3+(1-Z3)*#REF!))))</f>
        <v>#REF!</v>
      </c>
      <c r="R101">
        <f>AE3</f>
        <v>0.67371599999999998</v>
      </c>
      <c r="S101">
        <f>AE10</f>
        <v>0.67368099999999997</v>
      </c>
      <c r="T101">
        <f>AB3/(C3*(1-AI3))</f>
        <v>0.67372437776550376</v>
      </c>
      <c r="V101">
        <f>AF3</f>
        <v>9.9972500000000006E-2</v>
      </c>
      <c r="W101">
        <f>AF10</f>
        <v>0.1</v>
      </c>
      <c r="X101" t="e">
        <f>AC3/(C3*(1-(AI3+(1-AI3)*#REF!)))</f>
        <v>#REF!</v>
      </c>
    </row>
    <row r="102" spans="2:24" x14ac:dyDescent="0.45">
      <c r="B102">
        <f>M4</f>
        <v>0.60016899999999995</v>
      </c>
      <c r="C102">
        <f>M11</f>
        <v>0.60015700000000005</v>
      </c>
      <c r="D102">
        <f>J4/((B4+C4)*(1-Q4))</f>
        <v>0.60023258472196672</v>
      </c>
      <c r="F102">
        <f>N4</f>
        <v>9.4412700000000002E-2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0.17244799999999999</v>
      </c>
      <c r="K102">
        <f>V11</f>
        <v>0.17241300000000001</v>
      </c>
      <c r="L102">
        <f>S4/(B4*(1-Z4))</f>
        <v>0.17251461662738096</v>
      </c>
      <c r="N102">
        <f>W4</f>
        <v>7.9925099999999999E-2</v>
      </c>
      <c r="O102">
        <f>W11</f>
        <v>0.08</v>
      </c>
      <c r="P102" t="e">
        <f>T4/((B4*(1-(Z4+(1-Z4)*#REF!))))</f>
        <v>#REF!</v>
      </c>
      <c r="R102">
        <f>AE4</f>
        <v>0.76571599999999995</v>
      </c>
      <c r="S102">
        <f>AE11</f>
        <v>0.765656</v>
      </c>
      <c r="T102">
        <f>AB4/(C4*(1-AI4))</f>
        <v>0.76572599335893954</v>
      </c>
      <c r="V102">
        <f>AF4</f>
        <v>0.10002</v>
      </c>
      <c r="W102">
        <f>AF11</f>
        <v>0.1</v>
      </c>
      <c r="X102" t="e">
        <f>AC4/(C4*(1-(AI4+(1-AI4)*#REF!)))</f>
        <v>#REF!</v>
      </c>
    </row>
    <row r="103" spans="2:24" x14ac:dyDescent="0.45">
      <c r="B103">
        <f>M5</f>
        <v>0.63446000000000002</v>
      </c>
      <c r="C103">
        <f>M12</f>
        <v>0.63476200000000005</v>
      </c>
      <c r="D103">
        <f>J5/((B5+C5)*(1-Q5))</f>
        <v>0.66614976771719403</v>
      </c>
      <c r="F103">
        <f>N5</f>
        <v>9.3518699999999996E-2</v>
      </c>
      <c r="G103">
        <f>N12</f>
        <v>9.3556100000000003E-2</v>
      </c>
      <c r="H103" t="e">
        <f>K5/((B5*(1-(Z5+(1-Z5)*#REF!)))+(C5*(1-(AI5+(1-AI5)*#REF!))))</f>
        <v>#REF!</v>
      </c>
      <c r="J103">
        <f>V5</f>
        <v>0.17208699999999999</v>
      </c>
      <c r="K103">
        <f>V12</f>
        <v>0.17202600000000001</v>
      </c>
      <c r="L103">
        <f>S5/(B5*(1-Z5))</f>
        <v>0.206534355814917</v>
      </c>
      <c r="N103">
        <f>W5</f>
        <v>7.9961599999999994E-2</v>
      </c>
      <c r="O103">
        <f>W12</f>
        <v>0.08</v>
      </c>
      <c r="P103" t="e">
        <f>T5/((B5*(1-(Z5+(1-Z5)*#REF!))))</f>
        <v>#REF!</v>
      </c>
      <c r="R103">
        <f>AE5</f>
        <v>0.85426800000000003</v>
      </c>
      <c r="S103">
        <f>AE12</f>
        <v>0.85472899999999996</v>
      </c>
      <c r="T103">
        <f>AB5/(C5*(1-AI5))</f>
        <v>0.8541609033296268</v>
      </c>
      <c r="V103">
        <f>AF5</f>
        <v>9.9963700000000003E-2</v>
      </c>
      <c r="W103">
        <f>AF12</f>
        <v>0.1</v>
      </c>
      <c r="X103" t="e">
        <f>AC5/(C5*(1-(AI5+(1-AI5)*#REF!)))</f>
        <v>#REF!</v>
      </c>
    </row>
    <row r="104" spans="2:24" x14ac:dyDescent="0.45">
      <c r="B104">
        <f>M6</f>
        <v>0.66281999999999996</v>
      </c>
      <c r="C104">
        <f>M13</f>
        <v>0.66298900000000005</v>
      </c>
      <c r="D104">
        <f>J6/((B6+C6)*(1-Q6))</f>
        <v>0.72900084651464891</v>
      </c>
      <c r="F104">
        <f>N6</f>
        <v>9.2764700000000005E-2</v>
      </c>
      <c r="G104">
        <f>N13</f>
        <v>9.2765200000000006E-2</v>
      </c>
      <c r="H104" t="e">
        <f>K6/((B6*(1-(Z6+(1-Z6)*#REF!)))+(C6*(1-(AI6+(1-AI6)*#REF!))))</f>
        <v>#REF!</v>
      </c>
      <c r="J104">
        <f>V6</f>
        <v>0.171759</v>
      </c>
      <c r="K104">
        <f>V13</f>
        <v>0.17180100000000001</v>
      </c>
      <c r="L104">
        <f>S6/(B6*(1-Z6))</f>
        <v>0.24045994558574932</v>
      </c>
      <c r="N104">
        <f>W6</f>
        <v>7.99319E-2</v>
      </c>
      <c r="O104">
        <f>W13</f>
        <v>0.08</v>
      </c>
      <c r="P104" t="e">
        <f>T6/((B6*(1-(Z6+(1-Z6)*#REF!))))</f>
        <v>#REF!</v>
      </c>
      <c r="R104">
        <f>AE6</f>
        <v>0.94120400000000004</v>
      </c>
      <c r="S104">
        <f>AE13</f>
        <v>0.94137099999999996</v>
      </c>
      <c r="T104">
        <f>AB6/(C6*(1-AI6))</f>
        <v>0.94100857860562115</v>
      </c>
      <c r="V104">
        <f>AF6</f>
        <v>0.10004</v>
      </c>
      <c r="W104">
        <f>AF13</f>
        <v>9.9999900000000003E-2</v>
      </c>
      <c r="X104" t="e">
        <f>AC6/(C6*(1-(AI6+(1-AI6)*#REF!)))</f>
        <v>#REF!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3C72-B46C-4137-9D28-BDA69041C69A}">
  <sheetPr codeName="工作表5">
    <pageSetUpPr fitToPage="1"/>
  </sheetPr>
  <dimension ref="A1:BN123"/>
  <sheetViews>
    <sheetView topLeftCell="A20" zoomScaleNormal="100" workbookViewId="0">
      <selection activeCell="D16" sqref="D16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66" x14ac:dyDescent="0.45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sLen_a</v>
      </c>
      <c r="J1" t="str">
        <f>simulation!J23</f>
        <v xml:space="preserve"> sLqu_a</v>
      </c>
      <c r="K1" t="str">
        <f>simulation!K23</f>
        <v xml:space="preserve"> sLbl_a</v>
      </c>
      <c r="L1" t="str">
        <f>simulation!L23</f>
        <v xml:space="preserve"> sWai_a</v>
      </c>
      <c r="M1" t="str">
        <f>simulation!M23</f>
        <v xml:space="preserve"> sWqu_a</v>
      </c>
      <c r="N1" t="str">
        <f>simulation!N23</f>
        <v xml:space="preserve"> sWbl_a</v>
      </c>
      <c r="O1" t="str">
        <f>simulation!O23</f>
        <v xml:space="preserve"> sBln_a</v>
      </c>
      <c r="P1" t="str">
        <f>simulation!P23</f>
        <v xml:space="preserve"> sThu_a</v>
      </c>
      <c r="Q1" t="str">
        <f>simulation!Q23</f>
        <v xml:space="preserve"> sPrb_a</v>
      </c>
      <c r="R1" t="str">
        <f>simulation!R23</f>
        <v xml:space="preserve"> sLen_H</v>
      </c>
      <c r="S1" t="str">
        <f>simulation!S23</f>
        <v xml:space="preserve"> sLqu_H</v>
      </c>
      <c r="T1" t="str">
        <f>simulation!T23</f>
        <v xml:space="preserve"> sLbl_H</v>
      </c>
      <c r="U1" t="str">
        <f>simulation!U23</f>
        <v xml:space="preserve"> sWai_H</v>
      </c>
      <c r="V1" t="str">
        <f>simulation!V23</f>
        <v xml:space="preserve"> sWqu_H</v>
      </c>
      <c r="W1" t="str">
        <f>simulation!W23</f>
        <v xml:space="preserve"> sWbl_H</v>
      </c>
      <c r="X1" t="str">
        <f>simulation!X23</f>
        <v xml:space="preserve"> sBln_H</v>
      </c>
      <c r="Y1" t="str">
        <f>simulation!Y23</f>
        <v xml:space="preserve"> sThu_H</v>
      </c>
      <c r="Z1" t="str">
        <f>simulation!Z23</f>
        <v xml:space="preserve"> sPrb_H</v>
      </c>
      <c r="AA1" t="str">
        <f>simulation!AA23</f>
        <v xml:space="preserve"> sLen_L</v>
      </c>
      <c r="AB1" t="str">
        <f>simulation!AB23</f>
        <v xml:space="preserve"> sLqu_L</v>
      </c>
      <c r="AC1" t="str">
        <f>simulation!AC23</f>
        <v xml:space="preserve"> sLbl_L</v>
      </c>
      <c r="AD1" t="str">
        <f>simulation!AD23</f>
        <v xml:space="preserve"> sWai_L</v>
      </c>
      <c r="AE1" t="str">
        <f>simulation!AE23</f>
        <v xml:space="preserve"> sWqu_L</v>
      </c>
      <c r="AF1" t="str">
        <f>simulation!AF23</f>
        <v xml:space="preserve"> sWbl_L</v>
      </c>
      <c r="AG1" t="str">
        <f>simulation!AG23</f>
        <v xml:space="preserve"> sBln_L</v>
      </c>
      <c r="AH1" t="str">
        <f>simulation!AH23</f>
        <v xml:space="preserve"> sThu_L</v>
      </c>
      <c r="AI1" t="str">
        <f>simulation!AI23</f>
        <v xml:space="preserve"> sPrb_L</v>
      </c>
      <c r="BN1">
        <v>0</v>
      </c>
    </row>
    <row r="2" spans="1:66" x14ac:dyDescent="0.45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12.777200000000001</v>
      </c>
      <c r="J2">
        <f>simulation!J24</f>
        <v>11.440099999999999</v>
      </c>
      <c r="K2">
        <f>simulation!K24</f>
        <v>1.3370899999999999</v>
      </c>
      <c r="L2">
        <f>simulation!L24</f>
        <v>0.89750300000000005</v>
      </c>
      <c r="M2">
        <f>simulation!M24</f>
        <v>0.80358200000000002</v>
      </c>
      <c r="N2">
        <f>simulation!N24</f>
        <v>9.3921000000000004E-2</v>
      </c>
      <c r="O2">
        <f>simulation!O24</f>
        <v>0.374637</v>
      </c>
      <c r="P2">
        <f>simulation!P24</f>
        <v>14.2364</v>
      </c>
      <c r="Q2">
        <f>simulation!Q24</f>
        <v>0.28818199999999999</v>
      </c>
      <c r="R2">
        <f>simulation!R24</f>
        <v>1.4988999999999999</v>
      </c>
      <c r="S2">
        <f>simulation!S24</f>
        <v>1.1532100000000001</v>
      </c>
      <c r="T2">
        <f>simulation!T24</f>
        <v>0.34569100000000003</v>
      </c>
      <c r="U2">
        <f>simulation!U24</f>
        <v>0.346941</v>
      </c>
      <c r="V2">
        <f>simulation!V24</f>
        <v>0.266926</v>
      </c>
      <c r="W2">
        <f>simulation!W24</f>
        <v>8.0015000000000003E-2</v>
      </c>
      <c r="X2">
        <f>simulation!X24</f>
        <v>0.15812799999999999</v>
      </c>
      <c r="Y2">
        <f>simulation!Y24</f>
        <v>4.3203300000000002</v>
      </c>
      <c r="Z2">
        <f>simulation!Z24</f>
        <v>0.135796</v>
      </c>
      <c r="AA2">
        <f>simulation!AA24</f>
        <v>11.2783</v>
      </c>
      <c r="AB2">
        <f>simulation!AB24</f>
        <v>10.286899999999999</v>
      </c>
      <c r="AC2">
        <f>simulation!AC24</f>
        <v>0.99140300000000003</v>
      </c>
      <c r="AD2">
        <f>simulation!AD24</f>
        <v>1.1373800000000001</v>
      </c>
      <c r="AE2">
        <f>simulation!AE24</f>
        <v>1.0374000000000001</v>
      </c>
      <c r="AF2">
        <f>simulation!AF24</f>
        <v>9.9979700000000005E-2</v>
      </c>
      <c r="AG2">
        <f>simulation!AG24</f>
        <v>0.21650900000000001</v>
      </c>
      <c r="AH2">
        <f>simulation!AH24</f>
        <v>9.9160400000000006</v>
      </c>
      <c r="AI2">
        <f>simulation!AI24</f>
        <v>0.33896599999999999</v>
      </c>
    </row>
    <row r="3" spans="1:66" x14ac:dyDescent="0.45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11.7927</v>
      </c>
      <c r="J3">
        <f>simulation!J25</f>
        <v>10.337</v>
      </c>
      <c r="K3">
        <f>simulation!K25</f>
        <v>1.45574</v>
      </c>
      <c r="L3">
        <f>simulation!L25</f>
        <v>0.76361500000000004</v>
      </c>
      <c r="M3">
        <f>simulation!M25</f>
        <v>0.66935199999999995</v>
      </c>
      <c r="N3">
        <f>simulation!N25</f>
        <v>9.4263700000000006E-2</v>
      </c>
      <c r="O3">
        <f>simulation!O25</f>
        <v>0.429338</v>
      </c>
      <c r="P3">
        <f>simulation!P25</f>
        <v>15.443199999999999</v>
      </c>
      <c r="Q3">
        <f>simulation!Q25</f>
        <v>0.227821</v>
      </c>
      <c r="R3">
        <f>simulation!R25</f>
        <v>1.2556700000000001</v>
      </c>
      <c r="S3">
        <f>simulation!S25</f>
        <v>0.90098500000000004</v>
      </c>
      <c r="T3">
        <f>simulation!T25</f>
        <v>0.35468300000000003</v>
      </c>
      <c r="U3">
        <f>simulation!U25</f>
        <v>0.28307199999999999</v>
      </c>
      <c r="V3">
        <f>simulation!V25</f>
        <v>0.20311399999999999</v>
      </c>
      <c r="W3">
        <f>simulation!W25</f>
        <v>7.9958100000000004E-2</v>
      </c>
      <c r="X3">
        <f>simulation!X25</f>
        <v>0.18415200000000001</v>
      </c>
      <c r="Y3">
        <f>simulation!Y25</f>
        <v>4.4358599999999999</v>
      </c>
      <c r="Z3">
        <f>simulation!Z25</f>
        <v>0.11268300000000001</v>
      </c>
      <c r="AA3">
        <f>simulation!AA25</f>
        <v>10.537000000000001</v>
      </c>
      <c r="AB3">
        <f>simulation!AB25</f>
        <v>9.4359699999999993</v>
      </c>
      <c r="AC3">
        <f>simulation!AC25</f>
        <v>1.1010500000000001</v>
      </c>
      <c r="AD3">
        <f>simulation!AD25</f>
        <v>0.95726999999999995</v>
      </c>
      <c r="AE3">
        <f>simulation!AE25</f>
        <v>0.85724100000000003</v>
      </c>
      <c r="AF3">
        <f>simulation!AF25</f>
        <v>0.10002900000000001</v>
      </c>
      <c r="AG3">
        <f>simulation!AG25</f>
        <v>0.24518499999999999</v>
      </c>
      <c r="AH3">
        <f>simulation!AH25</f>
        <v>11.007400000000001</v>
      </c>
      <c r="AI3">
        <f>simulation!AI25</f>
        <v>0.26619300000000001</v>
      </c>
    </row>
    <row r="4" spans="1:66" x14ac:dyDescent="0.45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11.180300000000001</v>
      </c>
      <c r="J4">
        <f>simulation!J26</f>
        <v>9.6599000000000004</v>
      </c>
      <c r="K4">
        <f>simulation!K26</f>
        <v>1.5203800000000001</v>
      </c>
      <c r="L4">
        <f>simulation!L26</f>
        <v>0.69464099999999995</v>
      </c>
      <c r="M4">
        <f>simulation!M26</f>
        <v>0.60017900000000002</v>
      </c>
      <c r="N4">
        <f>simulation!N26</f>
        <v>9.4462599999999994E-2</v>
      </c>
      <c r="O4">
        <f>simulation!O26</f>
        <v>0.46361999999999998</v>
      </c>
      <c r="P4">
        <f>simulation!P26</f>
        <v>16.094999999999999</v>
      </c>
      <c r="Q4">
        <f>simulation!Q26</f>
        <v>0.19512199999999999</v>
      </c>
      <c r="R4">
        <f>simulation!R26</f>
        <v>1.1329899999999999</v>
      </c>
      <c r="S4">
        <f>simulation!S26</f>
        <v>0.77413299999999996</v>
      </c>
      <c r="T4">
        <f>simulation!T26</f>
        <v>0.35885600000000001</v>
      </c>
      <c r="U4">
        <f>simulation!U26</f>
        <v>0.25233</v>
      </c>
      <c r="V4">
        <f>simulation!V26</f>
        <v>0.17240900000000001</v>
      </c>
      <c r="W4">
        <f>simulation!W26</f>
        <v>7.9921599999999995E-2</v>
      </c>
      <c r="X4">
        <f>simulation!X26</f>
        <v>0.201067</v>
      </c>
      <c r="Y4">
        <f>simulation!Y26</f>
        <v>4.4901</v>
      </c>
      <c r="Z4">
        <f>simulation!Z26</f>
        <v>0.10176300000000001</v>
      </c>
      <c r="AA4">
        <f>simulation!AA26</f>
        <v>10.0473</v>
      </c>
      <c r="AB4">
        <f>simulation!AB26</f>
        <v>8.8857599999999994</v>
      </c>
      <c r="AC4">
        <f>simulation!AC26</f>
        <v>1.1615200000000001</v>
      </c>
      <c r="AD4">
        <f>simulation!AD26</f>
        <v>0.86577700000000002</v>
      </c>
      <c r="AE4">
        <f>simulation!AE26</f>
        <v>0.76568800000000004</v>
      </c>
      <c r="AF4">
        <f>simulation!AF26</f>
        <v>0.100089</v>
      </c>
      <c r="AG4">
        <f>simulation!AG26</f>
        <v>0.26255299999999998</v>
      </c>
      <c r="AH4">
        <f>simulation!AH26</f>
        <v>11.604900000000001</v>
      </c>
      <c r="AI4">
        <f>simulation!AI26</f>
        <v>0.22623799999999999</v>
      </c>
    </row>
    <row r="5" spans="1:66" x14ac:dyDescent="0.45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10.760300000000001</v>
      </c>
      <c r="J5">
        <f>simulation!J27</f>
        <v>9.2002199999999998</v>
      </c>
      <c r="K5">
        <f>simulation!K27</f>
        <v>1.5600700000000001</v>
      </c>
      <c r="L5">
        <f>simulation!L27</f>
        <v>0.65209700000000004</v>
      </c>
      <c r="M5">
        <f>simulation!M27</f>
        <v>0.55755299999999997</v>
      </c>
      <c r="N5">
        <f>simulation!N27</f>
        <v>9.4543699999999994E-2</v>
      </c>
      <c r="O5">
        <f>simulation!O27</f>
        <v>0.48727399999999998</v>
      </c>
      <c r="P5">
        <f>simulation!P27</f>
        <v>16.501100000000001</v>
      </c>
      <c r="Q5">
        <f>simulation!Q27</f>
        <v>0.17499799999999999</v>
      </c>
      <c r="R5">
        <f>simulation!R27</f>
        <v>1.06043</v>
      </c>
      <c r="S5">
        <f>simulation!S27</f>
        <v>0.69843599999999995</v>
      </c>
      <c r="T5">
        <f>simulation!T27</f>
        <v>0.36198999999999998</v>
      </c>
      <c r="U5">
        <f>simulation!U27</f>
        <v>0.23441899999999999</v>
      </c>
      <c r="V5">
        <f>simulation!V27</f>
        <v>0.15439700000000001</v>
      </c>
      <c r="W5">
        <f>simulation!W27</f>
        <v>8.0021900000000007E-2</v>
      </c>
      <c r="X5">
        <f>simulation!X27</f>
        <v>0.213225</v>
      </c>
      <c r="Y5">
        <f>simulation!Y27</f>
        <v>4.5236299999999998</v>
      </c>
      <c r="Z5">
        <f>simulation!Z27</f>
        <v>9.5421300000000001E-2</v>
      </c>
      <c r="AA5">
        <f>simulation!AA27</f>
        <v>9.6998700000000007</v>
      </c>
      <c r="AB5">
        <f>simulation!AB27</f>
        <v>8.5017899999999997</v>
      </c>
      <c r="AC5">
        <f>simulation!AC27</f>
        <v>1.19808</v>
      </c>
      <c r="AD5">
        <f>simulation!AD27</f>
        <v>0.80984500000000004</v>
      </c>
      <c r="AE5">
        <f>simulation!AE27</f>
        <v>0.70981700000000003</v>
      </c>
      <c r="AF5">
        <f>simulation!AF27</f>
        <v>0.10002800000000001</v>
      </c>
      <c r="AG5">
        <f>simulation!AG27</f>
        <v>0.27404899999999999</v>
      </c>
      <c r="AH5">
        <f>simulation!AH27</f>
        <v>11.977399999999999</v>
      </c>
      <c r="AI5">
        <f>simulation!AI27</f>
        <v>0.20152700000000001</v>
      </c>
    </row>
    <row r="6" spans="1:66" x14ac:dyDescent="0.45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10.4595</v>
      </c>
      <c r="J6">
        <f>simulation!J28</f>
        <v>8.8722799999999999</v>
      </c>
      <c r="K6">
        <f>simulation!K28</f>
        <v>1.5871999999999999</v>
      </c>
      <c r="L6">
        <f>simulation!L28</f>
        <v>0.62351800000000002</v>
      </c>
      <c r="M6">
        <f>simulation!M28</f>
        <v>0.52890099999999995</v>
      </c>
      <c r="N6">
        <f>simulation!N28</f>
        <v>9.4617199999999999E-2</v>
      </c>
      <c r="O6">
        <f>simulation!O28</f>
        <v>0.50445600000000002</v>
      </c>
      <c r="P6">
        <f>simulation!P28</f>
        <v>16.774899999999999</v>
      </c>
      <c r="Q6">
        <f>simulation!Q28</f>
        <v>0.16122300000000001</v>
      </c>
      <c r="R6">
        <f>simulation!R28</f>
        <v>1.0114700000000001</v>
      </c>
      <c r="S6">
        <f>simulation!S28</f>
        <v>0.64805199999999996</v>
      </c>
      <c r="T6">
        <f>simulation!T28</f>
        <v>0.36341899999999999</v>
      </c>
      <c r="U6">
        <f>simulation!U28</f>
        <v>0.22262299999999999</v>
      </c>
      <c r="V6">
        <f>simulation!V28</f>
        <v>0.14263500000000001</v>
      </c>
      <c r="W6">
        <f>simulation!W28</f>
        <v>7.9988000000000004E-2</v>
      </c>
      <c r="X6">
        <f>simulation!X28</f>
        <v>0.22195500000000001</v>
      </c>
      <c r="Y6">
        <f>simulation!Y28</f>
        <v>4.5434200000000002</v>
      </c>
      <c r="Z6">
        <f>simulation!Z28</f>
        <v>9.1090099999999993E-2</v>
      </c>
      <c r="AA6">
        <f>simulation!AA28</f>
        <v>9.44801</v>
      </c>
      <c r="AB6">
        <f>simulation!AB28</f>
        <v>8.2242300000000004</v>
      </c>
      <c r="AC6">
        <f>simulation!AC28</f>
        <v>1.2237800000000001</v>
      </c>
      <c r="AD6">
        <f>simulation!AD28</f>
        <v>0.77243099999999998</v>
      </c>
      <c r="AE6">
        <f>simulation!AE28</f>
        <v>0.67237899999999995</v>
      </c>
      <c r="AF6">
        <f>simulation!AF28</f>
        <v>0.100051</v>
      </c>
      <c r="AG6">
        <f>simulation!AG28</f>
        <v>0.28250199999999998</v>
      </c>
      <c r="AH6">
        <f>simulation!AH28</f>
        <v>12.2315</v>
      </c>
      <c r="AI6">
        <f>simulation!AI28</f>
        <v>0.18459500000000001</v>
      </c>
    </row>
    <row r="7" spans="1:66" s="1" customFormat="1" x14ac:dyDescent="0.45">
      <c r="O7" s="2"/>
      <c r="W7" s="2"/>
      <c r="AE7" s="2"/>
      <c r="AQ7"/>
    </row>
    <row r="8" spans="1:66" x14ac:dyDescent="0.45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aLen_a</v>
      </c>
      <c r="J8" t="str">
        <f>analytical!J23</f>
        <v xml:space="preserve"> aLqu_a</v>
      </c>
      <c r="K8" t="str">
        <f>analytical!K23</f>
        <v xml:space="preserve"> aLbl_a</v>
      </c>
      <c r="L8" t="str">
        <f>analytical!L23</f>
        <v xml:space="preserve"> aWai_a</v>
      </c>
      <c r="M8" t="str">
        <f>analytical!M23</f>
        <v xml:space="preserve"> aWqu_a</v>
      </c>
      <c r="N8" t="str">
        <f>analytical!N23</f>
        <v xml:space="preserve"> aWbl_a</v>
      </c>
      <c r="O8" t="str">
        <f>analytical!O23</f>
        <v xml:space="preserve"> aBln_a</v>
      </c>
      <c r="P8" t="str">
        <f>analytical!P23</f>
        <v xml:space="preserve"> aThu_a</v>
      </c>
      <c r="Q8" t="str">
        <f>analytical!Q23</f>
        <v xml:space="preserve"> aPrb_a</v>
      </c>
      <c r="R8" t="str">
        <f>analytical!R23</f>
        <v xml:space="preserve"> aLen_H</v>
      </c>
      <c r="S8" t="str">
        <f>analytical!S23</f>
        <v xml:space="preserve"> aLqu_H</v>
      </c>
      <c r="T8" t="str">
        <f>analytical!T23</f>
        <v xml:space="preserve"> aLbl_H</v>
      </c>
      <c r="U8" t="str">
        <f>analytical!U23</f>
        <v xml:space="preserve"> aWai_H</v>
      </c>
      <c r="V8" t="str">
        <f>analytical!V23</f>
        <v xml:space="preserve"> aWqu_H</v>
      </c>
      <c r="W8" t="str">
        <f>analytical!W23</f>
        <v xml:space="preserve"> aWbl_H</v>
      </c>
      <c r="X8" t="str">
        <f>analytical!X23</f>
        <v xml:space="preserve"> aBln_H</v>
      </c>
      <c r="Y8" t="str">
        <f>analytical!Y23</f>
        <v xml:space="preserve"> aThu_H</v>
      </c>
      <c r="Z8" t="str">
        <f>analytical!Z23</f>
        <v xml:space="preserve"> aPrb_H</v>
      </c>
      <c r="AA8" t="str">
        <f>analytical!AA23</f>
        <v xml:space="preserve"> aLen_L</v>
      </c>
      <c r="AB8" t="str">
        <f>analytical!AB23</f>
        <v xml:space="preserve"> aLqu_L</v>
      </c>
      <c r="AC8" t="str">
        <f>analytical!AC23</f>
        <v xml:space="preserve"> aLbl_L</v>
      </c>
      <c r="AD8" t="str">
        <f>analytical!AD23</f>
        <v xml:space="preserve"> aWai_L</v>
      </c>
      <c r="AE8" t="str">
        <f>analytical!AE23</f>
        <v xml:space="preserve"> aWqu_L</v>
      </c>
      <c r="AF8" t="str">
        <f>analytical!AF23</f>
        <v xml:space="preserve"> aWbl_L</v>
      </c>
      <c r="AG8" t="str">
        <f>analytical!AG23</f>
        <v xml:space="preserve"> aBln_L</v>
      </c>
      <c r="AH8" t="str">
        <f>analytical!AH23</f>
        <v xml:space="preserve"> aThu_L</v>
      </c>
      <c r="AI8" t="str">
        <f>analytical!AI23</f>
        <v xml:space="preserve"> aPrb_L</v>
      </c>
    </row>
    <row r="9" spans="1:66" x14ac:dyDescent="0.45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12.776199999999999</v>
      </c>
      <c r="J9">
        <f>analytical!J24</f>
        <v>11.438599999999999</v>
      </c>
      <c r="K9">
        <f>analytical!K24</f>
        <v>1.3376699999999999</v>
      </c>
      <c r="L9">
        <f>analytical!L24</f>
        <v>0.89714300000000002</v>
      </c>
      <c r="M9">
        <f>analytical!M24</f>
        <v>0.80321200000000004</v>
      </c>
      <c r="N9">
        <f>analytical!N24</f>
        <v>9.3930899999999998E-2</v>
      </c>
      <c r="O9">
        <f>analytical!O24</f>
        <v>0.37469000000000002</v>
      </c>
      <c r="P9">
        <f>analytical!P24</f>
        <v>14.241</v>
      </c>
      <c r="Q9">
        <f>analytical!Q24</f>
        <v>0.28794900000000001</v>
      </c>
      <c r="R9">
        <f>analytical!R24</f>
        <v>1.4986699999999999</v>
      </c>
      <c r="S9">
        <f>analytical!S24</f>
        <v>1.1529499999999999</v>
      </c>
      <c r="T9">
        <f>analytical!T24</f>
        <v>0.345723</v>
      </c>
      <c r="U9">
        <f>analytical!U24</f>
        <v>0.34679199999999999</v>
      </c>
      <c r="V9">
        <f>analytical!V24</f>
        <v>0.26679199999999997</v>
      </c>
      <c r="W9">
        <f>analytical!W24</f>
        <v>0.08</v>
      </c>
      <c r="X9">
        <f>analytical!X24</f>
        <v>0.15809999999999999</v>
      </c>
      <c r="Y9">
        <f>analytical!Y24</f>
        <v>4.3215300000000001</v>
      </c>
      <c r="Z9">
        <f>analytical!Z24</f>
        <v>0.13569400000000001</v>
      </c>
      <c r="AA9">
        <f>analytical!AA24</f>
        <v>11.2776</v>
      </c>
      <c r="AB9">
        <f>analytical!AB24</f>
        <v>10.285600000000001</v>
      </c>
      <c r="AC9">
        <f>analytical!AC24</f>
        <v>0.99195</v>
      </c>
      <c r="AD9">
        <f>analytical!AD24</f>
        <v>1.1369100000000001</v>
      </c>
      <c r="AE9">
        <f>analytical!AE24</f>
        <v>1.03691</v>
      </c>
      <c r="AF9">
        <f>analytical!AF24</f>
        <v>0.1</v>
      </c>
      <c r="AG9">
        <f>analytical!AG24</f>
        <v>0.21659</v>
      </c>
      <c r="AH9">
        <f>analytical!AH24</f>
        <v>9.9194999999999993</v>
      </c>
      <c r="AI9">
        <f>analytical!AI24</f>
        <v>0.3387</v>
      </c>
    </row>
    <row r="10" spans="1:66" x14ac:dyDescent="0.45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11.795199999999999</v>
      </c>
      <c r="J10">
        <f>analytical!J25</f>
        <v>10.339499999999999</v>
      </c>
      <c r="K10">
        <f>analytical!K25</f>
        <v>1.4557199999999999</v>
      </c>
      <c r="L10">
        <f>analytical!L25</f>
        <v>0.76371100000000003</v>
      </c>
      <c r="M10">
        <f>analytical!M25</f>
        <v>0.66945699999999997</v>
      </c>
      <c r="N10">
        <f>analytical!N25</f>
        <v>9.4254099999999993E-2</v>
      </c>
      <c r="O10">
        <f>analytical!O25</f>
        <v>0.42933900000000003</v>
      </c>
      <c r="P10">
        <f>analytical!P25</f>
        <v>15.444599999999999</v>
      </c>
      <c r="Q10">
        <f>analytical!Q25</f>
        <v>0.227768</v>
      </c>
      <c r="R10">
        <f>analytical!R25</f>
        <v>1.2564900000000001</v>
      </c>
      <c r="S10">
        <f>analytical!S25</f>
        <v>0.90151400000000004</v>
      </c>
      <c r="T10">
        <f>analytical!T25</f>
        <v>0.35497800000000002</v>
      </c>
      <c r="U10">
        <f>analytical!U25</f>
        <v>0.28317100000000001</v>
      </c>
      <c r="V10">
        <f>analytical!V25</f>
        <v>0.20317099999999999</v>
      </c>
      <c r="W10">
        <f>analytical!W25</f>
        <v>0.08</v>
      </c>
      <c r="X10">
        <f>analytical!X25</f>
        <v>0.18424299999999999</v>
      </c>
      <c r="Y10">
        <f>analytical!Y25</f>
        <v>4.4372199999999999</v>
      </c>
      <c r="Z10">
        <f>analytical!Z25</f>
        <v>0.112556</v>
      </c>
      <c r="AA10">
        <f>analytical!AA25</f>
        <v>10.5387</v>
      </c>
      <c r="AB10">
        <f>analytical!AB25</f>
        <v>9.4380000000000006</v>
      </c>
      <c r="AC10">
        <f>analytical!AC25</f>
        <v>1.1007400000000001</v>
      </c>
      <c r="AD10">
        <f>analytical!AD25</f>
        <v>0.957422</v>
      </c>
      <c r="AE10">
        <f>analytical!AE25</f>
        <v>0.85742200000000002</v>
      </c>
      <c r="AF10">
        <f>analytical!AF25</f>
        <v>0.1</v>
      </c>
      <c r="AG10">
        <f>analytical!AG25</f>
        <v>0.24509600000000001</v>
      </c>
      <c r="AH10">
        <f>analytical!AH25</f>
        <v>11.007400000000001</v>
      </c>
      <c r="AI10">
        <f>analytical!AI25</f>
        <v>0.26617200000000002</v>
      </c>
    </row>
    <row r="11" spans="1:66" x14ac:dyDescent="0.45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11.180999999999999</v>
      </c>
      <c r="J11">
        <f>analytical!J26</f>
        <v>9.6610399999999998</v>
      </c>
      <c r="K11">
        <f>analytical!K26</f>
        <v>1.5199400000000001</v>
      </c>
      <c r="L11">
        <f>analytical!L26</f>
        <v>0.69457800000000003</v>
      </c>
      <c r="M11">
        <f>analytical!M26</f>
        <v>0.60015700000000005</v>
      </c>
      <c r="N11">
        <f>analytical!N26</f>
        <v>9.4420599999999993E-2</v>
      </c>
      <c r="O11">
        <f>analytical!O26</f>
        <v>0.46361200000000002</v>
      </c>
      <c r="P11">
        <f>analytical!P26</f>
        <v>16.0975</v>
      </c>
      <c r="Q11">
        <f>analytical!Q26</f>
        <v>0.19512399999999999</v>
      </c>
      <c r="R11">
        <f>analytical!R26</f>
        <v>1.1335299999999999</v>
      </c>
      <c r="S11">
        <f>analytical!S26</f>
        <v>0.77426700000000004</v>
      </c>
      <c r="T11">
        <f>analytical!T26</f>
        <v>0.35926200000000003</v>
      </c>
      <c r="U11">
        <f>analytical!U26</f>
        <v>0.252413</v>
      </c>
      <c r="V11">
        <f>analytical!V26</f>
        <v>0.17241300000000001</v>
      </c>
      <c r="W11">
        <f>analytical!W26</f>
        <v>0.08</v>
      </c>
      <c r="X11">
        <f>analytical!X26</f>
        <v>0.20122799999999999</v>
      </c>
      <c r="Y11">
        <f>analytical!Y26</f>
        <v>4.49078</v>
      </c>
      <c r="Z11">
        <f>analytical!Z26</f>
        <v>0.101844</v>
      </c>
      <c r="AA11">
        <f>analytical!AA26</f>
        <v>10.0474</v>
      </c>
      <c r="AB11">
        <f>analytical!AB26</f>
        <v>8.8867700000000003</v>
      </c>
      <c r="AC11">
        <f>analytical!AC26</f>
        <v>1.1606700000000001</v>
      </c>
      <c r="AD11">
        <f>analytical!AD26</f>
        <v>0.86565599999999998</v>
      </c>
      <c r="AE11">
        <f>analytical!AE26</f>
        <v>0.765656</v>
      </c>
      <c r="AF11">
        <f>analytical!AF26</f>
        <v>0.1</v>
      </c>
      <c r="AG11">
        <f>analytical!AG26</f>
        <v>0.26238400000000001</v>
      </c>
      <c r="AH11">
        <f>analytical!AH26</f>
        <v>11.6067</v>
      </c>
      <c r="AI11">
        <f>analytical!AI26</f>
        <v>0.226218</v>
      </c>
    </row>
    <row r="12" spans="1:66" x14ac:dyDescent="0.45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10.761100000000001</v>
      </c>
      <c r="J12">
        <f>analytical!J27</f>
        <v>9.2013300000000005</v>
      </c>
      <c r="K12">
        <f>analytical!K27</f>
        <v>1.55972</v>
      </c>
      <c r="L12">
        <f>analytical!L27</f>
        <v>0.652115</v>
      </c>
      <c r="M12">
        <f>analytical!M27</f>
        <v>0.55759700000000001</v>
      </c>
      <c r="N12">
        <f>analytical!N27</f>
        <v>9.45183E-2</v>
      </c>
      <c r="O12">
        <f>analytical!O27</f>
        <v>0.48718099999999998</v>
      </c>
      <c r="P12">
        <f>analytical!P27</f>
        <v>16.501799999999999</v>
      </c>
      <c r="Q12">
        <f>analytical!Q27</f>
        <v>0.17491100000000001</v>
      </c>
      <c r="R12">
        <f>analytical!R27</f>
        <v>1.06023</v>
      </c>
      <c r="S12">
        <f>analytical!S27</f>
        <v>0.69839600000000002</v>
      </c>
      <c r="T12">
        <f>analytical!T27</f>
        <v>0.36183500000000002</v>
      </c>
      <c r="U12">
        <f>analytical!U27</f>
        <v>0.23441200000000001</v>
      </c>
      <c r="V12">
        <f>analytical!V27</f>
        <v>0.15441199999999999</v>
      </c>
      <c r="W12">
        <f>analytical!W27</f>
        <v>0.08</v>
      </c>
      <c r="X12">
        <f>analytical!X27</f>
        <v>0.21316599999999999</v>
      </c>
      <c r="Y12">
        <f>analytical!Y27</f>
        <v>4.5229400000000002</v>
      </c>
      <c r="Z12">
        <f>analytical!Z27</f>
        <v>9.54126E-2</v>
      </c>
      <c r="AA12">
        <f>analytical!AA27</f>
        <v>9.7008200000000002</v>
      </c>
      <c r="AB12">
        <f>analytical!AB27</f>
        <v>8.5029400000000006</v>
      </c>
      <c r="AC12">
        <f>analytical!AC27</f>
        <v>1.1978800000000001</v>
      </c>
      <c r="AD12">
        <f>analytical!AD27</f>
        <v>0.80983000000000005</v>
      </c>
      <c r="AE12">
        <f>analytical!AE27</f>
        <v>0.70982999999999996</v>
      </c>
      <c r="AF12">
        <f>analytical!AF27</f>
        <v>0.1</v>
      </c>
      <c r="AG12">
        <f>analytical!AG27</f>
        <v>0.27401500000000001</v>
      </c>
      <c r="AH12">
        <f>analytical!AH27</f>
        <v>11.9788</v>
      </c>
      <c r="AI12">
        <f>analytical!AI27</f>
        <v>0.20141100000000001</v>
      </c>
    </row>
    <row r="13" spans="1:66" x14ac:dyDescent="0.45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10.4567</v>
      </c>
      <c r="J13">
        <f>analytical!J28</f>
        <v>8.8701600000000003</v>
      </c>
      <c r="K13">
        <f>analytical!K28</f>
        <v>1.5865499999999999</v>
      </c>
      <c r="L13">
        <f>analytical!L28</f>
        <v>0.62336899999999995</v>
      </c>
      <c r="M13">
        <f>analytical!M28</f>
        <v>0.52878800000000004</v>
      </c>
      <c r="N13">
        <f>analytical!N28</f>
        <v>9.4581200000000004E-2</v>
      </c>
      <c r="O13">
        <f>analytical!O28</f>
        <v>0.50440300000000005</v>
      </c>
      <c r="P13">
        <f>analytical!P28</f>
        <v>16.7745</v>
      </c>
      <c r="Q13">
        <f>analytical!Q28</f>
        <v>0.161274</v>
      </c>
      <c r="R13">
        <f>analytical!R28</f>
        <v>1.0118499999999999</v>
      </c>
      <c r="S13">
        <f>analytical!S28</f>
        <v>0.64825500000000003</v>
      </c>
      <c r="T13">
        <f>analytical!T28</f>
        <v>0.363597</v>
      </c>
      <c r="U13">
        <f>analytical!U28</f>
        <v>0.222632</v>
      </c>
      <c r="V13">
        <f>analytical!V28</f>
        <v>0.14263200000000001</v>
      </c>
      <c r="W13">
        <f>analytical!W28</f>
        <v>0.08</v>
      </c>
      <c r="X13">
        <f>analytical!X28</f>
        <v>0.22201499999999999</v>
      </c>
      <c r="Y13">
        <f>analytical!Y28</f>
        <v>4.5449599999999997</v>
      </c>
      <c r="Z13">
        <f>analytical!Z28</f>
        <v>9.1007699999999997E-2</v>
      </c>
      <c r="AA13">
        <f>analytical!AA28</f>
        <v>9.4448699999999999</v>
      </c>
      <c r="AB13">
        <f>analytical!AB28</f>
        <v>8.2219099999999994</v>
      </c>
      <c r="AC13">
        <f>analytical!AC28</f>
        <v>1.22296</v>
      </c>
      <c r="AD13">
        <f>analytical!AD28</f>
        <v>0.77229800000000004</v>
      </c>
      <c r="AE13">
        <f>analytical!AE28</f>
        <v>0.67229799999999995</v>
      </c>
      <c r="AF13">
        <f>analytical!AF28</f>
        <v>0.1</v>
      </c>
      <c r="AG13">
        <f>analytical!AG28</f>
        <v>0.282389</v>
      </c>
      <c r="AH13">
        <f>analytical!AH28</f>
        <v>12.2296</v>
      </c>
      <c r="AI13">
        <f>analytical!AI28</f>
        <v>0.184696</v>
      </c>
    </row>
    <row r="14" spans="1:66" x14ac:dyDescent="0.45">
      <c r="N14" s="2"/>
      <c r="V14" s="2"/>
      <c r="AD14" s="2"/>
    </row>
    <row r="15" spans="1:66" x14ac:dyDescent="0.45">
      <c r="A15" t="s">
        <v>109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 x14ac:dyDescent="0.45">
      <c r="A16" t="s">
        <v>110</v>
      </c>
      <c r="B16" t="s">
        <v>112</v>
      </c>
      <c r="C16" t="s">
        <v>114</v>
      </c>
      <c r="I16" s="4">
        <f>(I2-I9)/I2</f>
        <v>7.8264408477696378E-5</v>
      </c>
      <c r="J16" s="4">
        <f t="shared" ref="J16:AI20" si="0">(J2-J9)/J2</f>
        <v>1.3111773498483903E-4</v>
      </c>
      <c r="K16" s="4">
        <f t="shared" si="0"/>
        <v>-4.3377783096128534E-4</v>
      </c>
      <c r="L16" s="4">
        <f t="shared" si="0"/>
        <v>4.0111286536092573E-4</v>
      </c>
      <c r="M16" s="4">
        <f t="shared" si="0"/>
        <v>4.6043838712163967E-4</v>
      </c>
      <c r="N16" s="4">
        <f t="shared" si="0"/>
        <v>-1.0540773628893695E-4</v>
      </c>
      <c r="O16" s="4">
        <f t="shared" si="0"/>
        <v>-1.4147027656111183E-4</v>
      </c>
      <c r="P16" s="4">
        <f t="shared" si="0"/>
        <v>-3.2311539434126164E-4</v>
      </c>
      <c r="Q16" s="4">
        <f t="shared" si="0"/>
        <v>8.0851684005240861E-4</v>
      </c>
      <c r="R16" s="4">
        <f t="shared" si="0"/>
        <v>1.5344586029751985E-4</v>
      </c>
      <c r="S16" s="4">
        <f t="shared" si="0"/>
        <v>2.2545763564324711E-4</v>
      </c>
      <c r="T16" s="4">
        <f t="shared" si="0"/>
        <v>-9.256821843778545E-5</v>
      </c>
      <c r="U16" s="4">
        <f t="shared" si="0"/>
        <v>4.2946783458861951E-4</v>
      </c>
      <c r="V16" s="4">
        <f t="shared" si="0"/>
        <v>5.0201179353087742E-4</v>
      </c>
      <c r="W16" s="4">
        <f t="shared" si="0"/>
        <v>1.8746485034057517E-4</v>
      </c>
      <c r="X16" s="4">
        <f t="shared" si="0"/>
        <v>1.7707173935040124E-4</v>
      </c>
      <c r="Y16" s="4">
        <f t="shared" si="0"/>
        <v>-2.777565602627271E-4</v>
      </c>
      <c r="Z16" s="4">
        <f t="shared" si="0"/>
        <v>7.5112669003498625E-4</v>
      </c>
      <c r="AA16" s="4">
        <f t="shared" si="0"/>
        <v>6.206609152089809E-5</v>
      </c>
      <c r="AB16" s="4">
        <f t="shared" si="0"/>
        <v>1.2637432073790421E-4</v>
      </c>
      <c r="AC16" s="4">
        <f t="shared" si="0"/>
        <v>-5.5174333747221276E-4</v>
      </c>
      <c r="AD16" s="4">
        <f t="shared" si="0"/>
        <v>4.1323040672419984E-4</v>
      </c>
      <c r="AE16" s="4">
        <f t="shared" si="0"/>
        <v>4.7233468286109643E-4</v>
      </c>
      <c r="AF16" s="4">
        <f t="shared" si="0"/>
        <v>-2.0304121736713424E-4</v>
      </c>
      <c r="AG16" s="4">
        <f t="shared" si="0"/>
        <v>-3.7411839692575246E-4</v>
      </c>
      <c r="AH16" s="4">
        <f t="shared" si="0"/>
        <v>-3.4892961303087584E-4</v>
      </c>
      <c r="AI16" s="4">
        <f t="shared" si="0"/>
        <v>7.8473947239542747E-4</v>
      </c>
    </row>
    <row r="17" spans="1:36" x14ac:dyDescent="0.45">
      <c r="I17" s="4">
        <f>(I3-I10)/I3</f>
        <v>-2.1199555657309206E-4</v>
      </c>
      <c r="J17" s="4">
        <f t="shared" si="0"/>
        <v>-2.4184966624741247E-4</v>
      </c>
      <c r="K17" s="4">
        <f t="shared" si="0"/>
        <v>1.3738717078689206E-5</v>
      </c>
      <c r="L17" s="4">
        <f t="shared" si="0"/>
        <v>-1.2571780281946397E-4</v>
      </c>
      <c r="M17" s="4">
        <f t="shared" si="0"/>
        <v>-1.5686813515164181E-4</v>
      </c>
      <c r="N17" s="4">
        <f t="shared" si="0"/>
        <v>1.0184196037300016E-4</v>
      </c>
      <c r="O17" s="4">
        <f t="shared" si="0"/>
        <v>-2.329167229615724E-6</v>
      </c>
      <c r="P17" s="4">
        <f t="shared" si="0"/>
        <v>-9.0654786572749821E-5</v>
      </c>
      <c r="Q17" s="4">
        <f t="shared" si="0"/>
        <v>2.3263878220180535E-4</v>
      </c>
      <c r="R17" s="4">
        <f t="shared" si="0"/>
        <v>-6.5303782044648904E-4</v>
      </c>
      <c r="S17" s="4">
        <f t="shared" si="0"/>
        <v>-5.8713519092992857E-4</v>
      </c>
      <c r="T17" s="4">
        <f t="shared" si="0"/>
        <v>-8.3172861400176968E-4</v>
      </c>
      <c r="U17" s="4">
        <f t="shared" si="0"/>
        <v>-3.497343432060244E-4</v>
      </c>
      <c r="V17" s="4">
        <f t="shared" si="0"/>
        <v>-2.8063058184074705E-4</v>
      </c>
      <c r="W17" s="4">
        <f t="shared" si="0"/>
        <v>-5.2402445780974649E-4</v>
      </c>
      <c r="X17" s="4">
        <f t="shared" si="0"/>
        <v>-4.9415700073841167E-4</v>
      </c>
      <c r="Y17" s="4">
        <f t="shared" si="0"/>
        <v>-3.0659218280108656E-4</v>
      </c>
      <c r="Z17" s="4">
        <f t="shared" si="0"/>
        <v>1.1270555452020457E-3</v>
      </c>
      <c r="AA17" s="4">
        <f t="shared" si="0"/>
        <v>-1.6133624371259282E-4</v>
      </c>
      <c r="AB17" s="4">
        <f t="shared" si="0"/>
        <v>-2.1513421513647338E-4</v>
      </c>
      <c r="AC17" s="4">
        <f t="shared" si="0"/>
        <v>2.8154943008948955E-4</v>
      </c>
      <c r="AD17" s="4">
        <f t="shared" si="0"/>
        <v>-1.5878487782970427E-4</v>
      </c>
      <c r="AE17" s="4">
        <f t="shared" si="0"/>
        <v>-2.1114249085144867E-4</v>
      </c>
      <c r="AF17" s="4">
        <f t="shared" si="0"/>
        <v>2.8991592438194167E-4</v>
      </c>
      <c r="AG17" s="4">
        <f t="shared" si="0"/>
        <v>3.6299121071834735E-4</v>
      </c>
      <c r="AH17" s="4">
        <f t="shared" si="0"/>
        <v>0</v>
      </c>
      <c r="AI17" s="4">
        <f t="shared" si="0"/>
        <v>7.8890128590884223E-5</v>
      </c>
    </row>
    <row r="18" spans="1:36" x14ac:dyDescent="0.45">
      <c r="A18" t="s">
        <v>152</v>
      </c>
      <c r="B18" s="5"/>
      <c r="C18" s="5"/>
      <c r="I18" s="4">
        <f>(I4-I11)/I4</f>
        <v>-6.2610126740639209E-5</v>
      </c>
      <c r="J18" s="4">
        <f t="shared" si="0"/>
        <v>-1.1801364403352776E-4</v>
      </c>
      <c r="K18" s="4">
        <f t="shared" si="0"/>
        <v>2.8940133387705437E-4</v>
      </c>
      <c r="L18" s="4">
        <f t="shared" si="0"/>
        <v>9.069432987676258E-5</v>
      </c>
      <c r="M18" s="4">
        <f t="shared" si="0"/>
        <v>3.6655731040183826E-5</v>
      </c>
      <c r="N18" s="4">
        <f t="shared" si="0"/>
        <v>4.4462041061753938E-4</v>
      </c>
      <c r="O18" s="4">
        <f t="shared" si="0"/>
        <v>1.7255510978716384E-5</v>
      </c>
      <c r="P18" s="4">
        <f t="shared" si="0"/>
        <v>-1.5532774153471755E-4</v>
      </c>
      <c r="Q18" s="4">
        <f t="shared" si="0"/>
        <v>-1.0249997437510891E-5</v>
      </c>
      <c r="R18" s="4">
        <f t="shared" si="0"/>
        <v>-4.7661497453639043E-4</v>
      </c>
      <c r="S18" s="4">
        <f t="shared" si="0"/>
        <v>-1.7309687095121704E-4</v>
      </c>
      <c r="T18" s="4">
        <f t="shared" si="0"/>
        <v>-1.1313730298504621E-3</v>
      </c>
      <c r="U18" s="4">
        <f t="shared" si="0"/>
        <v>-3.2893433202552108E-4</v>
      </c>
      <c r="V18" s="4">
        <f t="shared" si="0"/>
        <v>-2.3200644977953588E-5</v>
      </c>
      <c r="W18" s="4">
        <f t="shared" si="0"/>
        <v>-9.8096134211535105E-4</v>
      </c>
      <c r="X18" s="4">
        <f t="shared" si="0"/>
        <v>-8.0072811550375989E-4</v>
      </c>
      <c r="Y18" s="4">
        <f t="shared" si="0"/>
        <v>-1.5144428854591522E-4</v>
      </c>
      <c r="Z18" s="4">
        <f t="shared" si="0"/>
        <v>-7.9596710002650993E-4</v>
      </c>
      <c r="AA18" s="4">
        <f t="shared" si="0"/>
        <v>-9.9529226757205364E-6</v>
      </c>
      <c r="AB18" s="4">
        <f t="shared" si="0"/>
        <v>-1.1366501008364435E-4</v>
      </c>
      <c r="AC18" s="4">
        <f t="shared" si="0"/>
        <v>7.3179971072389401E-4</v>
      </c>
      <c r="AD18" s="4">
        <f t="shared" si="0"/>
        <v>1.3975885245281146E-4</v>
      </c>
      <c r="AE18" s="4">
        <f t="shared" si="0"/>
        <v>4.1792479443365965E-5</v>
      </c>
      <c r="AF18" s="4">
        <f t="shared" si="0"/>
        <v>8.8920860434205421E-4</v>
      </c>
      <c r="AG18" s="4">
        <f t="shared" si="0"/>
        <v>6.436795618407512E-4</v>
      </c>
      <c r="AH18" s="4">
        <f t="shared" si="0"/>
        <v>-1.5510689450140523E-4</v>
      </c>
      <c r="AI18" s="4">
        <f t="shared" si="0"/>
        <v>8.8402478805471439E-5</v>
      </c>
    </row>
    <row r="19" spans="1:36" x14ac:dyDescent="0.45">
      <c r="I19" s="4">
        <f>(I5-I12)/I5</f>
        <v>-7.434736949712479E-5</v>
      </c>
      <c r="J19" s="4">
        <f t="shared" si="0"/>
        <v>-1.2064928882142063E-4</v>
      </c>
      <c r="K19" s="4">
        <f t="shared" si="0"/>
        <v>2.2434890742086732E-4</v>
      </c>
      <c r="L19" s="4">
        <f t="shared" si="0"/>
        <v>-2.7603255343856034E-5</v>
      </c>
      <c r="M19" s="4">
        <f t="shared" si="0"/>
        <v>-7.8916264462829553E-5</v>
      </c>
      <c r="N19" s="4">
        <f t="shared" si="0"/>
        <v>2.6865883184172898E-4</v>
      </c>
      <c r="O19" s="4">
        <f t="shared" si="0"/>
        <v>1.9085771044629869E-4</v>
      </c>
      <c r="P19" s="4">
        <f t="shared" si="0"/>
        <v>-4.2421414329854889E-5</v>
      </c>
      <c r="Q19" s="4">
        <f t="shared" si="0"/>
        <v>4.9714853884030668E-4</v>
      </c>
      <c r="R19" s="4">
        <f t="shared" si="0"/>
        <v>1.8860273662568767E-4</v>
      </c>
      <c r="S19" s="4">
        <f t="shared" si="0"/>
        <v>5.7270816509929302E-5</v>
      </c>
      <c r="T19" s="4">
        <f t="shared" si="0"/>
        <v>4.281886239950295E-4</v>
      </c>
      <c r="U19" s="4">
        <f t="shared" si="0"/>
        <v>2.9861060750106627E-5</v>
      </c>
      <c r="V19" s="4">
        <f t="shared" si="0"/>
        <v>-9.7152146738519821E-5</v>
      </c>
      <c r="W19" s="4">
        <f t="shared" si="0"/>
        <v>2.7367508144651958E-4</v>
      </c>
      <c r="X19" s="4">
        <f t="shared" si="0"/>
        <v>2.7670301324893184E-4</v>
      </c>
      <c r="Y19" s="4">
        <f t="shared" si="0"/>
        <v>1.5253236891603323E-4</v>
      </c>
      <c r="Z19" s="4">
        <f t="shared" si="0"/>
        <v>9.1174611957711479E-5</v>
      </c>
      <c r="AA19" s="4">
        <f t="shared" si="0"/>
        <v>-9.793945692051153E-5</v>
      </c>
      <c r="AB19" s="4">
        <f t="shared" si="0"/>
        <v>-1.3526563229636024E-4</v>
      </c>
      <c r="AC19" s="4">
        <f t="shared" si="0"/>
        <v>1.6693376068374228E-4</v>
      </c>
      <c r="AD19" s="4">
        <f t="shared" si="0"/>
        <v>1.8522062863865609E-5</v>
      </c>
      <c r="AE19" s="4">
        <f t="shared" si="0"/>
        <v>-1.8314579673253437E-5</v>
      </c>
      <c r="AF19" s="4">
        <f t="shared" si="0"/>
        <v>2.7992162194585759E-4</v>
      </c>
      <c r="AG19" s="4">
        <f t="shared" si="0"/>
        <v>1.2406540436191518E-4</v>
      </c>
      <c r="AH19" s="4">
        <f t="shared" si="0"/>
        <v>-1.1688680347991133E-4</v>
      </c>
      <c r="AI19" s="4">
        <f t="shared" si="0"/>
        <v>5.7560525388660074E-4</v>
      </c>
    </row>
    <row r="20" spans="1:36" x14ac:dyDescent="0.45">
      <c r="I20" s="4">
        <f>(I6-I13)/I6</f>
        <v>2.6769922080410914E-4</v>
      </c>
      <c r="J20" s="4">
        <f t="shared" si="0"/>
        <v>2.3894647148192772E-4</v>
      </c>
      <c r="K20" s="4">
        <f t="shared" si="0"/>
        <v>4.095262096774442E-4</v>
      </c>
      <c r="L20" s="4">
        <f t="shared" si="0"/>
        <v>2.3896663769139902E-4</v>
      </c>
      <c r="M20" s="4">
        <f t="shared" si="0"/>
        <v>2.1365056976621093E-4</v>
      </c>
      <c r="N20" s="4">
        <f t="shared" si="0"/>
        <v>3.8048050460164084E-4</v>
      </c>
      <c r="O20" s="4">
        <f t="shared" si="0"/>
        <v>1.0506367255017234E-4</v>
      </c>
      <c r="P20" s="4">
        <f t="shared" si="0"/>
        <v>2.3845149598451722E-5</v>
      </c>
      <c r="Q20" s="4">
        <f t="shared" si="0"/>
        <v>-3.1633203699221258E-4</v>
      </c>
      <c r="R20" s="4">
        <f t="shared" si="0"/>
        <v>-3.7569082622304655E-4</v>
      </c>
      <c r="S20" s="4">
        <f t="shared" si="0"/>
        <v>-3.1324646787613377E-4</v>
      </c>
      <c r="T20" s="4">
        <f t="shared" si="0"/>
        <v>-4.8979277363046922E-4</v>
      </c>
      <c r="U20" s="4">
        <f t="shared" si="0"/>
        <v>-4.0427089743687766E-5</v>
      </c>
      <c r="V20" s="4">
        <f t="shared" si="0"/>
        <v>2.1032705857629614E-5</v>
      </c>
      <c r="W20" s="4">
        <f t="shared" si="0"/>
        <v>-1.5002250337548285E-4</v>
      </c>
      <c r="X20" s="4">
        <f t="shared" si="0"/>
        <v>-2.7032506589163001E-4</v>
      </c>
      <c r="Y20" s="4">
        <f t="shared" si="0"/>
        <v>-3.389517147874136E-4</v>
      </c>
      <c r="Z20" s="4">
        <f t="shared" si="0"/>
        <v>9.0459885322330717E-4</v>
      </c>
      <c r="AA20" s="4">
        <f t="shared" si="0"/>
        <v>3.3234511817834049E-4</v>
      </c>
      <c r="AB20" s="4">
        <f t="shared" si="0"/>
        <v>2.8209327803344362E-4</v>
      </c>
      <c r="AC20" s="4">
        <f t="shared" si="0"/>
        <v>6.7005507525865989E-4</v>
      </c>
      <c r="AD20" s="4">
        <f t="shared" si="0"/>
        <v>1.7218366430132753E-4</v>
      </c>
      <c r="AE20" s="4">
        <f t="shared" si="0"/>
        <v>1.2046777189650145E-4</v>
      </c>
      <c r="AF20" s="4">
        <f t="shared" si="0"/>
        <v>5.0974003258333746E-4</v>
      </c>
      <c r="AG20" s="4">
        <f t="shared" si="0"/>
        <v>3.9999716816155014E-4</v>
      </c>
      <c r="AH20" s="4">
        <f t="shared" si="0"/>
        <v>1.5533663083030708E-4</v>
      </c>
      <c r="AI20" s="4">
        <f t="shared" si="0"/>
        <v>-5.471437471220238E-4</v>
      </c>
      <c r="AJ20" s="4"/>
    </row>
    <row r="59" spans="1:1" ht="19.899999999999999" x14ac:dyDescent="0.45">
      <c r="A59" s="3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96" spans="65:65" x14ac:dyDescent="0.45">
      <c r="BM96">
        <v>0</v>
      </c>
    </row>
    <row r="98" spans="2:24" x14ac:dyDescent="0.4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4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45">
      <c r="B100">
        <f>M2</f>
        <v>0.80358200000000002</v>
      </c>
      <c r="C100">
        <f>M9</f>
        <v>0.80321200000000004</v>
      </c>
      <c r="D100">
        <f>J2/((B2+C2)*(1-Q2))</f>
        <v>1.6071664386121169</v>
      </c>
      <c r="F100">
        <f>N2</f>
        <v>9.3921000000000004E-2</v>
      </c>
      <c r="G100">
        <f>N9</f>
        <v>9.3930899999999998E-2</v>
      </c>
      <c r="H100" t="e">
        <f>K2/((B2*(1-(Z2+(1-Z2)*#REF!)))+(C2*(1-(AI2+(1-AI2)*#REF!))))</f>
        <v>#REF!</v>
      </c>
      <c r="J100">
        <f>V2</f>
        <v>0.266926</v>
      </c>
      <c r="K100">
        <f>V9</f>
        <v>0.26679199999999997</v>
      </c>
      <c r="L100">
        <f>S2/(B2*(1-Z2))</f>
        <v>0.26688374504168</v>
      </c>
      <c r="N100">
        <f>W2</f>
        <v>8.0015000000000003E-2</v>
      </c>
      <c r="O100">
        <f>W9</f>
        <v>0.08</v>
      </c>
      <c r="P100" t="e">
        <f>T2/((B2*(1-(Z2+(1-Z2)*#REF!))))</f>
        <v>#REF!</v>
      </c>
      <c r="R100">
        <f>AE2</f>
        <v>1.0374000000000001</v>
      </c>
      <c r="S100">
        <f>AE9</f>
        <v>1.03691</v>
      </c>
      <c r="T100">
        <f>AB2/(C2*(1-AI2))</f>
        <v>3.1123663835748236</v>
      </c>
      <c r="V100">
        <f>AF2</f>
        <v>9.9979700000000005E-2</v>
      </c>
      <c r="W100">
        <f>AF9</f>
        <v>0.1</v>
      </c>
      <c r="X100" t="e">
        <f>AC2/(C2*(1-(AI2+(1-AI2)*#REF!)))</f>
        <v>#REF!</v>
      </c>
    </row>
    <row r="101" spans="2:24" x14ac:dyDescent="0.45">
      <c r="B101">
        <f>M3</f>
        <v>0.66935199999999995</v>
      </c>
      <c r="C101">
        <f>M10</f>
        <v>0.66945699999999997</v>
      </c>
      <c r="D101">
        <f>J3/((B3+C3)*(1-Q3))</f>
        <v>1.3386792440612865</v>
      </c>
      <c r="F101">
        <f>N3</f>
        <v>9.4263700000000006E-2</v>
      </c>
      <c r="G101">
        <f>N10</f>
        <v>9.4254099999999993E-2</v>
      </c>
      <c r="H101" t="e">
        <f>K3/((B3*(1-(Z3+(1-Z3)*#REF!)))+(C3*(1-(AI3+(1-AI3)*#REF!))))</f>
        <v>#REF!</v>
      </c>
      <c r="J101">
        <f>V3</f>
        <v>0.20311399999999999</v>
      </c>
      <c r="K101">
        <f>V10</f>
        <v>0.20317099999999999</v>
      </c>
      <c r="L101">
        <f>S3/(B3*(1-Z3))</f>
        <v>0.20308074791759878</v>
      </c>
      <c r="N101">
        <f>W3</f>
        <v>7.9958100000000004E-2</v>
      </c>
      <c r="O101">
        <f>W10</f>
        <v>0.08</v>
      </c>
      <c r="P101" t="e">
        <f>T3/((B3*(1-(Z3+(1-Z3)*#REF!))))</f>
        <v>#REF!</v>
      </c>
      <c r="R101">
        <f>AE3</f>
        <v>0.85724100000000003</v>
      </c>
      <c r="S101">
        <f>AE10</f>
        <v>0.85742200000000002</v>
      </c>
      <c r="T101">
        <f>AB3/(C3*(1-AI3))</f>
        <v>2.5717852241801999</v>
      </c>
      <c r="V101">
        <f>AF3</f>
        <v>0.10002900000000001</v>
      </c>
      <c r="W101">
        <f>AF10</f>
        <v>0.1</v>
      </c>
      <c r="X101" t="e">
        <f>AC3/(C3*(1-(AI3+(1-AI3)*#REF!)))</f>
        <v>#REF!</v>
      </c>
    </row>
    <row r="102" spans="2:24" x14ac:dyDescent="0.45">
      <c r="B102">
        <f>M4</f>
        <v>0.60017900000000002</v>
      </c>
      <c r="C102">
        <f>M11</f>
        <v>0.60015700000000005</v>
      </c>
      <c r="D102">
        <f>J4/((B4+C4)*(1-Q4))</f>
        <v>1.2001694666769374</v>
      </c>
      <c r="F102">
        <f>N4</f>
        <v>9.4462599999999994E-2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0.17240900000000001</v>
      </c>
      <c r="K102">
        <f>V11</f>
        <v>0.17241300000000001</v>
      </c>
      <c r="L102">
        <f>S4/(B4*(1-Z4))</f>
        <v>0.17236720375580164</v>
      </c>
      <c r="N102">
        <f>W4</f>
        <v>7.9921599999999995E-2</v>
      </c>
      <c r="O102">
        <f>W11</f>
        <v>0.08</v>
      </c>
      <c r="P102" t="e">
        <f>T4/((B4*(1-(Z4+(1-Z4)*#REF!))))</f>
        <v>#REF!</v>
      </c>
      <c r="R102">
        <f>AE4</f>
        <v>0.76568800000000004</v>
      </c>
      <c r="S102">
        <f>AE11</f>
        <v>0.765656</v>
      </c>
      <c r="T102">
        <f>AB4/(C4*(1-AI4))</f>
        <v>2.2967682569058701</v>
      </c>
      <c r="V102">
        <f>AF4</f>
        <v>0.100089</v>
      </c>
      <c r="W102">
        <f>AF11</f>
        <v>0.1</v>
      </c>
      <c r="X102" t="e">
        <f>AC4/(C4*(1-(AI4+(1-AI4)*#REF!)))</f>
        <v>#REF!</v>
      </c>
    </row>
    <row r="103" spans="2:24" x14ac:dyDescent="0.45">
      <c r="B103">
        <f>M5</f>
        <v>0.55755299999999997</v>
      </c>
      <c r="C103">
        <f>M12</f>
        <v>0.55759700000000001</v>
      </c>
      <c r="D103">
        <f>J5/((B5+C5)*(1-Q5))</f>
        <v>1.1151754783624768</v>
      </c>
      <c r="F103">
        <f>N5</f>
        <v>9.4543699999999994E-2</v>
      </c>
      <c r="G103">
        <f>N12</f>
        <v>9.45183E-2</v>
      </c>
      <c r="H103" t="e">
        <f>K5/((B5*(1-(Z5+(1-Z5)*#REF!)))+(C5*(1-(AI5+(1-AI5)*#REF!))))</f>
        <v>#REF!</v>
      </c>
      <c r="J103">
        <f>V5</f>
        <v>0.15439700000000001</v>
      </c>
      <c r="K103">
        <f>V12</f>
        <v>0.15441199999999999</v>
      </c>
      <c r="L103">
        <f>S5/(B5*(1-Z5))</f>
        <v>0.15442238469687602</v>
      </c>
      <c r="N103">
        <f>W5</f>
        <v>8.0021900000000007E-2</v>
      </c>
      <c r="O103">
        <f>W12</f>
        <v>0.08</v>
      </c>
      <c r="P103" t="e">
        <f>T5/((B5*(1-(Z5+(1-Z5)*#REF!))))</f>
        <v>#REF!</v>
      </c>
      <c r="R103">
        <f>AE5</f>
        <v>0.70981700000000003</v>
      </c>
      <c r="S103">
        <f>AE12</f>
        <v>0.70982999999999996</v>
      </c>
      <c r="T103">
        <f>AB5/(C5*(1-AI5))</f>
        <v>2.1295122064240117</v>
      </c>
      <c r="V103">
        <f>AF5</f>
        <v>0.10002800000000001</v>
      </c>
      <c r="W103">
        <f>AF12</f>
        <v>0.1</v>
      </c>
      <c r="X103" t="e">
        <f>AC5/(C5*(1-(AI5+(1-AI5)*#REF!)))</f>
        <v>#REF!</v>
      </c>
    </row>
    <row r="104" spans="2:24" x14ac:dyDescent="0.45">
      <c r="B104">
        <f>M6</f>
        <v>0.52890099999999995</v>
      </c>
      <c r="C104">
        <f>M13</f>
        <v>0.52878800000000004</v>
      </c>
      <c r="D104">
        <f>J6/((B6+C6)*(1-Q6))</f>
        <v>1.0577638633391235</v>
      </c>
      <c r="F104">
        <f>N6</f>
        <v>9.4617199999999999E-2</v>
      </c>
      <c r="G104">
        <f>N13</f>
        <v>9.4581200000000004E-2</v>
      </c>
      <c r="H104" t="e">
        <f>K6/((B6*(1-(Z6+(1-Z6)*#REF!)))+(C6*(1-(AI6+(1-AI6)*#REF!))))</f>
        <v>#REF!</v>
      </c>
      <c r="J104">
        <f>V6</f>
        <v>0.14263500000000001</v>
      </c>
      <c r="K104">
        <f>V13</f>
        <v>0.14263200000000001</v>
      </c>
      <c r="L104">
        <f>S6/(B6*(1-Z6))</f>
        <v>0.14259983305275911</v>
      </c>
      <c r="N104">
        <f>W6</f>
        <v>7.9988000000000004E-2</v>
      </c>
      <c r="O104">
        <f>W13</f>
        <v>0.08</v>
      </c>
      <c r="P104" t="e">
        <f>T6/((B6*(1-(Z6+(1-Z6)*#REF!))))</f>
        <v>#REF!</v>
      </c>
      <c r="R104">
        <f>AE6</f>
        <v>0.67237899999999995</v>
      </c>
      <c r="S104">
        <f>AE13</f>
        <v>0.67229799999999995</v>
      </c>
      <c r="T104">
        <f>AB6/(C6*(1-AI6))</f>
        <v>2.0172135319258531</v>
      </c>
      <c r="V104">
        <f>AF6</f>
        <v>0.100051</v>
      </c>
      <c r="W104">
        <f>AF13</f>
        <v>0.1</v>
      </c>
      <c r="X104" t="e">
        <f>AC6/(C6*(1-(AI6+(1-AI6)*#REF!)))</f>
        <v>#REF!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750B-E7E5-4F94-A86C-F68EB2BDD657}">
  <sheetPr codeName="工作表6">
    <pageSetUpPr fitToPage="1"/>
  </sheetPr>
  <dimension ref="A1:BN123"/>
  <sheetViews>
    <sheetView topLeftCell="A23" zoomScaleNormal="100" workbookViewId="0">
      <selection activeCell="C19" sqref="C19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66" x14ac:dyDescent="0.45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sLen_a</v>
      </c>
      <c r="J1" t="str">
        <f>simulation!J37</f>
        <v xml:space="preserve"> sLqu_a</v>
      </c>
      <c r="K1" t="str">
        <f>simulation!K37</f>
        <v xml:space="preserve"> sLbl_a</v>
      </c>
      <c r="L1" t="str">
        <f>simulation!L37</f>
        <v xml:space="preserve"> sWai_a</v>
      </c>
      <c r="M1" t="str">
        <f>simulation!M37</f>
        <v xml:space="preserve"> sWqu_a</v>
      </c>
      <c r="N1" t="str">
        <f>simulation!N37</f>
        <v xml:space="preserve"> sWbl_a</v>
      </c>
      <c r="O1" t="str">
        <f>simulation!O37</f>
        <v xml:space="preserve"> sBln_a</v>
      </c>
      <c r="P1" t="str">
        <f>simulation!P37</f>
        <v xml:space="preserve"> sThu_a</v>
      </c>
      <c r="Q1" t="str">
        <f>simulation!Q37</f>
        <v xml:space="preserve"> sPrb_a</v>
      </c>
      <c r="R1" t="str">
        <f>simulation!R37</f>
        <v xml:space="preserve"> sLen_H</v>
      </c>
      <c r="S1" t="str">
        <f>simulation!S37</f>
        <v xml:space="preserve"> sLqu_H</v>
      </c>
      <c r="T1" t="str">
        <f>simulation!T37</f>
        <v xml:space="preserve"> sLbl_H</v>
      </c>
      <c r="U1" t="str">
        <f>simulation!U37</f>
        <v xml:space="preserve"> sWai_H</v>
      </c>
      <c r="V1" t="str">
        <f>simulation!V37</f>
        <v xml:space="preserve"> sWqu_H</v>
      </c>
      <c r="W1" t="str">
        <f>simulation!W37</f>
        <v xml:space="preserve"> sWbl_H</v>
      </c>
      <c r="X1" t="str">
        <f>simulation!X37</f>
        <v xml:space="preserve"> sBln_H</v>
      </c>
      <c r="Y1" t="str">
        <f>simulation!Y37</f>
        <v xml:space="preserve"> sThu_H</v>
      </c>
      <c r="Z1" t="str">
        <f>simulation!Z37</f>
        <v xml:space="preserve"> sPrb_H</v>
      </c>
      <c r="AA1" t="str">
        <f>simulation!AA37</f>
        <v xml:space="preserve"> sLen_L</v>
      </c>
      <c r="AB1" t="str">
        <f>simulation!AB37</f>
        <v xml:space="preserve"> sLqu_L</v>
      </c>
      <c r="AC1" t="str">
        <f>simulation!AC37</f>
        <v xml:space="preserve"> sLbl_L</v>
      </c>
      <c r="AD1" t="str">
        <f>simulation!AD37</f>
        <v xml:space="preserve"> sWai_L</v>
      </c>
      <c r="AE1" t="str">
        <f>simulation!AE37</f>
        <v xml:space="preserve"> sWqu_L</v>
      </c>
      <c r="AF1" t="str">
        <f>simulation!AF37</f>
        <v xml:space="preserve"> sWbl_L</v>
      </c>
      <c r="AG1" t="str">
        <f>simulation!AG37</f>
        <v xml:space="preserve"> sBln_L</v>
      </c>
      <c r="AH1" t="str">
        <f>simulation!AH37</f>
        <v xml:space="preserve"> sThu_L</v>
      </c>
      <c r="AI1" t="str">
        <f>simulation!AI37</f>
        <v xml:space="preserve"> sPrb_L</v>
      </c>
      <c r="BN1">
        <v>0</v>
      </c>
    </row>
    <row r="2" spans="1:66" x14ac:dyDescent="0.45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12.317399999999999</v>
      </c>
      <c r="J2">
        <f>simulation!J38</f>
        <v>10.737500000000001</v>
      </c>
      <c r="K2">
        <f>simulation!K38</f>
        <v>1.5799099999999999</v>
      </c>
      <c r="L2">
        <f>simulation!L38</f>
        <v>0.85389300000000001</v>
      </c>
      <c r="M2">
        <f>simulation!M38</f>
        <v>0.744367</v>
      </c>
      <c r="N2">
        <f>simulation!N38</f>
        <v>0.109526</v>
      </c>
      <c r="O2">
        <f>simulation!O38</f>
        <v>0.530447</v>
      </c>
      <c r="P2">
        <f>simulation!P38</f>
        <v>14.425000000000001</v>
      </c>
      <c r="Q2">
        <f>simulation!Q38</f>
        <v>0.27879599999999999</v>
      </c>
      <c r="R2">
        <f>simulation!R38</f>
        <v>1.30806</v>
      </c>
      <c r="S2">
        <f>simulation!S38</f>
        <v>0.75907599999999997</v>
      </c>
      <c r="T2">
        <f>simulation!T38</f>
        <v>0.54898199999999997</v>
      </c>
      <c r="U2">
        <f>simulation!U38</f>
        <v>0.31770700000000002</v>
      </c>
      <c r="V2">
        <f>simulation!V38</f>
        <v>0.184368</v>
      </c>
      <c r="W2">
        <f>simulation!W38</f>
        <v>0.13333900000000001</v>
      </c>
      <c r="X2">
        <f>simulation!X38</f>
        <v>0.30400500000000003</v>
      </c>
      <c r="Y2">
        <f>simulation!Y38</f>
        <v>4.1171800000000003</v>
      </c>
      <c r="Z2">
        <f>simulation!Z38</f>
        <v>0.17669899999999999</v>
      </c>
      <c r="AA2">
        <f>simulation!AA38</f>
        <v>11.0093</v>
      </c>
      <c r="AB2">
        <f>simulation!AB38</f>
        <v>9.9784000000000006</v>
      </c>
      <c r="AC2">
        <f>simulation!AC38</f>
        <v>1.0309299999999999</v>
      </c>
      <c r="AD2">
        <f>simulation!AD38</f>
        <v>1.06806</v>
      </c>
      <c r="AE2">
        <f>simulation!AE38</f>
        <v>0.96804400000000002</v>
      </c>
      <c r="AF2">
        <f>simulation!AF38</f>
        <v>0.10001400000000001</v>
      </c>
      <c r="AG2">
        <f>simulation!AG38</f>
        <v>0.226442</v>
      </c>
      <c r="AH2">
        <f>simulation!AH38</f>
        <v>10.3078</v>
      </c>
      <c r="AI2">
        <f>simulation!AI38</f>
        <v>0.312832</v>
      </c>
    </row>
    <row r="3" spans="1:66" x14ac:dyDescent="0.45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11.6579</v>
      </c>
      <c r="J3">
        <f>simulation!J39</f>
        <v>10.1122</v>
      </c>
      <c r="K3">
        <f>simulation!K39</f>
        <v>1.54579</v>
      </c>
      <c r="L3">
        <f>simulation!L39</f>
        <v>0.75430299999999995</v>
      </c>
      <c r="M3">
        <f>simulation!M39</f>
        <v>0.65428600000000003</v>
      </c>
      <c r="N3">
        <f>simulation!N39</f>
        <v>0.10001699999999999</v>
      </c>
      <c r="O3">
        <f>simulation!O39</f>
        <v>0.49057699999999999</v>
      </c>
      <c r="P3">
        <f>simulation!P39</f>
        <v>15.455299999999999</v>
      </c>
      <c r="Q3">
        <f>simulation!Q39</f>
        <v>0.22724</v>
      </c>
      <c r="R3">
        <f>simulation!R39</f>
        <v>1.2033400000000001</v>
      </c>
      <c r="S3">
        <f>simulation!S39</f>
        <v>0.76802199999999998</v>
      </c>
      <c r="T3">
        <f>simulation!T39</f>
        <v>0.43531999999999998</v>
      </c>
      <c r="U3">
        <f>simulation!U39</f>
        <v>0.27646300000000001</v>
      </c>
      <c r="V3">
        <f>simulation!V39</f>
        <v>0.17645</v>
      </c>
      <c r="W3">
        <f>simulation!W39</f>
        <v>0.100013</v>
      </c>
      <c r="X3">
        <f>simulation!X39</f>
        <v>0.24274799999999999</v>
      </c>
      <c r="Y3">
        <f>simulation!Y39</f>
        <v>4.3526300000000004</v>
      </c>
      <c r="Z3">
        <f>simulation!Z39</f>
        <v>0.129527</v>
      </c>
      <c r="AA3">
        <f>simulation!AA39</f>
        <v>10.454599999999999</v>
      </c>
      <c r="AB3">
        <f>simulation!AB39</f>
        <v>9.3441399999999994</v>
      </c>
      <c r="AC3">
        <f>simulation!AC39</f>
        <v>1.1104700000000001</v>
      </c>
      <c r="AD3">
        <f>simulation!AD39</f>
        <v>0.94163300000000005</v>
      </c>
      <c r="AE3">
        <f>simulation!AE39</f>
        <v>0.84161399999999997</v>
      </c>
      <c r="AF3">
        <f>simulation!AF39</f>
        <v>0.100018</v>
      </c>
      <c r="AG3">
        <f>simulation!AG39</f>
        <v>0.24782899999999999</v>
      </c>
      <c r="AH3">
        <f>simulation!AH39</f>
        <v>11.102600000000001</v>
      </c>
      <c r="AI3">
        <f>simulation!AI39</f>
        <v>0.25981399999999999</v>
      </c>
    </row>
    <row r="4" spans="1:66" x14ac:dyDescent="0.45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11.185</v>
      </c>
      <c r="J4">
        <f>simulation!J40</f>
        <v>9.6648999999999994</v>
      </c>
      <c r="K4">
        <f>simulation!K40</f>
        <v>1.5200800000000001</v>
      </c>
      <c r="L4">
        <f>simulation!L40</f>
        <v>0.69489299999999998</v>
      </c>
      <c r="M4">
        <f>simulation!M40</f>
        <v>0.60045499999999996</v>
      </c>
      <c r="N4">
        <f>simulation!N40</f>
        <v>9.4438300000000003E-2</v>
      </c>
      <c r="O4">
        <f>simulation!O40</f>
        <v>0.46346700000000002</v>
      </c>
      <c r="P4">
        <f>simulation!P40</f>
        <v>16.096</v>
      </c>
      <c r="Q4">
        <f>simulation!Q40</f>
        <v>0.19525200000000001</v>
      </c>
      <c r="R4">
        <f>simulation!R40</f>
        <v>1.1341699999999999</v>
      </c>
      <c r="S4">
        <f>simulation!S40</f>
        <v>0.77484900000000001</v>
      </c>
      <c r="T4">
        <f>simulation!T40</f>
        <v>0.35931800000000003</v>
      </c>
      <c r="U4">
        <f>simulation!U40</f>
        <v>0.25248799999999999</v>
      </c>
      <c r="V4">
        <f>simulation!V40</f>
        <v>0.17249700000000001</v>
      </c>
      <c r="W4">
        <f>simulation!W40</f>
        <v>7.9991400000000004E-2</v>
      </c>
      <c r="X4">
        <f>simulation!X40</f>
        <v>0.201185</v>
      </c>
      <c r="Y4">
        <f>simulation!Y40</f>
        <v>4.4919599999999997</v>
      </c>
      <c r="Z4">
        <f>simulation!Z40</f>
        <v>0.101922</v>
      </c>
      <c r="AA4">
        <f>simulation!AA40</f>
        <v>10.050800000000001</v>
      </c>
      <c r="AB4">
        <f>simulation!AB40</f>
        <v>8.8900600000000001</v>
      </c>
      <c r="AC4">
        <f>simulation!AC40</f>
        <v>1.16076</v>
      </c>
      <c r="AD4">
        <f>simulation!AD40</f>
        <v>0.866151</v>
      </c>
      <c r="AE4">
        <f>simulation!AE40</f>
        <v>0.76612000000000002</v>
      </c>
      <c r="AF4">
        <f>simulation!AF40</f>
        <v>0.10003099999999999</v>
      </c>
      <c r="AG4">
        <f>simulation!AG40</f>
        <v>0.26228200000000002</v>
      </c>
      <c r="AH4">
        <f>simulation!AH40</f>
        <v>11.603999999999999</v>
      </c>
      <c r="AI4">
        <f>simulation!AI40</f>
        <v>0.22637399999999999</v>
      </c>
    </row>
    <row r="5" spans="1:66" x14ac:dyDescent="0.45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10.814</v>
      </c>
      <c r="J5">
        <f>simulation!J41</f>
        <v>9.3142099999999992</v>
      </c>
      <c r="K5">
        <f>simulation!K41</f>
        <v>1.49983</v>
      </c>
      <c r="L5">
        <f>simulation!L41</f>
        <v>0.65421200000000002</v>
      </c>
      <c r="M5">
        <f>simulation!M41</f>
        <v>0.56347800000000003</v>
      </c>
      <c r="N5">
        <f>simulation!N41</f>
        <v>9.0734599999999999E-2</v>
      </c>
      <c r="O5">
        <f>simulation!O41</f>
        <v>0.44442700000000002</v>
      </c>
      <c r="P5">
        <f>simulation!P41</f>
        <v>16.529900000000001</v>
      </c>
      <c r="Q5">
        <f>simulation!Q41</f>
        <v>0.17343500000000001</v>
      </c>
      <c r="R5">
        <f>simulation!R41</f>
        <v>1.08405</v>
      </c>
      <c r="S5">
        <f>simulation!S41</f>
        <v>0.778837</v>
      </c>
      <c r="T5">
        <f>simulation!T41</f>
        <v>0.30521700000000002</v>
      </c>
      <c r="U5">
        <f>simulation!U41</f>
        <v>0.236787</v>
      </c>
      <c r="V5">
        <f>simulation!V41</f>
        <v>0.17011899999999999</v>
      </c>
      <c r="W5">
        <f>simulation!W41</f>
        <v>6.6667599999999994E-2</v>
      </c>
      <c r="X5">
        <f>simulation!X41</f>
        <v>0.17144400000000001</v>
      </c>
      <c r="Y5">
        <f>simulation!Y41</f>
        <v>4.5781900000000002</v>
      </c>
      <c r="Z5">
        <f>simulation!Z41</f>
        <v>8.4168999999999994E-2</v>
      </c>
      <c r="AA5">
        <f>simulation!AA41</f>
        <v>9.7299799999999994</v>
      </c>
      <c r="AB5">
        <f>simulation!AB41</f>
        <v>8.5353700000000003</v>
      </c>
      <c r="AC5">
        <f>simulation!AC41</f>
        <v>1.1946099999999999</v>
      </c>
      <c r="AD5">
        <f>simulation!AD41</f>
        <v>0.81411100000000003</v>
      </c>
      <c r="AE5">
        <f>simulation!AE41</f>
        <v>0.71415700000000004</v>
      </c>
      <c r="AF5">
        <f>simulation!AF41</f>
        <v>9.9953600000000004E-2</v>
      </c>
      <c r="AG5">
        <f>simulation!AG41</f>
        <v>0.272984</v>
      </c>
      <c r="AH5">
        <f>simulation!AH41</f>
        <v>11.951700000000001</v>
      </c>
      <c r="AI5">
        <f>simulation!AI41</f>
        <v>0.20318600000000001</v>
      </c>
    </row>
    <row r="6" spans="1:66" x14ac:dyDescent="0.45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10.541499999999999</v>
      </c>
      <c r="J6">
        <f>simulation!J42</f>
        <v>9.0564999999999998</v>
      </c>
      <c r="K6">
        <f>simulation!K42</f>
        <v>1.48498</v>
      </c>
      <c r="L6">
        <f>simulation!L42</f>
        <v>0.62631099999999995</v>
      </c>
      <c r="M6">
        <f>simulation!M42</f>
        <v>0.53808199999999995</v>
      </c>
      <c r="N6">
        <f>simulation!N42</f>
        <v>8.8228699999999993E-2</v>
      </c>
      <c r="O6">
        <f>simulation!O42</f>
        <v>0.43030000000000002</v>
      </c>
      <c r="P6">
        <f>simulation!P42</f>
        <v>16.831099999999999</v>
      </c>
      <c r="Q6">
        <f>simulation!Q42</f>
        <v>0.15831400000000001</v>
      </c>
      <c r="R6">
        <f>simulation!R42</f>
        <v>1.04664</v>
      </c>
      <c r="S6">
        <f>simulation!S42</f>
        <v>0.78179600000000005</v>
      </c>
      <c r="T6">
        <f>simulation!T42</f>
        <v>0.26484400000000002</v>
      </c>
      <c r="U6">
        <f>simulation!U42</f>
        <v>0.225767</v>
      </c>
      <c r="V6">
        <f>simulation!V42</f>
        <v>0.16863900000000001</v>
      </c>
      <c r="W6">
        <f>simulation!W42</f>
        <v>5.7128600000000002E-2</v>
      </c>
      <c r="X6">
        <f>simulation!X42</f>
        <v>0.149094</v>
      </c>
      <c r="Y6">
        <f>simulation!Y42</f>
        <v>4.6359300000000001</v>
      </c>
      <c r="Z6">
        <f>simulation!Z42</f>
        <v>7.2515700000000002E-2</v>
      </c>
      <c r="AA6">
        <f>simulation!AA42</f>
        <v>9.4948399999999999</v>
      </c>
      <c r="AB6">
        <f>simulation!AB42</f>
        <v>8.2746999999999993</v>
      </c>
      <c r="AC6">
        <f>simulation!AC42</f>
        <v>1.22014</v>
      </c>
      <c r="AD6">
        <f>simulation!AD42</f>
        <v>0.77857500000000002</v>
      </c>
      <c r="AE6">
        <f>simulation!AE42</f>
        <v>0.67852400000000002</v>
      </c>
      <c r="AF6">
        <f>simulation!AF42</f>
        <v>0.100051</v>
      </c>
      <c r="AG6">
        <f>simulation!AG42</f>
        <v>0.28120499999999998</v>
      </c>
      <c r="AH6">
        <f>simulation!AH42</f>
        <v>12.1952</v>
      </c>
      <c r="AI6">
        <f>simulation!AI42</f>
        <v>0.18690699999999999</v>
      </c>
    </row>
    <row r="7" spans="1:66" s="1" customFormat="1" x14ac:dyDescent="0.45">
      <c r="O7" s="2"/>
      <c r="W7" s="2"/>
      <c r="AE7" s="2"/>
      <c r="AQ7"/>
    </row>
    <row r="8" spans="1:66" x14ac:dyDescent="0.45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aLen_a</v>
      </c>
      <c r="J8" t="str">
        <f>analytical!J37</f>
        <v xml:space="preserve"> aLqu_a</v>
      </c>
      <c r="K8" t="str">
        <f>analytical!K37</f>
        <v xml:space="preserve"> aLbl_a</v>
      </c>
      <c r="L8" t="str">
        <f>analytical!L37</f>
        <v xml:space="preserve"> aWai_a</v>
      </c>
      <c r="M8" t="str">
        <f>analytical!M37</f>
        <v xml:space="preserve"> aWqu_a</v>
      </c>
      <c r="N8" t="str">
        <f>analytical!N37</f>
        <v xml:space="preserve"> aWbl_a</v>
      </c>
      <c r="O8" t="str">
        <f>analytical!O37</f>
        <v xml:space="preserve"> aBln_a</v>
      </c>
      <c r="P8" t="str">
        <f>analytical!P37</f>
        <v xml:space="preserve"> aThu_a</v>
      </c>
      <c r="Q8" t="str">
        <f>analytical!Q37</f>
        <v xml:space="preserve"> aPrb_a</v>
      </c>
      <c r="R8" t="str">
        <f>analytical!R37</f>
        <v xml:space="preserve"> aLen_H</v>
      </c>
      <c r="S8" t="str">
        <f>analytical!S37</f>
        <v xml:space="preserve"> aLqu_H</v>
      </c>
      <c r="T8" t="str">
        <f>analytical!T37</f>
        <v xml:space="preserve"> aLbl_H</v>
      </c>
      <c r="U8" t="str">
        <f>analytical!U37</f>
        <v xml:space="preserve"> aWai_H</v>
      </c>
      <c r="V8" t="str">
        <f>analytical!V37</f>
        <v xml:space="preserve"> aWqu_H</v>
      </c>
      <c r="W8" t="str">
        <f>analytical!W37</f>
        <v xml:space="preserve"> aWbl_H</v>
      </c>
      <c r="X8" t="str">
        <f>analytical!X37</f>
        <v xml:space="preserve"> aBln_H</v>
      </c>
      <c r="Y8" t="str">
        <f>analytical!Y37</f>
        <v xml:space="preserve"> aThu_H</v>
      </c>
      <c r="Z8" t="str">
        <f>analytical!Z37</f>
        <v xml:space="preserve"> aPrb_H</v>
      </c>
      <c r="AA8" t="str">
        <f>analytical!AA37</f>
        <v xml:space="preserve"> aLen_L</v>
      </c>
      <c r="AB8" t="str">
        <f>analytical!AB37</f>
        <v xml:space="preserve"> aLqu_L</v>
      </c>
      <c r="AC8" t="str">
        <f>analytical!AC37</f>
        <v xml:space="preserve"> aLbl_L</v>
      </c>
      <c r="AD8" t="str">
        <f>analytical!AD37</f>
        <v xml:space="preserve"> aWai_L</v>
      </c>
      <c r="AE8" t="str">
        <f>analytical!AE37</f>
        <v xml:space="preserve"> aWqu_L</v>
      </c>
      <c r="AF8" t="str">
        <f>analytical!AF37</f>
        <v xml:space="preserve"> aWbl_L</v>
      </c>
      <c r="AG8" t="str">
        <f>analytical!AG37</f>
        <v xml:space="preserve"> aBln_L</v>
      </c>
      <c r="AH8" t="str">
        <f>analytical!AH37</f>
        <v xml:space="preserve"> aThu_L</v>
      </c>
      <c r="AI8" t="str">
        <f>analytical!AI37</f>
        <v xml:space="preserve"> aPrb_L</v>
      </c>
    </row>
    <row r="9" spans="1:66" x14ac:dyDescent="0.45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12.313700000000001</v>
      </c>
      <c r="J9">
        <f>analytical!J38</f>
        <v>10.733700000000001</v>
      </c>
      <c r="K9">
        <f>analytical!K38</f>
        <v>1.58002</v>
      </c>
      <c r="L9">
        <f>analytical!L38</f>
        <v>0.85346500000000003</v>
      </c>
      <c r="M9">
        <f>analytical!M38</f>
        <v>0.743954</v>
      </c>
      <c r="N9">
        <f>analytical!N38</f>
        <v>0.109512</v>
      </c>
      <c r="O9">
        <f>analytical!O38</f>
        <v>0.53048200000000001</v>
      </c>
      <c r="P9">
        <f>analytical!P38</f>
        <v>14.427899999999999</v>
      </c>
      <c r="Q9">
        <f>analytical!Q38</f>
        <v>0.27860600000000002</v>
      </c>
      <c r="R9">
        <f>analytical!R38</f>
        <v>1.30796</v>
      </c>
      <c r="S9">
        <f>analytical!S38</f>
        <v>0.75903699999999996</v>
      </c>
      <c r="T9">
        <f>analytical!T38</f>
        <v>0.548925</v>
      </c>
      <c r="U9">
        <f>analytical!U38</f>
        <v>0.31770199999999998</v>
      </c>
      <c r="V9">
        <f>analytical!V38</f>
        <v>0.18436900000000001</v>
      </c>
      <c r="W9">
        <f>analytical!W38</f>
        <v>0.13333300000000001</v>
      </c>
      <c r="X9">
        <f>analytical!X38</f>
        <v>0.303975</v>
      </c>
      <c r="Y9">
        <f>analytical!Y38</f>
        <v>4.1169399999999996</v>
      </c>
      <c r="Z9">
        <f>analytical!Z38</f>
        <v>0.17661199999999999</v>
      </c>
      <c r="AA9">
        <f>analytical!AA38</f>
        <v>11.005699999999999</v>
      </c>
      <c r="AB9">
        <f>analytical!AB38</f>
        <v>9.9746299999999994</v>
      </c>
      <c r="AC9">
        <f>analytical!AC38</f>
        <v>1.0310900000000001</v>
      </c>
      <c r="AD9">
        <f>analytical!AD38</f>
        <v>1.06738</v>
      </c>
      <c r="AE9">
        <f>analytical!AE38</f>
        <v>0.96738400000000002</v>
      </c>
      <c r="AF9">
        <f>analytical!AF38</f>
        <v>0.1</v>
      </c>
      <c r="AG9">
        <f>analytical!AG38</f>
        <v>0.22650700000000001</v>
      </c>
      <c r="AH9">
        <f>analytical!AH38</f>
        <v>10.3109</v>
      </c>
      <c r="AI9">
        <f>analytical!AI38</f>
        <v>0.31260500000000002</v>
      </c>
    </row>
    <row r="10" spans="1:66" x14ac:dyDescent="0.45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11.6601</v>
      </c>
      <c r="J10">
        <f>analytical!J39</f>
        <v>10.114599999999999</v>
      </c>
      <c r="K10">
        <f>analytical!K39</f>
        <v>1.5454399999999999</v>
      </c>
      <c r="L10">
        <f>analytical!L39</f>
        <v>0.75448099999999996</v>
      </c>
      <c r="M10">
        <f>analytical!M39</f>
        <v>0.65448099999999998</v>
      </c>
      <c r="N10">
        <f>analytical!N39</f>
        <v>0.1</v>
      </c>
      <c r="O10">
        <f>analytical!O39</f>
        <v>0.49046499999999998</v>
      </c>
      <c r="P10">
        <f>analytical!P39</f>
        <v>15.4544</v>
      </c>
      <c r="Q10">
        <f>analytical!Q39</f>
        <v>0.22728000000000001</v>
      </c>
      <c r="R10">
        <f>analytical!R39</f>
        <v>1.2034100000000001</v>
      </c>
      <c r="S10">
        <f>analytical!S39</f>
        <v>0.76813699999999996</v>
      </c>
      <c r="T10">
        <f>analytical!T39</f>
        <v>0.43527199999999999</v>
      </c>
      <c r="U10">
        <f>analytical!U39</f>
        <v>0.27647300000000002</v>
      </c>
      <c r="V10">
        <f>analytical!V39</f>
        <v>0.17647299999999999</v>
      </c>
      <c r="W10">
        <f>analytical!W39</f>
        <v>0.1</v>
      </c>
      <c r="X10">
        <f>analytical!X39</f>
        <v>0.24272299999999999</v>
      </c>
      <c r="Y10">
        <f>analytical!Y39</f>
        <v>4.3527199999999997</v>
      </c>
      <c r="Z10">
        <f>analytical!Z39</f>
        <v>0.12945499999999999</v>
      </c>
      <c r="AA10">
        <f>analytical!AA39</f>
        <v>10.4566</v>
      </c>
      <c r="AB10">
        <f>analytical!AB39</f>
        <v>9.3464799999999997</v>
      </c>
      <c r="AC10">
        <f>analytical!AC39</f>
        <v>1.1101700000000001</v>
      </c>
      <c r="AD10">
        <f>analytical!AD39</f>
        <v>0.94189800000000001</v>
      </c>
      <c r="AE10">
        <f>analytical!AE39</f>
        <v>0.84189800000000004</v>
      </c>
      <c r="AF10">
        <f>analytical!AF39</f>
        <v>0.1</v>
      </c>
      <c r="AG10">
        <f>analytical!AG39</f>
        <v>0.24774199999999999</v>
      </c>
      <c r="AH10">
        <f>analytical!AH39</f>
        <v>11.101699999999999</v>
      </c>
      <c r="AI10">
        <f>analytical!AI39</f>
        <v>0.25988800000000001</v>
      </c>
    </row>
    <row r="11" spans="1:66" x14ac:dyDescent="0.45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11.180999999999999</v>
      </c>
      <c r="J11">
        <f>analytical!J40</f>
        <v>9.6610399999999998</v>
      </c>
      <c r="K11">
        <f>analytical!K40</f>
        <v>1.5199400000000001</v>
      </c>
      <c r="L11">
        <f>analytical!L40</f>
        <v>0.69457800000000003</v>
      </c>
      <c r="M11">
        <f>analytical!M40</f>
        <v>0.60015700000000005</v>
      </c>
      <c r="N11">
        <f>analytical!N40</f>
        <v>9.4420599999999993E-2</v>
      </c>
      <c r="O11">
        <f>analytical!O40</f>
        <v>0.46361200000000002</v>
      </c>
      <c r="P11">
        <f>analytical!P40</f>
        <v>16.0975</v>
      </c>
      <c r="Q11">
        <f>analytical!Q40</f>
        <v>0.19512399999999999</v>
      </c>
      <c r="R11">
        <f>analytical!R40</f>
        <v>1.1335299999999999</v>
      </c>
      <c r="S11">
        <f>analytical!S40</f>
        <v>0.77426700000000004</v>
      </c>
      <c r="T11">
        <f>analytical!T40</f>
        <v>0.35926200000000003</v>
      </c>
      <c r="U11">
        <f>analytical!U40</f>
        <v>0.252413</v>
      </c>
      <c r="V11">
        <f>analytical!V40</f>
        <v>0.17241300000000001</v>
      </c>
      <c r="W11">
        <f>analytical!W40</f>
        <v>0.08</v>
      </c>
      <c r="X11">
        <f>analytical!X40</f>
        <v>0.20122799999999999</v>
      </c>
      <c r="Y11">
        <f>analytical!Y40</f>
        <v>4.49078</v>
      </c>
      <c r="Z11">
        <f>analytical!Z40</f>
        <v>0.101844</v>
      </c>
      <c r="AA11">
        <f>analytical!AA40</f>
        <v>10.0474</v>
      </c>
      <c r="AB11">
        <f>analytical!AB40</f>
        <v>8.8867700000000003</v>
      </c>
      <c r="AC11">
        <f>analytical!AC40</f>
        <v>1.1606700000000001</v>
      </c>
      <c r="AD11">
        <f>analytical!AD40</f>
        <v>0.86565599999999998</v>
      </c>
      <c r="AE11">
        <f>analytical!AE40</f>
        <v>0.765656</v>
      </c>
      <c r="AF11">
        <f>analytical!AF40</f>
        <v>0.1</v>
      </c>
      <c r="AG11">
        <f>analytical!AG40</f>
        <v>0.26238400000000001</v>
      </c>
      <c r="AH11">
        <f>analytical!AH40</f>
        <v>11.6067</v>
      </c>
      <c r="AI11">
        <f>analytical!AI40</f>
        <v>0.226218</v>
      </c>
    </row>
    <row r="12" spans="1:66" x14ac:dyDescent="0.45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10.819900000000001</v>
      </c>
      <c r="J12">
        <f>analytical!J41</f>
        <v>9.3196399999999997</v>
      </c>
      <c r="K12">
        <f>analytical!K41</f>
        <v>1.50027</v>
      </c>
      <c r="L12">
        <f>analytical!L41</f>
        <v>0.65461000000000003</v>
      </c>
      <c r="M12">
        <f>analytical!M41</f>
        <v>0.56384299999999998</v>
      </c>
      <c r="N12">
        <f>analytical!N41</f>
        <v>9.0767100000000003E-2</v>
      </c>
      <c r="O12">
        <f>analytical!O41</f>
        <v>0.44448199999999999</v>
      </c>
      <c r="P12">
        <f>analytical!P41</f>
        <v>16.5288</v>
      </c>
      <c r="Q12">
        <f>analytical!Q41</f>
        <v>0.17356099999999999</v>
      </c>
      <c r="R12">
        <f>analytical!R41</f>
        <v>1.0840399999999999</v>
      </c>
      <c r="S12">
        <f>analytical!S41</f>
        <v>0.77881999999999996</v>
      </c>
      <c r="T12">
        <f>analytical!T41</f>
        <v>0.30521799999999999</v>
      </c>
      <c r="U12">
        <f>analytical!U41</f>
        <v>0.23677899999999999</v>
      </c>
      <c r="V12">
        <f>analytical!V41</f>
        <v>0.17011200000000001</v>
      </c>
      <c r="W12">
        <f>analytical!W41</f>
        <v>6.6666699999999995E-2</v>
      </c>
      <c r="X12">
        <f>analytical!X41</f>
        <v>0.17144799999999999</v>
      </c>
      <c r="Y12">
        <f>analytical!Y41</f>
        <v>4.5782800000000003</v>
      </c>
      <c r="Z12">
        <f>analytical!Z41</f>
        <v>8.4344500000000003E-2</v>
      </c>
      <c r="AA12">
        <f>analytical!AA41</f>
        <v>9.7358700000000002</v>
      </c>
      <c r="AB12">
        <f>analytical!AB41</f>
        <v>8.5408200000000001</v>
      </c>
      <c r="AC12">
        <f>analytical!AC41</f>
        <v>1.1950499999999999</v>
      </c>
      <c r="AD12">
        <f>analytical!AD41</f>
        <v>0.81468300000000005</v>
      </c>
      <c r="AE12">
        <f>analytical!AE41</f>
        <v>0.71468299999999996</v>
      </c>
      <c r="AF12">
        <f>analytical!AF41</f>
        <v>0.1</v>
      </c>
      <c r="AG12">
        <f>analytical!AG41</f>
        <v>0.273034</v>
      </c>
      <c r="AH12">
        <f>analytical!AH41</f>
        <v>11.9505</v>
      </c>
      <c r="AI12">
        <f>analytical!AI41</f>
        <v>0.20329900000000001</v>
      </c>
    </row>
    <row r="13" spans="1:66" x14ac:dyDescent="0.45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10.540800000000001</v>
      </c>
      <c r="J13">
        <f>analytical!J42</f>
        <v>9.0561199999999999</v>
      </c>
      <c r="K13">
        <f>analytical!K42</f>
        <v>1.48464</v>
      </c>
      <c r="L13">
        <f>analytical!L42</f>
        <v>0.62616799999999995</v>
      </c>
      <c r="M13">
        <f>analytical!M42</f>
        <v>0.53797399999999995</v>
      </c>
      <c r="N13">
        <f>analytical!N42</f>
        <v>8.8193900000000006E-2</v>
      </c>
      <c r="O13">
        <f>analytical!O42</f>
        <v>0.43022899999999997</v>
      </c>
      <c r="P13">
        <f>analytical!P42</f>
        <v>16.8338</v>
      </c>
      <c r="Q13">
        <f>analytical!Q42</f>
        <v>0.15831200000000001</v>
      </c>
      <c r="R13">
        <f>analytical!R42</f>
        <v>1.0474000000000001</v>
      </c>
      <c r="S13">
        <f>analytical!S42</f>
        <v>0.78240699999999996</v>
      </c>
      <c r="T13">
        <f>analytical!T42</f>
        <v>0.26498899999999997</v>
      </c>
      <c r="U13">
        <f>analytical!U42</f>
        <v>0.22586300000000001</v>
      </c>
      <c r="V13">
        <f>analytical!V42</f>
        <v>0.16872000000000001</v>
      </c>
      <c r="W13">
        <f>analytical!W42</f>
        <v>5.7142900000000003E-2</v>
      </c>
      <c r="X13">
        <f>analytical!X42</f>
        <v>0.14913000000000001</v>
      </c>
      <c r="Y13">
        <f>analytical!Y42</f>
        <v>4.6373100000000003</v>
      </c>
      <c r="Z13">
        <f>analytical!Z42</f>
        <v>7.2538800000000001E-2</v>
      </c>
      <c r="AA13">
        <f>analytical!AA42</f>
        <v>9.4933599999999991</v>
      </c>
      <c r="AB13">
        <f>analytical!AB42</f>
        <v>8.2737099999999995</v>
      </c>
      <c r="AC13">
        <f>analytical!AC42</f>
        <v>1.2196499999999999</v>
      </c>
      <c r="AD13">
        <f>analytical!AD42</f>
        <v>0.77837000000000001</v>
      </c>
      <c r="AE13">
        <f>analytical!AE42</f>
        <v>0.67837000000000003</v>
      </c>
      <c r="AF13">
        <f>analytical!AF42</f>
        <v>0.1</v>
      </c>
      <c r="AG13">
        <f>analytical!AG42</f>
        <v>0.28109899999999999</v>
      </c>
      <c r="AH13">
        <f>analytical!AH42</f>
        <v>12.1965</v>
      </c>
      <c r="AI13">
        <f>analytical!AI42</f>
        <v>0.18690300000000001</v>
      </c>
    </row>
    <row r="14" spans="1:66" x14ac:dyDescent="0.45">
      <c r="N14" s="2"/>
      <c r="V14" s="2"/>
      <c r="AD14" s="2"/>
    </row>
    <row r="15" spans="1:66" x14ac:dyDescent="0.45">
      <c r="A15" t="s">
        <v>109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 x14ac:dyDescent="0.45">
      <c r="A16" t="s">
        <v>110</v>
      </c>
      <c r="B16" t="s">
        <v>112</v>
      </c>
      <c r="C16" t="s">
        <v>114</v>
      </c>
      <c r="I16" s="4">
        <f>(I2-I9)/I2</f>
        <v>3.0038806891052351E-4</v>
      </c>
      <c r="J16" s="4">
        <f t="shared" ref="J16:AI20" si="0">(J2-J9)/J2</f>
        <v>3.5389988358556698E-4</v>
      </c>
      <c r="K16" s="4">
        <f t="shared" si="0"/>
        <v>-6.9624219101122536E-5</v>
      </c>
      <c r="L16" s="4">
        <f t="shared" si="0"/>
        <v>5.0123376113867186E-4</v>
      </c>
      <c r="M16" s="4">
        <f t="shared" si="0"/>
        <v>5.5483383868440797E-4</v>
      </c>
      <c r="N16" s="4">
        <f t="shared" si="0"/>
        <v>1.2782353048591314E-4</v>
      </c>
      <c r="O16" s="4">
        <f t="shared" si="0"/>
        <v>-6.5982086806047071E-5</v>
      </c>
      <c r="P16" s="4">
        <f t="shared" si="0"/>
        <v>-2.0103986135172063E-4</v>
      </c>
      <c r="Q16" s="4">
        <f t="shared" si="0"/>
        <v>6.8150188668405565E-4</v>
      </c>
      <c r="R16" s="4">
        <f t="shared" si="0"/>
        <v>7.6449092549263025E-5</v>
      </c>
      <c r="S16" s="4">
        <f t="shared" si="0"/>
        <v>5.1378254614835998E-5</v>
      </c>
      <c r="T16" s="4">
        <f t="shared" si="0"/>
        <v>1.0382854082642735E-4</v>
      </c>
      <c r="U16" s="4">
        <f t="shared" si="0"/>
        <v>1.5737770965174692E-5</v>
      </c>
      <c r="V16" s="4">
        <f t="shared" si="0"/>
        <v>-5.4239347392226424E-6</v>
      </c>
      <c r="W16" s="4">
        <f t="shared" si="0"/>
        <v>4.4998087581322794E-5</v>
      </c>
      <c r="X16" s="4">
        <f t="shared" si="0"/>
        <v>9.8682587457541815E-5</v>
      </c>
      <c r="Y16" s="4">
        <f t="shared" si="0"/>
        <v>5.8292326301178016E-5</v>
      </c>
      <c r="Z16" s="4">
        <f t="shared" si="0"/>
        <v>4.9236271852134842E-4</v>
      </c>
      <c r="AA16" s="4">
        <f t="shared" si="0"/>
        <v>3.2699626679266546E-4</v>
      </c>
      <c r="AB16" s="4">
        <f t="shared" si="0"/>
        <v>3.7781608273883201E-4</v>
      </c>
      <c r="AC16" s="4">
        <f t="shared" si="0"/>
        <v>-1.5519967408083967E-4</v>
      </c>
      <c r="AD16" s="4">
        <f t="shared" si="0"/>
        <v>6.3666835196525844E-4</v>
      </c>
      <c r="AE16" s="4">
        <f t="shared" si="0"/>
        <v>6.8178719149128951E-4</v>
      </c>
      <c r="AF16" s="4">
        <f t="shared" si="0"/>
        <v>1.3998040274361713E-4</v>
      </c>
      <c r="AG16" s="4">
        <f t="shared" si="0"/>
        <v>-2.8704922231745654E-4</v>
      </c>
      <c r="AH16" s="4">
        <f t="shared" si="0"/>
        <v>-3.0074312656433775E-4</v>
      </c>
      <c r="AI16" s="4">
        <f t="shared" si="0"/>
        <v>7.2562909165295496E-4</v>
      </c>
    </row>
    <row r="17" spans="1:35" x14ac:dyDescent="0.45">
      <c r="I17" s="4">
        <f>(I3-I10)/I3</f>
        <v>-1.887132330865938E-4</v>
      </c>
      <c r="J17" s="4">
        <f t="shared" si="0"/>
        <v>-2.3733707798498209E-4</v>
      </c>
      <c r="K17" s="4">
        <f t="shared" si="0"/>
        <v>2.2642144146363508E-4</v>
      </c>
      <c r="L17" s="4">
        <f t="shared" si="0"/>
        <v>-2.3597944062268277E-4</v>
      </c>
      <c r="M17" s="4">
        <f t="shared" si="0"/>
        <v>-2.9803480435153007E-4</v>
      </c>
      <c r="N17" s="4">
        <f t="shared" si="0"/>
        <v>1.6997110491205741E-4</v>
      </c>
      <c r="O17" s="4">
        <f t="shared" si="0"/>
        <v>2.2830259062288079E-4</v>
      </c>
      <c r="P17" s="4">
        <f t="shared" si="0"/>
        <v>5.8232451003841973E-5</v>
      </c>
      <c r="Q17" s="4">
        <f t="shared" si="0"/>
        <v>-1.7602534765011552E-4</v>
      </c>
      <c r="R17" s="4">
        <f t="shared" si="0"/>
        <v>-5.8171422873015517E-5</v>
      </c>
      <c r="S17" s="4">
        <f t="shared" si="0"/>
        <v>-1.4973529404102516E-4</v>
      </c>
      <c r="T17" s="4">
        <f t="shared" si="0"/>
        <v>1.1026371404941765E-4</v>
      </c>
      <c r="U17" s="4">
        <f t="shared" si="0"/>
        <v>-3.6171205550145952E-5</v>
      </c>
      <c r="V17" s="4">
        <f t="shared" si="0"/>
        <v>-1.3034854066305043E-4</v>
      </c>
      <c r="W17" s="4">
        <f t="shared" si="0"/>
        <v>1.2998310219670565E-4</v>
      </c>
      <c r="X17" s="4">
        <f t="shared" si="0"/>
        <v>1.0298746024682901E-4</v>
      </c>
      <c r="Y17" s="4">
        <f t="shared" si="0"/>
        <v>-2.0677153812581665E-5</v>
      </c>
      <c r="Z17" s="4">
        <f t="shared" si="0"/>
        <v>5.558686605882673E-4</v>
      </c>
      <c r="AA17" s="4">
        <f t="shared" si="0"/>
        <v>-1.9130334972171752E-4</v>
      </c>
      <c r="AB17" s="4">
        <f t="shared" si="0"/>
        <v>-2.5042433011494163E-4</v>
      </c>
      <c r="AC17" s="4">
        <f t="shared" si="0"/>
        <v>2.7015587994269716E-4</v>
      </c>
      <c r="AD17" s="4">
        <f t="shared" si="0"/>
        <v>-2.8142599080529216E-4</v>
      </c>
      <c r="AE17" s="4">
        <f t="shared" si="0"/>
        <v>-3.3744685806089489E-4</v>
      </c>
      <c r="AF17" s="4">
        <f t="shared" si="0"/>
        <v>1.7996760583085291E-4</v>
      </c>
      <c r="AG17" s="4">
        <f t="shared" si="0"/>
        <v>3.5104850521933974E-4</v>
      </c>
      <c r="AH17" s="4">
        <f t="shared" si="0"/>
        <v>8.1062093563800836E-5</v>
      </c>
      <c r="AI17" s="4">
        <f t="shared" si="0"/>
        <v>-2.8481913984626885E-4</v>
      </c>
    </row>
    <row r="18" spans="1:35" x14ac:dyDescent="0.45">
      <c r="A18" t="s">
        <v>153</v>
      </c>
      <c r="B18" s="5"/>
      <c r="C18" s="5"/>
      <c r="I18" s="4">
        <f>(I4-I11)/I4</f>
        <v>3.576218149308302E-4</v>
      </c>
      <c r="J18" s="4">
        <f t="shared" si="0"/>
        <v>3.9938333557507381E-4</v>
      </c>
      <c r="K18" s="4">
        <f t="shared" si="0"/>
        <v>9.2100415767610243E-5</v>
      </c>
      <c r="L18" s="4">
        <f t="shared" si="0"/>
        <v>4.5330719981343057E-4</v>
      </c>
      <c r="M18" s="4">
        <f t="shared" si="0"/>
        <v>4.962903131790217E-4</v>
      </c>
      <c r="N18" s="4">
        <f t="shared" si="0"/>
        <v>1.8742395828820908E-4</v>
      </c>
      <c r="O18" s="4">
        <f t="shared" si="0"/>
        <v>-3.12859383731757E-4</v>
      </c>
      <c r="P18" s="4">
        <f t="shared" si="0"/>
        <v>-9.3190854870778882E-5</v>
      </c>
      <c r="Q18" s="4">
        <f t="shared" si="0"/>
        <v>6.5556306721578769E-4</v>
      </c>
      <c r="R18" s="4">
        <f t="shared" si="0"/>
        <v>5.6428930407255874E-4</v>
      </c>
      <c r="S18" s="4">
        <f t="shared" si="0"/>
        <v>7.5111408803518027E-4</v>
      </c>
      <c r="T18" s="4">
        <f t="shared" si="0"/>
        <v>1.5585080624961868E-4</v>
      </c>
      <c r="U18" s="4">
        <f t="shared" si="0"/>
        <v>2.970438199042796E-4</v>
      </c>
      <c r="V18" s="4">
        <f t="shared" si="0"/>
        <v>4.869649906954946E-4</v>
      </c>
      <c r="W18" s="4">
        <f t="shared" si="0"/>
        <v>-1.0751155749239916E-4</v>
      </c>
      <c r="X18" s="4">
        <f t="shared" si="0"/>
        <v>-2.1373362825254116E-4</v>
      </c>
      <c r="Y18" s="4">
        <f t="shared" si="0"/>
        <v>2.6269156448404193E-4</v>
      </c>
      <c r="Z18" s="4">
        <f t="shared" si="0"/>
        <v>7.6529110496256682E-4</v>
      </c>
      <c r="AA18" s="4">
        <f t="shared" si="0"/>
        <v>3.3828152982856666E-4</v>
      </c>
      <c r="AB18" s="4">
        <f t="shared" si="0"/>
        <v>3.7007624245503326E-4</v>
      </c>
      <c r="AC18" s="4">
        <f t="shared" si="0"/>
        <v>7.7535407836179293E-5</v>
      </c>
      <c r="AD18" s="4">
        <f t="shared" si="0"/>
        <v>5.7149388501545714E-4</v>
      </c>
      <c r="AE18" s="4">
        <f t="shared" si="0"/>
        <v>6.056492455490262E-4</v>
      </c>
      <c r="AF18" s="4">
        <f t="shared" si="0"/>
        <v>3.0990392978166138E-4</v>
      </c>
      <c r="AG18" s="4">
        <f t="shared" si="0"/>
        <v>-3.8889439610797149E-4</v>
      </c>
      <c r="AH18" s="4">
        <f t="shared" si="0"/>
        <v>-2.3267838676325518E-4</v>
      </c>
      <c r="AI18" s="4">
        <f t="shared" si="0"/>
        <v>6.8912507620128407E-4</v>
      </c>
    </row>
    <row r="19" spans="1:35" x14ac:dyDescent="0.45">
      <c r="I19" s="4">
        <f>(I5-I12)/I5</f>
        <v>-5.4558905122992977E-4</v>
      </c>
      <c r="J19" s="4">
        <f t="shared" si="0"/>
        <v>-5.8298019907222299E-4</v>
      </c>
      <c r="K19" s="4">
        <f t="shared" si="0"/>
        <v>-2.9336658154590581E-4</v>
      </c>
      <c r="L19" s="4">
        <f t="shared" si="0"/>
        <v>-6.0836548397157108E-4</v>
      </c>
      <c r="M19" s="4">
        <f t="shared" si="0"/>
        <v>-6.4776264556903494E-4</v>
      </c>
      <c r="N19" s="4">
        <f t="shared" si="0"/>
        <v>-3.5818750509733607E-4</v>
      </c>
      <c r="O19" s="4">
        <f t="shared" si="0"/>
        <v>-1.2375485737808848E-4</v>
      </c>
      <c r="P19" s="4">
        <f t="shared" si="0"/>
        <v>6.6546077108814271E-5</v>
      </c>
      <c r="Q19" s="4">
        <f t="shared" si="0"/>
        <v>-7.2649695851464372E-4</v>
      </c>
      <c r="R19" s="4">
        <f t="shared" si="0"/>
        <v>9.2246667589737676E-6</v>
      </c>
      <c r="S19" s="4">
        <f t="shared" si="0"/>
        <v>2.1827417033403341E-5</v>
      </c>
      <c r="T19" s="4">
        <f t="shared" si="0"/>
        <v>-3.2763574767239192E-6</v>
      </c>
      <c r="U19" s="4">
        <f t="shared" si="0"/>
        <v>3.378563856971878E-5</v>
      </c>
      <c r="V19" s="4">
        <f t="shared" si="0"/>
        <v>4.1147667221058464E-5</v>
      </c>
      <c r="W19" s="4">
        <f t="shared" si="0"/>
        <v>1.3499811002617832E-5</v>
      </c>
      <c r="X19" s="4">
        <f t="shared" si="0"/>
        <v>-2.3331233522177765E-5</v>
      </c>
      <c r="Y19" s="4">
        <f t="shared" si="0"/>
        <v>-1.9658423962340031E-5</v>
      </c>
      <c r="Z19" s="4">
        <f t="shared" si="0"/>
        <v>-2.0850907103566515E-3</v>
      </c>
      <c r="AA19" s="4">
        <f t="shared" si="0"/>
        <v>-6.0534554027868906E-4</v>
      </c>
      <c r="AB19" s="4">
        <f t="shared" si="0"/>
        <v>-6.3851947835884477E-4</v>
      </c>
      <c r="AC19" s="4">
        <f t="shared" si="0"/>
        <v>-3.6832104201370823E-4</v>
      </c>
      <c r="AD19" s="4">
        <f t="shared" si="0"/>
        <v>-7.0260689267190465E-4</v>
      </c>
      <c r="AE19" s="4">
        <f t="shared" si="0"/>
        <v>-7.3653272319660159E-4</v>
      </c>
      <c r="AF19" s="4">
        <f t="shared" si="0"/>
        <v>-4.6421539594373784E-4</v>
      </c>
      <c r="AG19" s="4">
        <f t="shared" si="0"/>
        <v>-1.8316091785597138E-4</v>
      </c>
      <c r="AH19" s="4">
        <f t="shared" si="0"/>
        <v>1.0040412660966691E-4</v>
      </c>
      <c r="AI19" s="4">
        <f t="shared" si="0"/>
        <v>-5.56140678983798E-4</v>
      </c>
    </row>
    <row r="20" spans="1:35" x14ac:dyDescent="0.45">
      <c r="I20" s="4">
        <f>(I6-I13)/I6</f>
        <v>6.6404211924144449E-5</v>
      </c>
      <c r="J20" s="4">
        <f t="shared" si="0"/>
        <v>4.1958814111392361E-5</v>
      </c>
      <c r="K20" s="4">
        <f t="shared" si="0"/>
        <v>2.2895931258333914E-4</v>
      </c>
      <c r="L20" s="4">
        <f t="shared" si="0"/>
        <v>2.2832107371578058E-4</v>
      </c>
      <c r="M20" s="4">
        <f t="shared" si="0"/>
        <v>2.0071290249440977E-4</v>
      </c>
      <c r="N20" s="4">
        <f t="shared" si="0"/>
        <v>3.9442947702944303E-4</v>
      </c>
      <c r="O20" s="4">
        <f t="shared" si="0"/>
        <v>1.6500116198011445E-4</v>
      </c>
      <c r="P20" s="4">
        <f t="shared" si="0"/>
        <v>-1.6041732269434636E-4</v>
      </c>
      <c r="Q20" s="4">
        <f t="shared" si="0"/>
        <v>1.2633121518008515E-5</v>
      </c>
      <c r="R20" s="4">
        <f t="shared" si="0"/>
        <v>-7.2613314988925889E-4</v>
      </c>
      <c r="S20" s="4">
        <f t="shared" si="0"/>
        <v>-7.8153380165659218E-4</v>
      </c>
      <c r="T20" s="4">
        <f t="shared" si="0"/>
        <v>-5.4749210856183531E-4</v>
      </c>
      <c r="U20" s="4">
        <f t="shared" si="0"/>
        <v>-4.2521714865331403E-4</v>
      </c>
      <c r="V20" s="4">
        <f t="shared" si="0"/>
        <v>-4.8031594115238903E-4</v>
      </c>
      <c r="W20" s="4">
        <f t="shared" si="0"/>
        <v>-2.5031245295704447E-4</v>
      </c>
      <c r="X20" s="4">
        <f t="shared" si="0"/>
        <v>-2.414584087891414E-4</v>
      </c>
      <c r="Y20" s="4">
        <f t="shared" si="0"/>
        <v>-2.9767490018187478E-4</v>
      </c>
      <c r="Z20" s="4">
        <f t="shared" si="0"/>
        <v>-3.1855170673382623E-4</v>
      </c>
      <c r="AA20" s="4">
        <f t="shared" si="0"/>
        <v>1.5587413795291064E-4</v>
      </c>
      <c r="AB20" s="4">
        <f t="shared" si="0"/>
        <v>1.1964179970268703E-4</v>
      </c>
      <c r="AC20" s="4">
        <f t="shared" si="0"/>
        <v>4.0159325978994336E-4</v>
      </c>
      <c r="AD20" s="4">
        <f t="shared" si="0"/>
        <v>2.633015444883418E-4</v>
      </c>
      <c r="AE20" s="4">
        <f t="shared" si="0"/>
        <v>2.2696323195640461E-4</v>
      </c>
      <c r="AF20" s="4">
        <f t="shared" si="0"/>
        <v>5.0974003258333746E-4</v>
      </c>
      <c r="AG20" s="4">
        <f t="shared" si="0"/>
        <v>3.7694920076099286E-4</v>
      </c>
      <c r="AH20" s="4">
        <f t="shared" si="0"/>
        <v>-1.0659931776440919E-4</v>
      </c>
      <c r="AI20" s="4">
        <f t="shared" si="0"/>
        <v>2.1401017618260658E-5</v>
      </c>
    </row>
    <row r="59" spans="1:1" ht="19.899999999999999" x14ac:dyDescent="0.45">
      <c r="A59" s="3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96" spans="65:65" x14ac:dyDescent="0.45">
      <c r="BM96">
        <v>0</v>
      </c>
    </row>
    <row r="98" spans="2:24" x14ac:dyDescent="0.4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4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45">
      <c r="B100">
        <f>M2</f>
        <v>0.744367</v>
      </c>
      <c r="C100">
        <f>M9</f>
        <v>0.743954</v>
      </c>
      <c r="D100">
        <f>J2/((B2+C2)*(1-Q2))</f>
        <v>1.488829790184192</v>
      </c>
      <c r="F100">
        <f>N2</f>
        <v>0.109526</v>
      </c>
      <c r="G100">
        <f>N9</f>
        <v>0.109512</v>
      </c>
      <c r="H100" t="e">
        <f>K2/((B2*(1-(Z2+(1-Z2)*#REF!)))+(C2*(1-(AI2+(1-AI2)*#REF!))))</f>
        <v>#REF!</v>
      </c>
      <c r="J100">
        <f>V2</f>
        <v>0.184368</v>
      </c>
      <c r="K100">
        <f>V9</f>
        <v>0.18436900000000001</v>
      </c>
      <c r="L100">
        <f>S2/(B2*(1-Z2))</f>
        <v>0.18439817272176276</v>
      </c>
      <c r="N100">
        <f>W2</f>
        <v>0.13333900000000001</v>
      </c>
      <c r="O100">
        <f>W9</f>
        <v>0.13333300000000001</v>
      </c>
      <c r="P100" t="e">
        <f>T2/((B2*(1-(Z2+(1-Z2)*#REF!))))</f>
        <v>#REF!</v>
      </c>
      <c r="R100">
        <f>AE2</f>
        <v>0.96804400000000002</v>
      </c>
      <c r="S100">
        <f>AE9</f>
        <v>0.96738400000000002</v>
      </c>
      <c r="T100">
        <f>AB2/(C2*(1-AI2))</f>
        <v>2.9042097420135984</v>
      </c>
      <c r="V100">
        <f>AF2</f>
        <v>0.10001400000000001</v>
      </c>
      <c r="W100">
        <f>AF9</f>
        <v>0.1</v>
      </c>
      <c r="X100" t="e">
        <f>AC2/(C2*(1-(AI2+(1-AI2)*#REF!)))</f>
        <v>#REF!</v>
      </c>
    </row>
    <row r="101" spans="2:24" x14ac:dyDescent="0.45">
      <c r="B101">
        <f>M3</f>
        <v>0.65428600000000003</v>
      </c>
      <c r="C101">
        <f>M10</f>
        <v>0.65448099999999998</v>
      </c>
      <c r="D101">
        <f>J3/((B3+C3)*(1-Q3))</f>
        <v>1.308582224752834</v>
      </c>
      <c r="F101">
        <f>N3</f>
        <v>0.10001699999999999</v>
      </c>
      <c r="G101">
        <f>N10</f>
        <v>0.1</v>
      </c>
      <c r="H101" t="e">
        <f>K3/((B3*(1-(Z3+(1-Z3)*#REF!)))+(C3*(1-(AI3+(1-AI3)*#REF!))))</f>
        <v>#REF!</v>
      </c>
      <c r="J101">
        <f>V3</f>
        <v>0.17645</v>
      </c>
      <c r="K101">
        <f>V10</f>
        <v>0.17647299999999999</v>
      </c>
      <c r="L101">
        <f>S3/(B3*(1-Z3))</f>
        <v>0.17646084370221704</v>
      </c>
      <c r="N101">
        <f>W3</f>
        <v>0.100013</v>
      </c>
      <c r="O101">
        <f>W10</f>
        <v>0.1</v>
      </c>
      <c r="P101" t="e">
        <f>T3/((B3*(1-(Z3+(1-Z3)*#REF!))))</f>
        <v>#REF!</v>
      </c>
      <c r="R101">
        <f>AE3</f>
        <v>0.84161399999999997</v>
      </c>
      <c r="S101">
        <f>AE10</f>
        <v>0.84189800000000004</v>
      </c>
      <c r="T101">
        <f>AB3/(C3*(1-AI3))</f>
        <v>2.5248086291823943</v>
      </c>
      <c r="V101">
        <f>AF3</f>
        <v>0.100018</v>
      </c>
      <c r="W101">
        <f>AF10</f>
        <v>0.1</v>
      </c>
      <c r="X101" t="e">
        <f>AC3/(C3*(1-(AI3+(1-AI3)*#REF!)))</f>
        <v>#REF!</v>
      </c>
    </row>
    <row r="102" spans="2:24" x14ac:dyDescent="0.45">
      <c r="B102">
        <f>M4</f>
        <v>0.60045499999999996</v>
      </c>
      <c r="C102">
        <f>M11</f>
        <v>0.60015700000000005</v>
      </c>
      <c r="D102">
        <f>J4/((B4+C4)*(1-Q4))</f>
        <v>1.2009846560662467</v>
      </c>
      <c r="F102">
        <f>N4</f>
        <v>9.4438300000000003E-2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0.17249700000000001</v>
      </c>
      <c r="K102">
        <f>V11</f>
        <v>0.17241300000000001</v>
      </c>
      <c r="L102">
        <f>S4/(B4*(1-Z4))</f>
        <v>0.17255717209418334</v>
      </c>
      <c r="N102">
        <f>W4</f>
        <v>7.9991400000000004E-2</v>
      </c>
      <c r="O102">
        <f>W11</f>
        <v>0.08</v>
      </c>
      <c r="P102" t="e">
        <f>T4/((B4*(1-(Z4+(1-Z4)*#REF!))))</f>
        <v>#REF!</v>
      </c>
      <c r="R102">
        <f>AE4</f>
        <v>0.76612000000000002</v>
      </c>
      <c r="S102">
        <f>AE11</f>
        <v>0.765656</v>
      </c>
      <c r="T102">
        <f>AB4/(C4*(1-AI4))</f>
        <v>2.2982836667847253</v>
      </c>
      <c r="V102">
        <f>AF4</f>
        <v>0.10003099999999999</v>
      </c>
      <c r="W102">
        <f>AF11</f>
        <v>0.1</v>
      </c>
      <c r="X102" t="e">
        <f>AC4/(C4*(1-(AI4+(1-AI4)*#REF!)))</f>
        <v>#REF!</v>
      </c>
    </row>
    <row r="103" spans="2:24" x14ac:dyDescent="0.45">
      <c r="B103">
        <f>M5</f>
        <v>0.56347800000000003</v>
      </c>
      <c r="C103">
        <f>M12</f>
        <v>0.56384299999999998</v>
      </c>
      <c r="D103">
        <f>J5/((B5+C5)*(1-Q5))</f>
        <v>1.1268575369148219</v>
      </c>
      <c r="F103">
        <f>N5</f>
        <v>9.0734599999999999E-2</v>
      </c>
      <c r="G103">
        <f>N12</f>
        <v>9.0767100000000003E-2</v>
      </c>
      <c r="H103" t="e">
        <f>K5/((B5*(1-(Z5+(1-Z5)*#REF!)))+(C5*(1-(AI5+(1-AI5)*#REF!))))</f>
        <v>#REF!</v>
      </c>
      <c r="J103">
        <f>V5</f>
        <v>0.17011899999999999</v>
      </c>
      <c r="K103">
        <f>V12</f>
        <v>0.17011200000000001</v>
      </c>
      <c r="L103">
        <f>S5/(B5*(1-Z5))</f>
        <v>0.17008312669040468</v>
      </c>
      <c r="N103">
        <f>W5</f>
        <v>6.6667599999999994E-2</v>
      </c>
      <c r="O103">
        <f>W12</f>
        <v>6.6666699999999995E-2</v>
      </c>
      <c r="P103" t="e">
        <f>T5/((B5*(1-(Z5+(1-Z5)*#REF!))))</f>
        <v>#REF!</v>
      </c>
      <c r="R103">
        <f>AE5</f>
        <v>0.71415700000000004</v>
      </c>
      <c r="S103">
        <f>AE12</f>
        <v>0.71468299999999996</v>
      </c>
      <c r="T103">
        <f>AB5/(C5*(1-AI5))</f>
        <v>2.142374506472025</v>
      </c>
      <c r="V103">
        <f>AF5</f>
        <v>9.9953600000000004E-2</v>
      </c>
      <c r="W103">
        <f>AF12</f>
        <v>0.1</v>
      </c>
      <c r="X103" t="e">
        <f>AC5/(C5*(1-(AI5+(1-AI5)*#REF!)))</f>
        <v>#REF!</v>
      </c>
    </row>
    <row r="104" spans="2:24" x14ac:dyDescent="0.45">
      <c r="B104">
        <f>M6</f>
        <v>0.53808199999999995</v>
      </c>
      <c r="C104">
        <f>M13</f>
        <v>0.53797399999999995</v>
      </c>
      <c r="D104">
        <f>J6/((B6+C6)*(1-Q6))</f>
        <v>1.0759950860534688</v>
      </c>
      <c r="F104">
        <f>N6</f>
        <v>8.8228699999999993E-2</v>
      </c>
      <c r="G104">
        <f>N13</f>
        <v>8.8193900000000006E-2</v>
      </c>
      <c r="H104" t="e">
        <f>K6/((B6*(1-(Z6+(1-Z6)*#REF!)))+(C6*(1-(AI6+(1-AI6)*#REF!))))</f>
        <v>#REF!</v>
      </c>
      <c r="J104">
        <f>V6</f>
        <v>0.16863900000000001</v>
      </c>
      <c r="K104">
        <f>V13</f>
        <v>0.16872000000000001</v>
      </c>
      <c r="L104">
        <f>S6/(B6*(1-Z6))</f>
        <v>0.1685842013713871</v>
      </c>
      <c r="N104">
        <f>W6</f>
        <v>5.7128600000000002E-2</v>
      </c>
      <c r="O104">
        <f>W13</f>
        <v>5.7142900000000003E-2</v>
      </c>
      <c r="P104" t="e">
        <f>T6/((B6*(1-(Z6+(1-Z6)*#REF!))))</f>
        <v>#REF!</v>
      </c>
      <c r="R104">
        <f>AE6</f>
        <v>0.67852400000000002</v>
      </c>
      <c r="S104">
        <f>AE13</f>
        <v>0.67837000000000003</v>
      </c>
      <c r="T104">
        <f>AB6/(C6*(1-AI6))</f>
        <v>2.035363728380394</v>
      </c>
      <c r="V104">
        <f>AF6</f>
        <v>0.100051</v>
      </c>
      <c r="W104">
        <f>AF13</f>
        <v>0.1</v>
      </c>
      <c r="X104" t="e">
        <f>AC6/(C6*(1-(AI6+(1-AI6)*#REF!)))</f>
        <v>#REF!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87DD-165B-41C5-A380-7040B23F0BED}">
  <sheetPr codeName="工作表7">
    <pageSetUpPr fitToPage="1"/>
  </sheetPr>
  <dimension ref="A1:BN123"/>
  <sheetViews>
    <sheetView tabSelected="1" topLeftCell="A19" zoomScaleNormal="100" workbookViewId="0">
      <selection activeCell="X33" sqref="X3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66" x14ac:dyDescent="0.45">
      <c r="A1" t="str">
        <f>simulation!H51</f>
        <v xml:space="preserve"> gtob</v>
      </c>
      <c r="B1" t="str">
        <f>simulation!A51</f>
        <v>b</v>
      </c>
      <c r="C1" t="str">
        <f>simulation!B51</f>
        <v xml:space="preserve"> lamH</v>
      </c>
      <c r="D1" t="str">
        <f>simulation!C51</f>
        <v xml:space="preserve"> lamL</v>
      </c>
      <c r="E1" t="str">
        <f>simulation!D51</f>
        <v xml:space="preserve"> muqH</v>
      </c>
      <c r="F1" t="str">
        <f>simulation!E51</f>
        <v xml:space="preserve"> muqL</v>
      </c>
      <c r="G1" t="str">
        <f>simulation!F51</f>
        <v xml:space="preserve"> mubH</v>
      </c>
      <c r="H1" t="str">
        <f>simulation!G51</f>
        <v xml:space="preserve"> mubL</v>
      </c>
      <c r="I1" t="str">
        <f>simulation!I51</f>
        <v xml:space="preserve"> sLen_a</v>
      </c>
      <c r="J1" t="str">
        <f>simulation!J51</f>
        <v xml:space="preserve"> sLqu_a</v>
      </c>
      <c r="K1" t="str">
        <f>simulation!K51</f>
        <v xml:space="preserve"> sLbl_a</v>
      </c>
      <c r="L1" t="str">
        <f>simulation!L51</f>
        <v xml:space="preserve"> sWai_a</v>
      </c>
      <c r="M1" t="str">
        <f>simulation!M51</f>
        <v xml:space="preserve"> sWqu_a</v>
      </c>
      <c r="N1" t="str">
        <f>simulation!N51</f>
        <v xml:space="preserve"> sWbl_a</v>
      </c>
      <c r="O1" t="str">
        <f>simulation!O51</f>
        <v xml:space="preserve"> sBln_a</v>
      </c>
      <c r="P1" t="str">
        <f>simulation!P51</f>
        <v xml:space="preserve"> sThu_a</v>
      </c>
      <c r="Q1" t="str">
        <f>simulation!Q51</f>
        <v xml:space="preserve"> sPrb_a</v>
      </c>
      <c r="R1" t="str">
        <f>simulation!R51</f>
        <v xml:space="preserve"> sLen_H</v>
      </c>
      <c r="S1" t="str">
        <f>simulation!S51</f>
        <v xml:space="preserve"> sLqu_H</v>
      </c>
      <c r="T1" t="str">
        <f>simulation!T51</f>
        <v xml:space="preserve"> sLbl_H</v>
      </c>
      <c r="U1" t="str">
        <f>simulation!U51</f>
        <v xml:space="preserve"> sWai_H</v>
      </c>
      <c r="V1" t="str">
        <f>simulation!V51</f>
        <v xml:space="preserve"> sWqu_H</v>
      </c>
      <c r="W1" t="str">
        <f>simulation!W51</f>
        <v xml:space="preserve"> sWbl_H</v>
      </c>
      <c r="X1" t="str">
        <f>simulation!X51</f>
        <v xml:space="preserve"> sBln_H</v>
      </c>
      <c r="Y1" t="str">
        <f>simulation!Y51</f>
        <v xml:space="preserve"> sThu_H</v>
      </c>
      <c r="Z1" t="str">
        <f>simulation!Z51</f>
        <v xml:space="preserve"> sPrb_H</v>
      </c>
      <c r="AA1" t="str">
        <f>simulation!AA51</f>
        <v xml:space="preserve"> sLen_L</v>
      </c>
      <c r="AB1" t="str">
        <f>simulation!AB51</f>
        <v xml:space="preserve"> sLqu_L</v>
      </c>
      <c r="AC1" t="str">
        <f>simulation!AC51</f>
        <v xml:space="preserve"> sLbl_L</v>
      </c>
      <c r="AD1" t="str">
        <f>simulation!AD51</f>
        <v xml:space="preserve"> sWai_L</v>
      </c>
      <c r="AE1" t="str">
        <f>simulation!AE51</f>
        <v xml:space="preserve"> sWqu_L</v>
      </c>
      <c r="AF1" t="str">
        <f>simulation!AF51</f>
        <v xml:space="preserve"> sWbl_L</v>
      </c>
      <c r="AG1" t="str">
        <f>simulation!AG51</f>
        <v xml:space="preserve"> sBln_L</v>
      </c>
      <c r="AH1" t="str">
        <f>simulation!AH51</f>
        <v xml:space="preserve"> sThu_L</v>
      </c>
      <c r="AI1" t="str">
        <f>simulation!AI51</f>
        <v xml:space="preserve"> sPrb_L</v>
      </c>
      <c r="BN1">
        <v>0</v>
      </c>
    </row>
    <row r="2" spans="1:66" x14ac:dyDescent="0.45">
      <c r="A2">
        <f>simulation!H52</f>
        <v>11</v>
      </c>
      <c r="B2">
        <f>simulation!A52</f>
        <v>5</v>
      </c>
      <c r="C2">
        <f>simulation!B52</f>
        <v>5</v>
      </c>
      <c r="D2">
        <f>simulation!C52</f>
        <v>15</v>
      </c>
      <c r="E2">
        <f>simulation!D52</f>
        <v>20</v>
      </c>
      <c r="F2">
        <f>simulation!E52</f>
        <v>20</v>
      </c>
      <c r="G2">
        <f>simulation!F52</f>
        <v>25</v>
      </c>
      <c r="H2">
        <f>simulation!G52</f>
        <v>20</v>
      </c>
      <c r="I2">
        <f>simulation!I52</f>
        <v>9.5902100000000008</v>
      </c>
      <c r="J2">
        <f>simulation!J52</f>
        <v>8.1565200000000004</v>
      </c>
      <c r="K2">
        <f>simulation!K52</f>
        <v>1.4337</v>
      </c>
      <c r="L2">
        <f>simulation!L52</f>
        <v>0.54879</v>
      </c>
      <c r="M2">
        <f>simulation!M52</f>
        <v>0.466748</v>
      </c>
      <c r="N2">
        <f>simulation!N52</f>
        <v>8.2041799999999998E-2</v>
      </c>
      <c r="O2">
        <f>simulation!O52</f>
        <v>0.45792100000000002</v>
      </c>
      <c r="P2">
        <f>simulation!P52</f>
        <v>17.475200000000001</v>
      </c>
      <c r="Q2">
        <f>simulation!Q52</f>
        <v>0.12634100000000001</v>
      </c>
      <c r="R2">
        <f>simulation!R52</f>
        <v>1.0244899999999999</v>
      </c>
      <c r="S2">
        <f>simulation!S52</f>
        <v>0.69999400000000001</v>
      </c>
      <c r="T2">
        <f>simulation!T52</f>
        <v>0.32449899999999998</v>
      </c>
      <c r="U2">
        <f>simulation!U52</f>
        <v>0.21909699999999999</v>
      </c>
      <c r="V2">
        <f>simulation!V52</f>
        <v>0.1497</v>
      </c>
      <c r="W2">
        <f>simulation!W52</f>
        <v>6.9396899999999997E-2</v>
      </c>
      <c r="X2">
        <f>simulation!X52</f>
        <v>0.19091900000000001</v>
      </c>
      <c r="Y2">
        <f>simulation!Y52</f>
        <v>4.67598</v>
      </c>
      <c r="Z2">
        <f>simulation!Z52</f>
        <v>6.4975000000000005E-2</v>
      </c>
      <c r="AA2">
        <f>simulation!AA52</f>
        <v>8.5657200000000007</v>
      </c>
      <c r="AB2">
        <f>simulation!AB52</f>
        <v>7.4565200000000003</v>
      </c>
      <c r="AC2">
        <f>simulation!AC52</f>
        <v>1.1092</v>
      </c>
      <c r="AD2">
        <f>simulation!AD52</f>
        <v>0.669238</v>
      </c>
      <c r="AE2">
        <f>simulation!AE52</f>
        <v>0.58257700000000001</v>
      </c>
      <c r="AF2">
        <f>simulation!AF52</f>
        <v>8.66614E-2</v>
      </c>
      <c r="AG2">
        <f>simulation!AG52</f>
        <v>0.26700200000000002</v>
      </c>
      <c r="AH2">
        <f>simulation!AH52</f>
        <v>12.799200000000001</v>
      </c>
      <c r="AI2">
        <f>simulation!AI52</f>
        <v>0.14679800000000001</v>
      </c>
    </row>
    <row r="3" spans="1:66" x14ac:dyDescent="0.45">
      <c r="A3">
        <f>simulation!H53</f>
        <v>13</v>
      </c>
      <c r="B3">
        <f>simulation!A53</f>
        <v>5</v>
      </c>
      <c r="C3">
        <f>simulation!B53</f>
        <v>5</v>
      </c>
      <c r="D3">
        <f>simulation!C53</f>
        <v>15</v>
      </c>
      <c r="E3">
        <f>simulation!D53</f>
        <v>20</v>
      </c>
      <c r="F3">
        <f>simulation!E53</f>
        <v>20</v>
      </c>
      <c r="G3">
        <f>simulation!F53</f>
        <v>25</v>
      </c>
      <c r="H3">
        <f>simulation!G53</f>
        <v>20</v>
      </c>
      <c r="I3">
        <f>simulation!I53</f>
        <v>10.432</v>
      </c>
      <c r="J3">
        <f>simulation!J53</f>
        <v>8.9501200000000001</v>
      </c>
      <c r="K3">
        <f>simulation!K53</f>
        <v>1.4818800000000001</v>
      </c>
      <c r="L3">
        <f>simulation!L53</f>
        <v>0.62116300000000002</v>
      </c>
      <c r="M3">
        <f>simulation!M53</f>
        <v>0.53292600000000001</v>
      </c>
      <c r="N3">
        <f>simulation!N53</f>
        <v>8.8237200000000002E-2</v>
      </c>
      <c r="O3">
        <f>simulation!O53</f>
        <v>0.46115899999999999</v>
      </c>
      <c r="P3">
        <f>simulation!P53</f>
        <v>16.7943</v>
      </c>
      <c r="Q3">
        <f>simulation!Q53</f>
        <v>0.16039200000000001</v>
      </c>
      <c r="R3">
        <f>simulation!R53</f>
        <v>1.0817399999999999</v>
      </c>
      <c r="S3">
        <f>simulation!S53</f>
        <v>0.73936599999999997</v>
      </c>
      <c r="T3">
        <f>simulation!T53</f>
        <v>0.34236899999999998</v>
      </c>
      <c r="U3">
        <f>simulation!U53</f>
        <v>0.235984</v>
      </c>
      <c r="V3">
        <f>simulation!V53</f>
        <v>0.16129499999999999</v>
      </c>
      <c r="W3">
        <f>simulation!W53</f>
        <v>7.46888E-2</v>
      </c>
      <c r="X3">
        <f>simulation!X53</f>
        <v>0.19633</v>
      </c>
      <c r="Y3">
        <f>simulation!Y53</f>
        <v>4.5839499999999997</v>
      </c>
      <c r="Z3">
        <f>simulation!Z53</f>
        <v>8.3160100000000001E-2</v>
      </c>
      <c r="AA3">
        <f>simulation!AA53</f>
        <v>9.3502600000000005</v>
      </c>
      <c r="AB3">
        <f>simulation!AB53</f>
        <v>8.2107500000000009</v>
      </c>
      <c r="AC3">
        <f>simulation!AC53</f>
        <v>1.13951</v>
      </c>
      <c r="AD3">
        <f>simulation!AD53</f>
        <v>0.76576500000000003</v>
      </c>
      <c r="AE3">
        <f>simulation!AE53</f>
        <v>0.67244099999999996</v>
      </c>
      <c r="AF3">
        <f>simulation!AF53</f>
        <v>9.3323400000000001E-2</v>
      </c>
      <c r="AG3">
        <f>simulation!AG53</f>
        <v>0.26482800000000001</v>
      </c>
      <c r="AH3">
        <f>simulation!AH53</f>
        <v>12.2104</v>
      </c>
      <c r="AI3">
        <f>simulation!AI53</f>
        <v>0.18612999999999999</v>
      </c>
    </row>
    <row r="4" spans="1:66" x14ac:dyDescent="0.45">
      <c r="A4">
        <f>simulation!H54</f>
        <v>15</v>
      </c>
      <c r="B4">
        <f>simulation!A54</f>
        <v>5</v>
      </c>
      <c r="C4">
        <f>simulation!B54</f>
        <v>5</v>
      </c>
      <c r="D4">
        <f>simulation!C54</f>
        <v>15</v>
      </c>
      <c r="E4">
        <f>simulation!D54</f>
        <v>20</v>
      </c>
      <c r="F4">
        <f>simulation!E54</f>
        <v>20</v>
      </c>
      <c r="G4">
        <f>simulation!F54</f>
        <v>25</v>
      </c>
      <c r="H4">
        <f>simulation!G54</f>
        <v>20</v>
      </c>
      <c r="I4">
        <f>simulation!I54</f>
        <v>11.1785</v>
      </c>
      <c r="J4">
        <f>simulation!J54</f>
        <v>9.6589700000000001</v>
      </c>
      <c r="K4">
        <f>simulation!K54</f>
        <v>1.51949</v>
      </c>
      <c r="L4">
        <f>simulation!L54</f>
        <v>0.69447800000000004</v>
      </c>
      <c r="M4">
        <f>simulation!M54</f>
        <v>0.600078</v>
      </c>
      <c r="N4">
        <f>simulation!N54</f>
        <v>9.4400600000000001E-2</v>
      </c>
      <c r="O4">
        <f>simulation!O54</f>
        <v>0.46362300000000001</v>
      </c>
      <c r="P4">
        <f>simulation!P54</f>
        <v>16.0962</v>
      </c>
      <c r="Q4">
        <f>simulation!Q54</f>
        <v>0.195047</v>
      </c>
      <c r="R4">
        <f>simulation!R54</f>
        <v>1.1331599999999999</v>
      </c>
      <c r="S4">
        <f>simulation!S54</f>
        <v>0.77391699999999997</v>
      </c>
      <c r="T4">
        <f>simulation!T54</f>
        <v>0.359238</v>
      </c>
      <c r="U4">
        <f>simulation!U54</f>
        <v>0.25239600000000001</v>
      </c>
      <c r="V4">
        <f>simulation!V54</f>
        <v>0.17238000000000001</v>
      </c>
      <c r="W4">
        <f>simulation!W54</f>
        <v>8.0015699999999995E-2</v>
      </c>
      <c r="X4">
        <f>simulation!X54</f>
        <v>0.20128799999999999</v>
      </c>
      <c r="Y4">
        <f>simulation!Y54</f>
        <v>4.4896000000000003</v>
      </c>
      <c r="Z4">
        <f>simulation!Z54</f>
        <v>0.101836</v>
      </c>
      <c r="AA4">
        <f>simulation!AA54</f>
        <v>10.045299999999999</v>
      </c>
      <c r="AB4">
        <f>simulation!AB54</f>
        <v>8.8850499999999997</v>
      </c>
      <c r="AC4">
        <f>simulation!AC54</f>
        <v>1.16025</v>
      </c>
      <c r="AD4">
        <f>simulation!AD54</f>
        <v>0.865483</v>
      </c>
      <c r="AE4">
        <f>simulation!AE54</f>
        <v>0.76551800000000003</v>
      </c>
      <c r="AF4">
        <f>simulation!AF54</f>
        <v>9.9964899999999995E-2</v>
      </c>
      <c r="AG4">
        <f>simulation!AG54</f>
        <v>0.26233499999999998</v>
      </c>
      <c r="AH4">
        <f>simulation!AH54</f>
        <v>11.6066</v>
      </c>
      <c r="AI4">
        <f>simulation!AI54</f>
        <v>0.22611300000000001</v>
      </c>
    </row>
    <row r="5" spans="1:66" x14ac:dyDescent="0.45">
      <c r="A5">
        <f>simulation!H55</f>
        <v>17</v>
      </c>
      <c r="B5">
        <f>simulation!A55</f>
        <v>5</v>
      </c>
      <c r="C5">
        <f>simulation!B55</f>
        <v>5</v>
      </c>
      <c r="D5">
        <f>simulation!C55</f>
        <v>15</v>
      </c>
      <c r="E5">
        <f>simulation!D55</f>
        <v>20</v>
      </c>
      <c r="F5">
        <f>simulation!E55</f>
        <v>20</v>
      </c>
      <c r="G5">
        <f>simulation!F55</f>
        <v>25</v>
      </c>
      <c r="H5">
        <f>simulation!G55</f>
        <v>20</v>
      </c>
      <c r="I5">
        <f>simulation!I55</f>
        <v>11.8428</v>
      </c>
      <c r="J5">
        <f>simulation!J55</f>
        <v>10.2926</v>
      </c>
      <c r="K5">
        <f>simulation!K55</f>
        <v>1.55017</v>
      </c>
      <c r="L5">
        <f>simulation!L55</f>
        <v>0.768571</v>
      </c>
      <c r="M5">
        <f>simulation!M55</f>
        <v>0.66796800000000001</v>
      </c>
      <c r="N5">
        <f>simulation!N55</f>
        <v>0.100603</v>
      </c>
      <c r="O5">
        <f>simulation!O55</f>
        <v>0.46544999999999997</v>
      </c>
      <c r="P5">
        <f>simulation!P55</f>
        <v>15.408799999999999</v>
      </c>
      <c r="Q5">
        <f>simulation!Q55</f>
        <v>0.229597</v>
      </c>
      <c r="R5">
        <f>simulation!R55</f>
        <v>1.17998</v>
      </c>
      <c r="S5">
        <f>simulation!S55</f>
        <v>0.804925</v>
      </c>
      <c r="T5">
        <f>simulation!T55</f>
        <v>0.37505899999999998</v>
      </c>
      <c r="U5">
        <f>simulation!U55</f>
        <v>0.26833499999999999</v>
      </c>
      <c r="V5">
        <f>simulation!V55</f>
        <v>0.18304400000000001</v>
      </c>
      <c r="W5">
        <f>simulation!W55</f>
        <v>8.5290400000000002E-2</v>
      </c>
      <c r="X5">
        <f>simulation!X55</f>
        <v>0.20564499999999999</v>
      </c>
      <c r="Y5">
        <f>simulation!Y55</f>
        <v>4.3974299999999999</v>
      </c>
      <c r="Z5">
        <f>simulation!Z55</f>
        <v>0.12064</v>
      </c>
      <c r="AA5">
        <f>simulation!AA55</f>
        <v>10.662800000000001</v>
      </c>
      <c r="AB5">
        <f>simulation!AB55</f>
        <v>9.48766</v>
      </c>
      <c r="AC5">
        <f>simulation!AC55</f>
        <v>1.1751199999999999</v>
      </c>
      <c r="AD5">
        <f>simulation!AD55</f>
        <v>0.96834200000000004</v>
      </c>
      <c r="AE5">
        <f>simulation!AE55</f>
        <v>0.86162399999999995</v>
      </c>
      <c r="AF5">
        <f>simulation!AF55</f>
        <v>0.10671799999999999</v>
      </c>
      <c r="AG5">
        <f>simulation!AG55</f>
        <v>0.25980399999999998</v>
      </c>
      <c r="AH5">
        <f>simulation!AH55</f>
        <v>11.0114</v>
      </c>
      <c r="AI5">
        <f>simulation!AI55</f>
        <v>0.26591999999999999</v>
      </c>
    </row>
    <row r="6" spans="1:66" x14ac:dyDescent="0.45">
      <c r="A6">
        <f>simulation!H56</f>
        <v>19</v>
      </c>
      <c r="B6">
        <f>simulation!A56</f>
        <v>5</v>
      </c>
      <c r="C6">
        <f>simulation!B56</f>
        <v>5</v>
      </c>
      <c r="D6">
        <f>simulation!C56</f>
        <v>15</v>
      </c>
      <c r="E6">
        <f>simulation!D56</f>
        <v>20</v>
      </c>
      <c r="F6">
        <f>simulation!E56</f>
        <v>20</v>
      </c>
      <c r="G6">
        <f>simulation!F56</f>
        <v>25</v>
      </c>
      <c r="H6">
        <f>simulation!G56</f>
        <v>20</v>
      </c>
      <c r="I6">
        <f>simulation!I56</f>
        <v>12.4224</v>
      </c>
      <c r="J6">
        <f>simulation!J56</f>
        <v>10.848000000000001</v>
      </c>
      <c r="K6">
        <f>simulation!K56</f>
        <v>1.57436</v>
      </c>
      <c r="L6">
        <f>simulation!L56</f>
        <v>0.84267999999999998</v>
      </c>
      <c r="M6">
        <f>simulation!M56</f>
        <v>0.73588200000000004</v>
      </c>
      <c r="N6">
        <f>simulation!N56</f>
        <v>0.106798</v>
      </c>
      <c r="O6">
        <f>simulation!O56</f>
        <v>0.466916</v>
      </c>
      <c r="P6">
        <f>simulation!P56</f>
        <v>14.7415</v>
      </c>
      <c r="Q6">
        <f>simulation!Q56</f>
        <v>0.26307900000000001</v>
      </c>
      <c r="R6">
        <f>simulation!R56</f>
        <v>1.22299</v>
      </c>
      <c r="S6">
        <f>simulation!S56</f>
        <v>0.83230000000000004</v>
      </c>
      <c r="T6">
        <f>simulation!T56</f>
        <v>0.39068599999999998</v>
      </c>
      <c r="U6">
        <f>simulation!U56</f>
        <v>0.28410600000000003</v>
      </c>
      <c r="V6">
        <f>simulation!V56</f>
        <v>0.19334699999999999</v>
      </c>
      <c r="W6">
        <f>simulation!W56</f>
        <v>9.0758400000000003E-2</v>
      </c>
      <c r="X6">
        <f>simulation!X56</f>
        <v>0.209866</v>
      </c>
      <c r="Y6">
        <f>simulation!Y56</f>
        <v>4.3046800000000003</v>
      </c>
      <c r="Z6">
        <f>simulation!Z56</f>
        <v>0.13920399999999999</v>
      </c>
      <c r="AA6">
        <f>simulation!AA56</f>
        <v>11.199400000000001</v>
      </c>
      <c r="AB6">
        <f>simulation!AB56</f>
        <v>10.015700000000001</v>
      </c>
      <c r="AC6">
        <f>simulation!AC56</f>
        <v>1.1836800000000001</v>
      </c>
      <c r="AD6">
        <f>simulation!AD56</f>
        <v>1.0730599999999999</v>
      </c>
      <c r="AE6">
        <f>simulation!AE56</f>
        <v>0.95965100000000003</v>
      </c>
      <c r="AF6">
        <f>simulation!AF56</f>
        <v>0.113413</v>
      </c>
      <c r="AG6">
        <f>simulation!AG56</f>
        <v>0.25705</v>
      </c>
      <c r="AH6">
        <f>simulation!AH56</f>
        <v>10.4368</v>
      </c>
      <c r="AI6">
        <f>simulation!AI56</f>
        <v>0.30436800000000003</v>
      </c>
    </row>
    <row r="7" spans="1:66" s="1" customFormat="1" x14ac:dyDescent="0.45">
      <c r="O7" s="2"/>
      <c r="W7" s="2"/>
      <c r="AE7" s="2"/>
      <c r="AQ7"/>
    </row>
    <row r="8" spans="1:66" x14ac:dyDescent="0.45">
      <c r="A8" t="str">
        <f>analytical!H51</f>
        <v xml:space="preserve"> gtob</v>
      </c>
      <c r="B8" t="str">
        <f>analytical!A51</f>
        <v>b</v>
      </c>
      <c r="C8" t="str">
        <f>analytical!B51</f>
        <v xml:space="preserve"> lamH</v>
      </c>
      <c r="D8" t="str">
        <f>analytical!C51</f>
        <v xml:space="preserve"> lamL</v>
      </c>
      <c r="E8" t="str">
        <f>analytical!D51</f>
        <v xml:space="preserve"> muqH</v>
      </c>
      <c r="F8" t="str">
        <f>analytical!E51</f>
        <v xml:space="preserve"> muqL</v>
      </c>
      <c r="G8" t="str">
        <f>analytical!F51</f>
        <v xml:space="preserve"> mubH</v>
      </c>
      <c r="H8" t="str">
        <f>analytical!G51</f>
        <v xml:space="preserve"> mubL</v>
      </c>
      <c r="I8" t="str">
        <f>analytical!I51</f>
        <v xml:space="preserve"> aLen_a</v>
      </c>
      <c r="J8" t="str">
        <f>analytical!J51</f>
        <v xml:space="preserve"> aLqu_a</v>
      </c>
      <c r="K8" t="str">
        <f>analytical!K51</f>
        <v xml:space="preserve"> aLbl_a</v>
      </c>
      <c r="L8" t="str">
        <f>analytical!L51</f>
        <v xml:space="preserve"> aWai_a</v>
      </c>
      <c r="M8" t="str">
        <f>analytical!M51</f>
        <v xml:space="preserve"> aWqu_a</v>
      </c>
      <c r="N8" t="str">
        <f>analytical!N51</f>
        <v xml:space="preserve"> aWbl_a</v>
      </c>
      <c r="O8" t="str">
        <f>analytical!O51</f>
        <v xml:space="preserve"> aBln_a</v>
      </c>
      <c r="P8" t="str">
        <f>analytical!P51</f>
        <v xml:space="preserve"> aThu_a</v>
      </c>
      <c r="Q8" t="str">
        <f>analytical!Q51</f>
        <v xml:space="preserve"> aPrb_a</v>
      </c>
      <c r="R8" t="str">
        <f>analytical!R51</f>
        <v xml:space="preserve"> aLen_H</v>
      </c>
      <c r="S8" t="str">
        <f>analytical!S51</f>
        <v xml:space="preserve"> aLqu_H</v>
      </c>
      <c r="T8" t="str">
        <f>analytical!T51</f>
        <v xml:space="preserve"> aLbl_H</v>
      </c>
      <c r="U8" t="str">
        <f>analytical!U51</f>
        <v xml:space="preserve"> aWai_H</v>
      </c>
      <c r="V8" t="str">
        <f>analytical!V51</f>
        <v xml:space="preserve"> aWqu_H</v>
      </c>
      <c r="W8" t="str">
        <f>analytical!W51</f>
        <v xml:space="preserve"> aWbl_H</v>
      </c>
      <c r="X8" t="str">
        <f>analytical!X51</f>
        <v xml:space="preserve"> aBln_H</v>
      </c>
      <c r="Y8" t="str">
        <f>analytical!Y51</f>
        <v xml:space="preserve"> aThu_H</v>
      </c>
      <c r="Z8" t="str">
        <f>analytical!Z51</f>
        <v xml:space="preserve"> aPrb_H</v>
      </c>
      <c r="AA8" t="str">
        <f>analytical!AA51</f>
        <v xml:space="preserve"> aLen_L</v>
      </c>
      <c r="AB8" t="str">
        <f>analytical!AB51</f>
        <v xml:space="preserve"> aLqu_L</v>
      </c>
      <c r="AC8" t="str">
        <f>analytical!AC51</f>
        <v xml:space="preserve"> aLbl_L</v>
      </c>
      <c r="AD8" t="str">
        <f>analytical!AD51</f>
        <v xml:space="preserve"> aWai_L</v>
      </c>
      <c r="AE8" t="str">
        <f>analytical!AE51</f>
        <v xml:space="preserve"> aWqu_L</v>
      </c>
      <c r="AF8" t="str">
        <f>analytical!AF51</f>
        <v xml:space="preserve"> aWbl_L</v>
      </c>
      <c r="AG8" t="str">
        <f>analytical!AG51</f>
        <v xml:space="preserve"> aBln_L</v>
      </c>
      <c r="AH8" t="str">
        <f>analytical!AH51</f>
        <v xml:space="preserve"> aThu_L</v>
      </c>
      <c r="AI8" t="str">
        <f>analytical!AI51</f>
        <v xml:space="preserve"> aPrb_L</v>
      </c>
    </row>
    <row r="9" spans="1:66" x14ac:dyDescent="0.45">
      <c r="A9">
        <f>analytical!H52</f>
        <v>11</v>
      </c>
      <c r="B9">
        <f>analytical!A52</f>
        <v>5</v>
      </c>
      <c r="C9">
        <f>analytical!B52</f>
        <v>5</v>
      </c>
      <c r="D9">
        <f>analytical!C52</f>
        <v>15</v>
      </c>
      <c r="E9">
        <f>analytical!D52</f>
        <v>20</v>
      </c>
      <c r="F9">
        <f>analytical!E52</f>
        <v>20</v>
      </c>
      <c r="G9">
        <f>analytical!F52</f>
        <v>25</v>
      </c>
      <c r="H9">
        <f>analytical!G52</f>
        <v>20</v>
      </c>
      <c r="I9">
        <f>analytical!I52</f>
        <v>9.5882699999999996</v>
      </c>
      <c r="J9">
        <f>analytical!J52</f>
        <v>8.1547099999999997</v>
      </c>
      <c r="K9">
        <f>analytical!K52</f>
        <v>1.4335500000000001</v>
      </c>
      <c r="L9">
        <f>analytical!L52</f>
        <v>0.54865200000000003</v>
      </c>
      <c r="M9">
        <f>analytical!M52</f>
        <v>0.46662199999999998</v>
      </c>
      <c r="N9">
        <f>analytical!N52</f>
        <v>8.2029599999999994E-2</v>
      </c>
      <c r="O9">
        <f>analytical!O52</f>
        <v>0.45790399999999998</v>
      </c>
      <c r="P9">
        <f>analytical!P52</f>
        <v>17.476099999999999</v>
      </c>
      <c r="Q9">
        <f>analytical!Q52</f>
        <v>0.126197</v>
      </c>
      <c r="R9">
        <f>analytical!R52</f>
        <v>1.02393</v>
      </c>
      <c r="S9">
        <f>analytical!S52</f>
        <v>0.69977699999999998</v>
      </c>
      <c r="T9">
        <f>analytical!T52</f>
        <v>0.324154</v>
      </c>
      <c r="U9">
        <f>analytical!U52</f>
        <v>0.21900900000000001</v>
      </c>
      <c r="V9">
        <f>analytical!V52</f>
        <v>0.149675</v>
      </c>
      <c r="W9">
        <f>analytical!W52</f>
        <v>6.93333E-2</v>
      </c>
      <c r="X9">
        <f>analytical!X52</f>
        <v>0.19084999999999999</v>
      </c>
      <c r="Y9">
        <f>analytical!Y52</f>
        <v>4.6753</v>
      </c>
      <c r="Z9">
        <f>analytical!Z52</f>
        <v>6.4939200000000002E-2</v>
      </c>
      <c r="AA9">
        <f>analytical!AA52</f>
        <v>8.5643399999999996</v>
      </c>
      <c r="AB9">
        <f>analytical!AB52</f>
        <v>7.4549399999999997</v>
      </c>
      <c r="AC9">
        <f>analytical!AC52</f>
        <v>1.1093999999999999</v>
      </c>
      <c r="AD9">
        <f>analytical!AD52</f>
        <v>0.66905000000000003</v>
      </c>
      <c r="AE9">
        <f>analytical!AE52</f>
        <v>0.58238299999999998</v>
      </c>
      <c r="AF9">
        <f>analytical!AF52</f>
        <v>8.6666699999999999E-2</v>
      </c>
      <c r="AG9">
        <f>analytical!AG52</f>
        <v>0.26705400000000001</v>
      </c>
      <c r="AH9">
        <f>analytical!AH52</f>
        <v>12.800800000000001</v>
      </c>
      <c r="AI9">
        <f>analytical!AI52</f>
        <v>0.146617</v>
      </c>
    </row>
    <row r="10" spans="1:66" x14ac:dyDescent="0.45">
      <c r="A10">
        <f>analytical!H53</f>
        <v>13</v>
      </c>
      <c r="B10">
        <f>analytical!A53</f>
        <v>5</v>
      </c>
      <c r="C10">
        <f>analytical!B53</f>
        <v>5</v>
      </c>
      <c r="D10">
        <f>analytical!C53</f>
        <v>15</v>
      </c>
      <c r="E10">
        <f>analytical!D53</f>
        <v>20</v>
      </c>
      <c r="F10">
        <f>analytical!E53</f>
        <v>20</v>
      </c>
      <c r="G10">
        <f>analytical!F53</f>
        <v>25</v>
      </c>
      <c r="H10">
        <f>analytical!G53</f>
        <v>20</v>
      </c>
      <c r="I10">
        <f>analytical!I53</f>
        <v>10.431699999999999</v>
      </c>
      <c r="J10">
        <f>analytical!J53</f>
        <v>8.9500100000000007</v>
      </c>
      <c r="K10">
        <f>analytical!K53</f>
        <v>1.48166</v>
      </c>
      <c r="L10">
        <f>analytical!L53</f>
        <v>0.62123600000000001</v>
      </c>
      <c r="M10">
        <f>analytical!M53</f>
        <v>0.53299799999999997</v>
      </c>
      <c r="N10">
        <f>analytical!N53</f>
        <v>8.8237300000000005E-2</v>
      </c>
      <c r="O10">
        <f>analytical!O53</f>
        <v>0.46115400000000001</v>
      </c>
      <c r="P10">
        <f>analytical!P53</f>
        <v>16.791799999999999</v>
      </c>
      <c r="Q10">
        <f>analytical!Q53</f>
        <v>0.16041</v>
      </c>
      <c r="R10">
        <f>analytical!R53</f>
        <v>1.0818099999999999</v>
      </c>
      <c r="S10">
        <f>analytical!S53</f>
        <v>0.73952399999999996</v>
      </c>
      <c r="T10">
        <f>analytical!T53</f>
        <v>0.34228700000000001</v>
      </c>
      <c r="U10">
        <f>analytical!U53</f>
        <v>0.235987</v>
      </c>
      <c r="V10">
        <f>analytical!V53</f>
        <v>0.16131999999999999</v>
      </c>
      <c r="W10">
        <f>analytical!W53</f>
        <v>7.4666700000000003E-2</v>
      </c>
      <c r="X10">
        <f>analytical!X53</f>
        <v>0.19630300000000001</v>
      </c>
      <c r="Y10">
        <f>analytical!Y53</f>
        <v>4.5842000000000001</v>
      </c>
      <c r="Z10">
        <f>analytical!Z53</f>
        <v>8.3160399999999995E-2</v>
      </c>
      <c r="AA10">
        <f>analytical!AA53</f>
        <v>9.3498599999999996</v>
      </c>
      <c r="AB10">
        <f>analytical!AB53</f>
        <v>8.2104800000000004</v>
      </c>
      <c r="AC10">
        <f>analytical!AC53</f>
        <v>1.1393800000000001</v>
      </c>
      <c r="AD10">
        <f>analytical!AD53</f>
        <v>0.76590400000000003</v>
      </c>
      <c r="AE10">
        <f>analytical!AE53</f>
        <v>0.67257100000000003</v>
      </c>
      <c r="AF10">
        <f>analytical!AF53</f>
        <v>9.3333399999999997E-2</v>
      </c>
      <c r="AG10">
        <f>analytical!AG53</f>
        <v>0.264851</v>
      </c>
      <c r="AH10">
        <f>analytical!AH53</f>
        <v>12.207599999999999</v>
      </c>
      <c r="AI10">
        <f>analytical!AI53</f>
        <v>0.18615899999999999</v>
      </c>
    </row>
    <row r="11" spans="1:66" x14ac:dyDescent="0.45">
      <c r="A11">
        <f>analytical!H54</f>
        <v>15</v>
      </c>
      <c r="B11">
        <f>analytical!A54</f>
        <v>5</v>
      </c>
      <c r="C11">
        <f>analytical!B54</f>
        <v>5</v>
      </c>
      <c r="D11">
        <f>analytical!C54</f>
        <v>15</v>
      </c>
      <c r="E11">
        <f>analytical!D54</f>
        <v>20</v>
      </c>
      <c r="F11">
        <f>analytical!E54</f>
        <v>20</v>
      </c>
      <c r="G11">
        <f>analytical!F54</f>
        <v>25</v>
      </c>
      <c r="H11">
        <f>analytical!G54</f>
        <v>20</v>
      </c>
      <c r="I11">
        <f>analytical!I54</f>
        <v>11.180999999999999</v>
      </c>
      <c r="J11">
        <f>analytical!J54</f>
        <v>9.6610399999999998</v>
      </c>
      <c r="K11">
        <f>analytical!K54</f>
        <v>1.5199400000000001</v>
      </c>
      <c r="L11">
        <f>analytical!L54</f>
        <v>0.69457800000000003</v>
      </c>
      <c r="M11">
        <f>analytical!M54</f>
        <v>0.60015700000000005</v>
      </c>
      <c r="N11">
        <f>analytical!N54</f>
        <v>9.4420599999999993E-2</v>
      </c>
      <c r="O11">
        <f>analytical!O54</f>
        <v>0.46361200000000002</v>
      </c>
      <c r="P11">
        <f>analytical!P54</f>
        <v>16.0975</v>
      </c>
      <c r="Q11">
        <f>analytical!Q54</f>
        <v>0.19512399999999999</v>
      </c>
      <c r="R11">
        <f>analytical!R54</f>
        <v>1.1335299999999999</v>
      </c>
      <c r="S11">
        <f>analytical!S54</f>
        <v>0.77426700000000004</v>
      </c>
      <c r="T11">
        <f>analytical!T54</f>
        <v>0.35926200000000003</v>
      </c>
      <c r="U11">
        <f>analytical!U54</f>
        <v>0.252413</v>
      </c>
      <c r="V11">
        <f>analytical!V54</f>
        <v>0.17241300000000001</v>
      </c>
      <c r="W11">
        <f>analytical!W54</f>
        <v>0.08</v>
      </c>
      <c r="X11">
        <f>analytical!X54</f>
        <v>0.20122799999999999</v>
      </c>
      <c r="Y11">
        <f>analytical!Y54</f>
        <v>4.49078</v>
      </c>
      <c r="Z11">
        <f>analytical!Z54</f>
        <v>0.101844</v>
      </c>
      <c r="AA11">
        <f>analytical!AA54</f>
        <v>10.0474</v>
      </c>
      <c r="AB11">
        <f>analytical!AB54</f>
        <v>8.8867700000000003</v>
      </c>
      <c r="AC11">
        <f>analytical!AC54</f>
        <v>1.1606700000000001</v>
      </c>
      <c r="AD11">
        <f>analytical!AD54</f>
        <v>0.86565599999999998</v>
      </c>
      <c r="AE11">
        <f>analytical!AE54</f>
        <v>0.765656</v>
      </c>
      <c r="AF11">
        <f>analytical!AF54</f>
        <v>0.1</v>
      </c>
      <c r="AG11">
        <f>analytical!AG54</f>
        <v>0.26238400000000001</v>
      </c>
      <c r="AH11">
        <f>analytical!AH54</f>
        <v>11.6067</v>
      </c>
      <c r="AI11">
        <f>analytical!AI54</f>
        <v>0.226218</v>
      </c>
    </row>
    <row r="12" spans="1:66" x14ac:dyDescent="0.45">
      <c r="A12">
        <f>analytical!H55</f>
        <v>17</v>
      </c>
      <c r="B12">
        <f>analytical!A55</f>
        <v>5</v>
      </c>
      <c r="C12">
        <f>analytical!B55</f>
        <v>5</v>
      </c>
      <c r="D12">
        <f>analytical!C55</f>
        <v>15</v>
      </c>
      <c r="E12">
        <f>analytical!D55</f>
        <v>20</v>
      </c>
      <c r="F12">
        <f>analytical!E55</f>
        <v>20</v>
      </c>
      <c r="G12">
        <f>analytical!F55</f>
        <v>25</v>
      </c>
      <c r="H12">
        <f>analytical!G55</f>
        <v>20</v>
      </c>
      <c r="I12">
        <f>analytical!I55</f>
        <v>11.8408</v>
      </c>
      <c r="J12">
        <f>analytical!J55</f>
        <v>10.290800000000001</v>
      </c>
      <c r="K12">
        <f>analytical!K55</f>
        <v>1.55003</v>
      </c>
      <c r="L12">
        <f>analytical!L55</f>
        <v>0.76833399999999996</v>
      </c>
      <c r="M12">
        <f>analytical!M55</f>
        <v>0.66775399999999996</v>
      </c>
      <c r="N12">
        <f>analytical!N55</f>
        <v>0.100579</v>
      </c>
      <c r="O12">
        <f>analytical!O55</f>
        <v>0.46544200000000002</v>
      </c>
      <c r="P12">
        <f>analytical!P55</f>
        <v>15.411</v>
      </c>
      <c r="Q12">
        <f>analytical!Q55</f>
        <v>0.22944899999999999</v>
      </c>
      <c r="R12">
        <f>analytical!R55</f>
        <v>1.1801200000000001</v>
      </c>
      <c r="S12">
        <f>analytical!S55</f>
        <v>0.80486899999999995</v>
      </c>
      <c r="T12">
        <f>analytical!T55</f>
        <v>0.375247</v>
      </c>
      <c r="U12">
        <f>analytical!U55</f>
        <v>0.26836500000000002</v>
      </c>
      <c r="V12">
        <f>analytical!V55</f>
        <v>0.183032</v>
      </c>
      <c r="W12">
        <f>analytical!W55</f>
        <v>8.5333300000000001E-2</v>
      </c>
      <c r="X12">
        <f>analytical!X55</f>
        <v>0.20571200000000001</v>
      </c>
      <c r="Y12">
        <f>analytical!Y55</f>
        <v>4.3974200000000003</v>
      </c>
      <c r="Z12">
        <f>analytical!Z55</f>
        <v>0.120516</v>
      </c>
      <c r="AA12">
        <f>analytical!AA55</f>
        <v>10.6607</v>
      </c>
      <c r="AB12">
        <f>analytical!AB55</f>
        <v>9.4859100000000005</v>
      </c>
      <c r="AC12">
        <f>analytical!AC55</f>
        <v>1.17479</v>
      </c>
      <c r="AD12">
        <f>analytical!AD55</f>
        <v>0.96795699999999996</v>
      </c>
      <c r="AE12">
        <f>analytical!AE55</f>
        <v>0.86129</v>
      </c>
      <c r="AF12">
        <f>analytical!AF55</f>
        <v>0.106667</v>
      </c>
      <c r="AG12">
        <f>analytical!AG55</f>
        <v>0.25973000000000002</v>
      </c>
      <c r="AH12">
        <f>analytical!AH55</f>
        <v>11.0136</v>
      </c>
      <c r="AI12">
        <f>analytical!AI55</f>
        <v>0.26576</v>
      </c>
    </row>
    <row r="13" spans="1:66" x14ac:dyDescent="0.45">
      <c r="A13">
        <f>analytical!H56</f>
        <v>19</v>
      </c>
      <c r="B13">
        <f>analytical!A56</f>
        <v>5</v>
      </c>
      <c r="C13">
        <f>analytical!B56</f>
        <v>5</v>
      </c>
      <c r="D13">
        <f>analytical!C56</f>
        <v>15</v>
      </c>
      <c r="E13">
        <f>analytical!D56</f>
        <v>20</v>
      </c>
      <c r="F13">
        <f>analytical!E56</f>
        <v>20</v>
      </c>
      <c r="G13">
        <f>analytical!F56</f>
        <v>25</v>
      </c>
      <c r="H13">
        <f>analytical!G56</f>
        <v>20</v>
      </c>
      <c r="I13">
        <f>analytical!I56</f>
        <v>12.418799999999999</v>
      </c>
      <c r="J13">
        <f>analytical!J56</f>
        <v>10.8453</v>
      </c>
      <c r="K13">
        <f>analytical!K56</f>
        <v>1.5734900000000001</v>
      </c>
      <c r="L13">
        <f>analytical!L56</f>
        <v>0.84224500000000002</v>
      </c>
      <c r="M13">
        <f>analytical!M56</f>
        <v>0.73553100000000005</v>
      </c>
      <c r="N13">
        <f>analytical!N56</f>
        <v>0.106714</v>
      </c>
      <c r="O13">
        <f>analytical!O56</f>
        <v>0.46678399999999998</v>
      </c>
      <c r="P13">
        <f>analytical!P56</f>
        <v>14.7448</v>
      </c>
      <c r="Q13">
        <f>analytical!Q56</f>
        <v>0.26275799999999999</v>
      </c>
      <c r="R13">
        <f>analytical!R56</f>
        <v>1.2224699999999999</v>
      </c>
      <c r="S13">
        <f>analytical!S56</f>
        <v>0.83207600000000004</v>
      </c>
      <c r="T13">
        <f>analytical!T56</f>
        <v>0.39039499999999999</v>
      </c>
      <c r="U13">
        <f>analytical!U56</f>
        <v>0.28391100000000002</v>
      </c>
      <c r="V13">
        <f>analytical!V56</f>
        <v>0.193244</v>
      </c>
      <c r="W13">
        <f>analytical!W56</f>
        <v>9.0666700000000003E-2</v>
      </c>
      <c r="X13">
        <f>analytical!X56</f>
        <v>0.20983099999999999</v>
      </c>
      <c r="Y13">
        <f>analytical!Y56</f>
        <v>4.3058300000000003</v>
      </c>
      <c r="Z13">
        <f>analytical!Z56</f>
        <v>0.13883499999999999</v>
      </c>
      <c r="AA13">
        <f>analytical!AA56</f>
        <v>11.196300000000001</v>
      </c>
      <c r="AB13">
        <f>analytical!AB56</f>
        <v>10.013199999999999</v>
      </c>
      <c r="AC13">
        <f>analytical!AC56</f>
        <v>1.18309</v>
      </c>
      <c r="AD13">
        <f>analytical!AD56</f>
        <v>1.07254</v>
      </c>
      <c r="AE13">
        <f>analytical!AE56</f>
        <v>0.95921000000000001</v>
      </c>
      <c r="AF13">
        <f>analytical!AF56</f>
        <v>0.113333</v>
      </c>
      <c r="AG13">
        <f>analytical!AG56</f>
        <v>0.25695299999999999</v>
      </c>
      <c r="AH13">
        <f>analytical!AH56</f>
        <v>10.439</v>
      </c>
      <c r="AI13">
        <f>analytical!AI56</f>
        <v>0.30406499999999997</v>
      </c>
    </row>
    <row r="14" spans="1:66" x14ac:dyDescent="0.45">
      <c r="N14" s="2"/>
      <c r="V14" s="2"/>
      <c r="AD14" s="2"/>
    </row>
    <row r="15" spans="1:66" x14ac:dyDescent="0.45">
      <c r="A15" t="s">
        <v>109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 x14ac:dyDescent="0.45">
      <c r="A16" t="s">
        <v>110</v>
      </c>
      <c r="B16" t="s">
        <v>112</v>
      </c>
      <c r="C16" t="s">
        <v>114</v>
      </c>
      <c r="I16" s="4">
        <f>(I2-I9)/I2</f>
        <v>2.0228962660892336E-4</v>
      </c>
      <c r="J16" s="4">
        <f t="shared" ref="J16:AI20" si="0">(J2-J9)/J2</f>
        <v>2.2190836288034057E-4</v>
      </c>
      <c r="K16" s="4">
        <f t="shared" si="0"/>
        <v>1.0462439840962019E-4</v>
      </c>
      <c r="L16" s="4">
        <f t="shared" si="0"/>
        <v>2.5146230798660962E-4</v>
      </c>
      <c r="M16" s="4">
        <f t="shared" si="0"/>
        <v>2.6995295105713361E-4</v>
      </c>
      <c r="N16" s="4">
        <f t="shared" si="0"/>
        <v>1.4870468468517115E-4</v>
      </c>
      <c r="O16" s="4">
        <f t="shared" si="0"/>
        <v>3.7124307467979753E-5</v>
      </c>
      <c r="P16" s="4">
        <f t="shared" si="0"/>
        <v>-5.1501556491365047E-5</v>
      </c>
      <c r="Q16" s="4">
        <f t="shared" si="0"/>
        <v>1.1397725204011779E-3</v>
      </c>
      <c r="R16" s="4">
        <f t="shared" si="0"/>
        <v>5.4661343692949079E-4</v>
      </c>
      <c r="S16" s="4">
        <f t="shared" si="0"/>
        <v>3.1000265716566534E-4</v>
      </c>
      <c r="T16" s="4">
        <f t="shared" si="0"/>
        <v>1.0631773903771174E-3</v>
      </c>
      <c r="U16" s="4">
        <f t="shared" si="0"/>
        <v>4.0164858487326158E-4</v>
      </c>
      <c r="V16" s="4">
        <f t="shared" si="0"/>
        <v>1.6700066800265362E-4</v>
      </c>
      <c r="W16" s="4">
        <f t="shared" si="0"/>
        <v>9.1646745027511311E-4</v>
      </c>
      <c r="X16" s="4">
        <f t="shared" si="0"/>
        <v>3.6140981253837223E-4</v>
      </c>
      <c r="Y16" s="4">
        <f t="shared" si="0"/>
        <v>1.4542406083858654E-4</v>
      </c>
      <c r="Z16" s="4">
        <f t="shared" si="0"/>
        <v>5.5098114659488258E-4</v>
      </c>
      <c r="AA16" s="4">
        <f t="shared" si="0"/>
        <v>1.6110729746023067E-4</v>
      </c>
      <c r="AB16" s="4">
        <f t="shared" si="0"/>
        <v>2.118950931534524E-4</v>
      </c>
      <c r="AC16" s="4">
        <f t="shared" si="0"/>
        <v>-1.8031013342947888E-4</v>
      </c>
      <c r="AD16" s="4">
        <f t="shared" si="0"/>
        <v>2.8091650504000963E-4</v>
      </c>
      <c r="AE16" s="4">
        <f t="shared" si="0"/>
        <v>3.3300319099454229E-4</v>
      </c>
      <c r="AF16" s="4">
        <f t="shared" si="0"/>
        <v>-6.1157562651881342E-5</v>
      </c>
      <c r="AG16" s="4">
        <f t="shared" si="0"/>
        <v>-1.9475509546743654E-4</v>
      </c>
      <c r="AH16" s="4">
        <f t="shared" si="0"/>
        <v>-1.25007812988298E-4</v>
      </c>
      <c r="AI16" s="4">
        <f t="shared" si="0"/>
        <v>1.2329868254336875E-3</v>
      </c>
    </row>
    <row r="17" spans="1:35" x14ac:dyDescent="0.45">
      <c r="I17" s="4">
        <f>(I3-I10)/I3</f>
        <v>2.8757668711759698E-5</v>
      </c>
      <c r="J17" s="4">
        <f t="shared" si="0"/>
        <v>1.2290338006572913E-5</v>
      </c>
      <c r="K17" s="4">
        <f t="shared" si="0"/>
        <v>1.4846006424279226E-4</v>
      </c>
      <c r="L17" s="4">
        <f t="shared" si="0"/>
        <v>-1.1752148791861353E-4</v>
      </c>
      <c r="M17" s="4">
        <f t="shared" si="0"/>
        <v>-1.3510318505751453E-4</v>
      </c>
      <c r="N17" s="4">
        <f t="shared" si="0"/>
        <v>-1.133308853894679E-6</v>
      </c>
      <c r="O17" s="4">
        <f t="shared" si="0"/>
        <v>1.0842247467743761E-5</v>
      </c>
      <c r="P17" s="4">
        <f t="shared" si="0"/>
        <v>1.4886002989117017E-4</v>
      </c>
      <c r="Q17" s="4">
        <f t="shared" si="0"/>
        <v>-1.1222504863079358E-4</v>
      </c>
      <c r="R17" s="4">
        <f t="shared" si="0"/>
        <v>-6.4710558914355114E-5</v>
      </c>
      <c r="S17" s="4">
        <f t="shared" si="0"/>
        <v>-2.1369659951903588E-4</v>
      </c>
      <c r="T17" s="4">
        <f t="shared" si="0"/>
        <v>2.3950766570563045E-4</v>
      </c>
      <c r="U17" s="4">
        <f t="shared" si="0"/>
        <v>-1.2712726286540615E-5</v>
      </c>
      <c r="V17" s="4">
        <f t="shared" si="0"/>
        <v>-1.5499550513033416E-4</v>
      </c>
      <c r="W17" s="4">
        <f t="shared" si="0"/>
        <v>2.9589443129354227E-4</v>
      </c>
      <c r="X17" s="4">
        <f t="shared" si="0"/>
        <v>1.3752355727601103E-4</v>
      </c>
      <c r="Y17" s="4">
        <f t="shared" si="0"/>
        <v>-5.4538116689821128E-5</v>
      </c>
      <c r="Z17" s="4">
        <f t="shared" si="0"/>
        <v>-3.6074992694182534E-6</v>
      </c>
      <c r="AA17" s="4">
        <f t="shared" si="0"/>
        <v>4.2779559071174932E-5</v>
      </c>
      <c r="AB17" s="4">
        <f t="shared" si="0"/>
        <v>3.2883719514104869E-5</v>
      </c>
      <c r="AC17" s="4">
        <f t="shared" si="0"/>
        <v>1.1408412387777508E-4</v>
      </c>
      <c r="AD17" s="4">
        <f t="shared" si="0"/>
        <v>-1.815178285766524E-4</v>
      </c>
      <c r="AE17" s="4">
        <f t="shared" si="0"/>
        <v>-1.9332551108584175E-4</v>
      </c>
      <c r="AF17" s="4">
        <f t="shared" si="0"/>
        <v>-1.0715426141778078E-4</v>
      </c>
      <c r="AG17" s="4">
        <f t="shared" si="0"/>
        <v>-8.684882263203002E-5</v>
      </c>
      <c r="AH17" s="4">
        <f t="shared" si="0"/>
        <v>2.2931271702815467E-4</v>
      </c>
      <c r="AI17" s="4">
        <f t="shared" si="0"/>
        <v>-1.5580508246924862E-4</v>
      </c>
    </row>
    <row r="18" spans="1:35" x14ac:dyDescent="0.45">
      <c r="A18" t="s">
        <v>142</v>
      </c>
      <c r="B18" s="5"/>
      <c r="C18" s="5"/>
      <c r="I18" s="4">
        <f>(I4-I11)/I4</f>
        <v>-2.2364360155651498E-4</v>
      </c>
      <c r="J18" s="4">
        <f t="shared" si="0"/>
        <v>-2.1430856499189812E-4</v>
      </c>
      <c r="K18" s="4">
        <f t="shared" si="0"/>
        <v>-2.9615199836791387E-4</v>
      </c>
      <c r="L18" s="4">
        <f t="shared" si="0"/>
        <v>-1.4399304225618231E-4</v>
      </c>
      <c r="M18" s="4">
        <f t="shared" si="0"/>
        <v>-1.3164955222496285E-4</v>
      </c>
      <c r="N18" s="4">
        <f t="shared" si="0"/>
        <v>-2.118630601923319E-4</v>
      </c>
      <c r="O18" s="4">
        <f t="shared" si="0"/>
        <v>2.3726174068118375E-5</v>
      </c>
      <c r="P18" s="4">
        <f t="shared" si="0"/>
        <v>-8.0764404020857285E-5</v>
      </c>
      <c r="Q18" s="4">
        <f t="shared" si="0"/>
        <v>-3.9477664357818239E-4</v>
      </c>
      <c r="R18" s="4">
        <f t="shared" si="0"/>
        <v>-3.2652052666876829E-4</v>
      </c>
      <c r="S18" s="4">
        <f t="shared" si="0"/>
        <v>-4.5224487897290339E-4</v>
      </c>
      <c r="T18" s="4">
        <f t="shared" si="0"/>
        <v>-6.6808077096587782E-5</v>
      </c>
      <c r="U18" s="4">
        <f t="shared" si="0"/>
        <v>-6.7354474714295182E-5</v>
      </c>
      <c r="V18" s="4">
        <f t="shared" si="0"/>
        <v>-1.9143752175429426E-4</v>
      </c>
      <c r="W18" s="4">
        <f t="shared" si="0"/>
        <v>1.9621149349432045E-4</v>
      </c>
      <c r="X18" s="4">
        <f t="shared" si="0"/>
        <v>2.9808036246574307E-4</v>
      </c>
      <c r="Y18" s="4">
        <f t="shared" si="0"/>
        <v>-2.6282965074833766E-4</v>
      </c>
      <c r="Z18" s="4">
        <f t="shared" si="0"/>
        <v>-7.8557680977336126E-5</v>
      </c>
      <c r="AA18" s="4">
        <f t="shared" si="0"/>
        <v>-2.0905298995554488E-4</v>
      </c>
      <c r="AB18" s="4">
        <f t="shared" si="0"/>
        <v>-1.9358360391901115E-4</v>
      </c>
      <c r="AC18" s="4">
        <f t="shared" si="0"/>
        <v>-3.6199095022631931E-4</v>
      </c>
      <c r="AD18" s="4">
        <f t="shared" si="0"/>
        <v>-1.9988838602257782E-4</v>
      </c>
      <c r="AE18" s="4">
        <f t="shared" si="0"/>
        <v>-1.8027009162419625E-4</v>
      </c>
      <c r="AF18" s="4">
        <f t="shared" si="0"/>
        <v>-3.5112324425883609E-4</v>
      </c>
      <c r="AG18" s="4">
        <f t="shared" si="0"/>
        <v>-1.8678407379884977E-4</v>
      </c>
      <c r="AH18" s="4">
        <f t="shared" si="0"/>
        <v>-8.615787569121616E-6</v>
      </c>
      <c r="AI18" s="4">
        <f t="shared" si="0"/>
        <v>-4.6436958511891834E-4</v>
      </c>
    </row>
    <row r="19" spans="1:35" x14ac:dyDescent="0.45">
      <c r="I19" s="4">
        <f>(I5-I12)/I5</f>
        <v>1.6887898132204106E-4</v>
      </c>
      <c r="J19" s="4">
        <f t="shared" si="0"/>
        <v>1.7488292559696847E-4</v>
      </c>
      <c r="K19" s="4">
        <f t="shared" si="0"/>
        <v>9.0312675384008836E-5</v>
      </c>
      <c r="L19" s="4">
        <f t="shared" si="0"/>
        <v>3.0836448421816946E-4</v>
      </c>
      <c r="M19" s="4">
        <f t="shared" si="0"/>
        <v>3.2037462872480042E-4</v>
      </c>
      <c r="N19" s="4">
        <f t="shared" si="0"/>
        <v>2.3856147430987394E-4</v>
      </c>
      <c r="O19" s="4">
        <f t="shared" si="0"/>
        <v>1.7187667848216758E-5</v>
      </c>
      <c r="P19" s="4">
        <f t="shared" si="0"/>
        <v>-1.4277555682468471E-4</v>
      </c>
      <c r="Q19" s="4">
        <f t="shared" si="0"/>
        <v>6.4460772571074199E-4</v>
      </c>
      <c r="R19" s="4">
        <f t="shared" si="0"/>
        <v>-1.1864607874712197E-4</v>
      </c>
      <c r="S19" s="4">
        <f t="shared" si="0"/>
        <v>6.9571699226705604E-5</v>
      </c>
      <c r="T19" s="4">
        <f t="shared" si="0"/>
        <v>-5.0125446929688794E-4</v>
      </c>
      <c r="U19" s="4">
        <f t="shared" si="0"/>
        <v>-1.1180054782279614E-4</v>
      </c>
      <c r="V19" s="4">
        <f t="shared" si="0"/>
        <v>6.5558007910731841E-5</v>
      </c>
      <c r="W19" s="4">
        <f t="shared" si="0"/>
        <v>-5.0298744055601212E-4</v>
      </c>
      <c r="X19" s="4">
        <f t="shared" si="0"/>
        <v>-3.2580417710137129E-4</v>
      </c>
      <c r="Y19" s="4">
        <f t="shared" si="0"/>
        <v>2.2740555278017896E-6</v>
      </c>
      <c r="Z19" s="4">
        <f t="shared" si="0"/>
        <v>1.0278514588859342E-3</v>
      </c>
      <c r="AA19" s="4">
        <f t="shared" si="0"/>
        <v>1.9694639306752773E-4</v>
      </c>
      <c r="AB19" s="4">
        <f t="shared" si="0"/>
        <v>1.8445011731021919E-4</v>
      </c>
      <c r="AC19" s="4">
        <f t="shared" si="0"/>
        <v>2.8082238409689347E-4</v>
      </c>
      <c r="AD19" s="4">
        <f t="shared" si="0"/>
        <v>3.9758680300976275E-4</v>
      </c>
      <c r="AE19" s="4">
        <f t="shared" si="0"/>
        <v>3.8764008430585204E-4</v>
      </c>
      <c r="AF19" s="4">
        <f t="shared" si="0"/>
        <v>4.7789501302493952E-4</v>
      </c>
      <c r="AG19" s="4">
        <f t="shared" si="0"/>
        <v>2.8483010269265676E-4</v>
      </c>
      <c r="AH19" s="4">
        <f t="shared" si="0"/>
        <v>-1.9979294186027224E-4</v>
      </c>
      <c r="AI19" s="4">
        <f t="shared" si="0"/>
        <v>6.0168471720815843E-4</v>
      </c>
    </row>
    <row r="20" spans="1:35" x14ac:dyDescent="0.45">
      <c r="I20" s="4">
        <f>(I6-I13)/I6</f>
        <v>2.8979907264300715E-4</v>
      </c>
      <c r="J20" s="4">
        <f t="shared" si="0"/>
        <v>2.4889380530980943E-4</v>
      </c>
      <c r="K20" s="4">
        <f t="shared" si="0"/>
        <v>5.5260550318855057E-4</v>
      </c>
      <c r="L20" s="4">
        <f t="shared" si="0"/>
        <v>5.1621018654763749E-4</v>
      </c>
      <c r="M20" s="4">
        <f t="shared" si="0"/>
        <v>4.7697864603291041E-4</v>
      </c>
      <c r="N20" s="4">
        <f t="shared" si="0"/>
        <v>7.8653158298845236E-4</v>
      </c>
      <c r="O20" s="4">
        <f t="shared" si="0"/>
        <v>2.8270609702820418E-4</v>
      </c>
      <c r="P20" s="4">
        <f t="shared" si="0"/>
        <v>-2.2385781636871516E-4</v>
      </c>
      <c r="Q20" s="4">
        <f t="shared" si="0"/>
        <v>1.2201658057086112E-3</v>
      </c>
      <c r="R20" s="4">
        <f t="shared" si="0"/>
        <v>4.2518745042892907E-4</v>
      </c>
      <c r="S20" s="4">
        <f t="shared" si="0"/>
        <v>2.6913372582001917E-4</v>
      </c>
      <c r="T20" s="4">
        <f t="shared" si="0"/>
        <v>7.4484368521008108E-4</v>
      </c>
      <c r="U20" s="4">
        <f t="shared" si="0"/>
        <v>6.8636354036873809E-4</v>
      </c>
      <c r="V20" s="4">
        <f t="shared" si="0"/>
        <v>5.3272096282844825E-4</v>
      </c>
      <c r="W20" s="4">
        <f t="shared" si="0"/>
        <v>1.0103747972639459E-3</v>
      </c>
      <c r="X20" s="4">
        <f t="shared" si="0"/>
        <v>1.6677308377730193E-4</v>
      </c>
      <c r="Y20" s="4">
        <f t="shared" si="0"/>
        <v>-2.6715110066253108E-4</v>
      </c>
      <c r="Z20" s="4">
        <f t="shared" si="0"/>
        <v>2.650785896957043E-3</v>
      </c>
      <c r="AA20" s="4">
        <f t="shared" si="0"/>
        <v>2.7680054288621537E-4</v>
      </c>
      <c r="AB20" s="4">
        <f t="shared" si="0"/>
        <v>2.4960811525917098E-4</v>
      </c>
      <c r="AC20" s="4">
        <f t="shared" si="0"/>
        <v>4.9844552581786497E-4</v>
      </c>
      <c r="AD20" s="4">
        <f t="shared" si="0"/>
        <v>4.8459545598554971E-4</v>
      </c>
      <c r="AE20" s="4">
        <f t="shared" si="0"/>
        <v>4.5954206268739852E-4</v>
      </c>
      <c r="AF20" s="4">
        <f t="shared" si="0"/>
        <v>7.053865077195448E-4</v>
      </c>
      <c r="AG20" s="4">
        <f t="shared" si="0"/>
        <v>3.7735849056609117E-4</v>
      </c>
      <c r="AH20" s="4">
        <f t="shared" si="0"/>
        <v>-2.1079258010119978E-4</v>
      </c>
      <c r="AI20" s="4">
        <f t="shared" si="0"/>
        <v>9.955054407823859E-4</v>
      </c>
    </row>
    <row r="59" spans="1:1" ht="19.899999999999999" x14ac:dyDescent="0.45">
      <c r="A59" s="3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96" spans="65:65" x14ac:dyDescent="0.45">
      <c r="BM96">
        <v>0</v>
      </c>
    </row>
    <row r="98" spans="2:24" x14ac:dyDescent="0.4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4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45">
      <c r="B100">
        <f>M2</f>
        <v>0.466748</v>
      </c>
      <c r="C100">
        <f>M9</f>
        <v>0.46662199999999998</v>
      </c>
      <c r="D100">
        <f>J2/((B2+C2)*(1-Q2))</f>
        <v>0.93360452991384524</v>
      </c>
      <c r="F100">
        <f>N2</f>
        <v>8.2041799999999998E-2</v>
      </c>
      <c r="G100">
        <f>N9</f>
        <v>8.2029599999999994E-2</v>
      </c>
      <c r="H100" t="e">
        <f>K2/((B2*(1-(Z2+(1-Z2)*#REF!)))+(C2*(1-(AI2+(1-AI2)*#REF!))))</f>
        <v>#REF!</v>
      </c>
      <c r="J100">
        <f>V2</f>
        <v>0.1497</v>
      </c>
      <c r="K100">
        <f>V9</f>
        <v>0.149675</v>
      </c>
      <c r="L100">
        <f>S2/(B2*(1-Z2))</f>
        <v>0.14972733349375686</v>
      </c>
      <c r="N100">
        <f>W2</f>
        <v>6.9396899999999997E-2</v>
      </c>
      <c r="O100">
        <f>W9</f>
        <v>6.93333E-2</v>
      </c>
      <c r="P100" t="e">
        <f>T2/((B2*(1-(Z2+(1-Z2)*#REF!))))</f>
        <v>#REF!</v>
      </c>
      <c r="R100">
        <f>AE2</f>
        <v>0.58257700000000001</v>
      </c>
      <c r="S100">
        <f>AE9</f>
        <v>0.58238299999999998</v>
      </c>
      <c r="T100">
        <f>AB2/(C2*(1-AI2))</f>
        <v>1.7478908863317246</v>
      </c>
      <c r="V100">
        <f>AF2</f>
        <v>8.66614E-2</v>
      </c>
      <c r="W100">
        <f>AF9</f>
        <v>8.6666699999999999E-2</v>
      </c>
      <c r="X100" t="e">
        <f>AC2/(C2*(1-(AI2+(1-AI2)*#REF!)))</f>
        <v>#REF!</v>
      </c>
    </row>
    <row r="101" spans="2:24" x14ac:dyDescent="0.45">
      <c r="B101">
        <f>M3</f>
        <v>0.53292600000000001</v>
      </c>
      <c r="C101">
        <f>M10</f>
        <v>0.53299799999999997</v>
      </c>
      <c r="D101">
        <f>J3/((B3+C3)*(1-Q3))</f>
        <v>1.0659879372278493</v>
      </c>
      <c r="F101">
        <f>N3</f>
        <v>8.8237200000000002E-2</v>
      </c>
      <c r="G101">
        <f>N10</f>
        <v>8.8237300000000005E-2</v>
      </c>
      <c r="H101" t="e">
        <f>K3/((B3*(1-(Z3+(1-Z3)*#REF!)))+(C3*(1-(AI3+(1-AI3)*#REF!))))</f>
        <v>#REF!</v>
      </c>
      <c r="J101">
        <f>V3</f>
        <v>0.16129499999999999</v>
      </c>
      <c r="K101">
        <f>V10</f>
        <v>0.16131999999999999</v>
      </c>
      <c r="L101">
        <f>S3/(B3*(1-Z3))</f>
        <v>0.16128573810978339</v>
      </c>
      <c r="N101">
        <f>W3</f>
        <v>7.46888E-2</v>
      </c>
      <c r="O101">
        <f>W10</f>
        <v>7.4666700000000003E-2</v>
      </c>
      <c r="P101" t="e">
        <f>T3/((B3*(1-(Z3+(1-Z3)*#REF!))))</f>
        <v>#REF!</v>
      </c>
      <c r="R101">
        <f>AE3</f>
        <v>0.67244099999999996</v>
      </c>
      <c r="S101">
        <f>AE10</f>
        <v>0.67257100000000003</v>
      </c>
      <c r="T101">
        <f>AB3/(C3*(1-AI3))</f>
        <v>2.017705530367258</v>
      </c>
      <c r="V101">
        <f>AF3</f>
        <v>9.3323400000000001E-2</v>
      </c>
      <c r="W101">
        <f>AF10</f>
        <v>9.3333399999999997E-2</v>
      </c>
      <c r="X101" t="e">
        <f>AC3/(C3*(1-(AI3+(1-AI3)*#REF!)))</f>
        <v>#REF!</v>
      </c>
    </row>
    <row r="102" spans="2:24" x14ac:dyDescent="0.45">
      <c r="B102">
        <f>M4</f>
        <v>0.600078</v>
      </c>
      <c r="C102">
        <f>M11</f>
        <v>0.60015700000000005</v>
      </c>
      <c r="D102">
        <f>J4/((B4+C4)*(1-Q4))</f>
        <v>1.1999421084212369</v>
      </c>
      <c r="F102">
        <f>N4</f>
        <v>9.4400600000000001E-2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0.17238000000000001</v>
      </c>
      <c r="K102">
        <f>V11</f>
        <v>0.17241300000000001</v>
      </c>
      <c r="L102">
        <f>S4/(B4*(1-Z4))</f>
        <v>0.17233311511038074</v>
      </c>
      <c r="N102">
        <f>W4</f>
        <v>8.0015699999999995E-2</v>
      </c>
      <c r="O102">
        <f>W11</f>
        <v>0.08</v>
      </c>
      <c r="P102" t="e">
        <f>T4/((B4*(1-(Z4+(1-Z4)*#REF!))))</f>
        <v>#REF!</v>
      </c>
      <c r="R102">
        <f>AE4</f>
        <v>0.76551800000000003</v>
      </c>
      <c r="S102">
        <f>AE11</f>
        <v>0.765656</v>
      </c>
      <c r="T102">
        <f>AB4/(C4*(1-AI4))</f>
        <v>2.2962137883179325</v>
      </c>
      <c r="V102">
        <f>AF4</f>
        <v>9.9964899999999995E-2</v>
      </c>
      <c r="W102">
        <f>AF11</f>
        <v>0.1</v>
      </c>
      <c r="X102" t="e">
        <f>AC4/(C4*(1-(AI4+(1-AI4)*#REF!)))</f>
        <v>#REF!</v>
      </c>
    </row>
    <row r="103" spans="2:24" x14ac:dyDescent="0.45">
      <c r="B103">
        <f>M5</f>
        <v>0.66796800000000001</v>
      </c>
      <c r="C103">
        <f>M12</f>
        <v>0.66775399999999996</v>
      </c>
      <c r="D103">
        <f>J5/((B5+C5)*(1-Q5))</f>
        <v>1.3360020664509356</v>
      </c>
      <c r="F103">
        <f>N5</f>
        <v>0.100603</v>
      </c>
      <c r="G103">
        <f>N12</f>
        <v>0.100579</v>
      </c>
      <c r="H103" t="e">
        <f>K5/((B5*(1-(Z5+(1-Z5)*#REF!)))+(C5*(1-(AI5+(1-AI5)*#REF!))))</f>
        <v>#REF!</v>
      </c>
      <c r="J103">
        <f>V5</f>
        <v>0.18304400000000001</v>
      </c>
      <c r="K103">
        <f>V12</f>
        <v>0.183032</v>
      </c>
      <c r="L103">
        <f>S5/(B5*(1-Z5))</f>
        <v>0.1830706422852984</v>
      </c>
      <c r="N103">
        <f>W5</f>
        <v>8.5290400000000002E-2</v>
      </c>
      <c r="O103">
        <f>W12</f>
        <v>8.5333300000000001E-2</v>
      </c>
      <c r="P103" t="e">
        <f>T5/((B5*(1-(Z5+(1-Z5)*#REF!))))</f>
        <v>#REF!</v>
      </c>
      <c r="R103">
        <f>AE5</f>
        <v>0.86162399999999995</v>
      </c>
      <c r="S103">
        <f>AE12</f>
        <v>0.86129</v>
      </c>
      <c r="T103">
        <f>AB5/(C5*(1-AI5))</f>
        <v>2.5849117262423711</v>
      </c>
      <c r="V103">
        <f>AF5</f>
        <v>0.10671799999999999</v>
      </c>
      <c r="W103">
        <f>AF12</f>
        <v>0.106667</v>
      </c>
      <c r="X103" t="e">
        <f>AC5/(C5*(1-(AI5+(1-AI5)*#REF!)))</f>
        <v>#REF!</v>
      </c>
    </row>
    <row r="104" spans="2:24" x14ac:dyDescent="0.45">
      <c r="B104">
        <f>M6</f>
        <v>0.73588200000000004</v>
      </c>
      <c r="C104">
        <f>M13</f>
        <v>0.73553100000000005</v>
      </c>
      <c r="D104">
        <f>J6/((B6+C6)*(1-Q6))</f>
        <v>1.4720709546884947</v>
      </c>
      <c r="F104">
        <f>N6</f>
        <v>0.106798</v>
      </c>
      <c r="G104">
        <f>N13</f>
        <v>0.106714</v>
      </c>
      <c r="H104" t="e">
        <f>K6/((B6*(1-(Z6+(1-Z6)*#REF!)))+(C6*(1-(AI6+(1-AI6)*#REF!))))</f>
        <v>#REF!</v>
      </c>
      <c r="J104">
        <f>V6</f>
        <v>0.19334699999999999</v>
      </c>
      <c r="K104">
        <f>V13</f>
        <v>0.193244</v>
      </c>
      <c r="L104">
        <f>S6/(B6*(1-Z6))</f>
        <v>0.19337915139010869</v>
      </c>
      <c r="N104">
        <f>W6</f>
        <v>9.0758400000000003E-2</v>
      </c>
      <c r="O104">
        <f>W13</f>
        <v>9.0666700000000003E-2</v>
      </c>
      <c r="P104" t="e">
        <f>T6/((B6*(1-(Z6+(1-Z6)*#REF!))))</f>
        <v>#REF!</v>
      </c>
      <c r="R104">
        <f>AE6</f>
        <v>0.95965100000000003</v>
      </c>
      <c r="S104">
        <f>AE13</f>
        <v>0.95921000000000001</v>
      </c>
      <c r="T104">
        <f>AB6/(C6*(1-AI6))</f>
        <v>2.8795972583204916</v>
      </c>
      <c r="V104">
        <f>AF6</f>
        <v>0.113413</v>
      </c>
      <c r="W104">
        <f>AF13</f>
        <v>0.113333</v>
      </c>
      <c r="X104" t="e">
        <f>AC6/(C6*(1-(AI6+(1-AI6)*#REF!)))</f>
        <v>#REF!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56F1-7DE2-4CD1-ADF6-AC15149AE77A}">
  <sheetPr codeName="工作表8">
    <pageSetUpPr fitToPage="1"/>
  </sheetPr>
  <dimension ref="A1:BS101"/>
  <sheetViews>
    <sheetView zoomScaleNormal="100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simulation!I9</f>
        <v xml:space="preserve"> sLen_a</v>
      </c>
      <c r="L1" t="str">
        <f>simulation!J9</f>
        <v xml:space="preserve"> sLqu_a</v>
      </c>
      <c r="M1" t="str">
        <f>simulation!K9</f>
        <v xml:space="preserve"> sLbl_a</v>
      </c>
      <c r="N1" t="str">
        <f>simulation!L9</f>
        <v xml:space="preserve"> sWai_a</v>
      </c>
      <c r="O1" t="str">
        <f>simulation!M9</f>
        <v xml:space="preserve"> sWqu_a</v>
      </c>
      <c r="P1" t="str">
        <f>simulation!N9</f>
        <v xml:space="preserve"> sWbl_a</v>
      </c>
      <c r="Q1" t="str">
        <f>simulation!O9</f>
        <v xml:space="preserve"> sBln_a</v>
      </c>
      <c r="R1" t="str">
        <f>simulation!P9</f>
        <v xml:space="preserve"> sThu_a</v>
      </c>
      <c r="S1" t="str">
        <f>simulation!Q9</f>
        <v xml:space="preserve"> sPrb_a</v>
      </c>
      <c r="T1" t="e">
        <f>simulation!#REF!</f>
        <v>#REF!</v>
      </c>
      <c r="U1" t="str">
        <f>simulation!R9</f>
        <v xml:space="preserve"> sLen_H</v>
      </c>
      <c r="V1" t="str">
        <f>simulation!S9</f>
        <v xml:space="preserve"> sLqu_H</v>
      </c>
      <c r="W1" t="str">
        <f>simulation!T9</f>
        <v xml:space="preserve"> sLbl_H</v>
      </c>
      <c r="X1" t="str">
        <f>simulation!U9</f>
        <v xml:space="preserve"> sWai_H</v>
      </c>
      <c r="Y1" t="str">
        <f>simulation!V9</f>
        <v xml:space="preserve"> sWqu_H</v>
      </c>
      <c r="Z1" t="str">
        <f>simulation!W9</f>
        <v xml:space="preserve"> sWbl_H</v>
      </c>
      <c r="AA1" t="str">
        <f>simulation!X9</f>
        <v xml:space="preserve"> sBln_H</v>
      </c>
      <c r="AB1" t="str">
        <f>simulation!Y9</f>
        <v xml:space="preserve"> sThu_H</v>
      </c>
      <c r="AC1" t="str">
        <f>simulation!Z9</f>
        <v xml:space="preserve"> sPrb_H</v>
      </c>
      <c r="AD1" t="e">
        <f>simulation!#REF!</f>
        <v>#REF!</v>
      </c>
      <c r="AE1" t="str">
        <f>simulation!AA9</f>
        <v xml:space="preserve"> sLen_L</v>
      </c>
      <c r="AF1" t="str">
        <f>simulation!AB9</f>
        <v xml:space="preserve"> sLqu_L</v>
      </c>
      <c r="AG1" t="str">
        <f>simulation!AC9</f>
        <v xml:space="preserve"> sLbl_L</v>
      </c>
      <c r="AH1" t="str">
        <f>simulation!AD9</f>
        <v xml:space="preserve"> sWai_L</v>
      </c>
      <c r="AI1" t="str">
        <f>simulation!AE9</f>
        <v xml:space="preserve"> sWqu_L</v>
      </c>
      <c r="AJ1" t="str">
        <f>simulation!AF9</f>
        <v xml:space="preserve"> sWbl_L</v>
      </c>
      <c r="AK1" t="str">
        <f>simulation!AG9</f>
        <v xml:space="preserve"> sBln_L</v>
      </c>
      <c r="AL1" t="str">
        <f>simulation!AH9</f>
        <v xml:space="preserve"> sThu_L</v>
      </c>
      <c r="AM1" t="str">
        <f>simulation!AI9</f>
        <v xml:space="preserve"> sPrb_L</v>
      </c>
      <c r="AN1" t="e">
        <f>simulation!#REF!</f>
        <v>#REF!</v>
      </c>
      <c r="BS1">
        <v>0</v>
      </c>
    </row>
    <row r="2" spans="1:71" x14ac:dyDescent="0.45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 t="e">
        <f>simulation!#REF!</f>
        <v>#REF!</v>
      </c>
      <c r="J2" t="e">
        <f>simulation!#REF!</f>
        <v>#REF!</v>
      </c>
      <c r="K2">
        <f>simulation!I10</f>
        <v>9.4100199999999994</v>
      </c>
      <c r="L2">
        <f>simulation!J10</f>
        <v>7.9031700000000003</v>
      </c>
      <c r="M2">
        <f>simulation!K10</f>
        <v>1.50685</v>
      </c>
      <c r="N2">
        <f>simulation!L10</f>
        <v>0.60181499999999999</v>
      </c>
      <c r="O2">
        <f>simulation!M10</f>
        <v>0.50544500000000003</v>
      </c>
      <c r="P2">
        <f>simulation!N10</f>
        <v>9.63701E-2</v>
      </c>
      <c r="Q2">
        <f>simulation!O10</f>
        <v>0.46015899999999998</v>
      </c>
      <c r="R2">
        <f>simulation!P10</f>
        <v>15.636100000000001</v>
      </c>
      <c r="S2">
        <f>simulation!Q10</f>
        <v>0.13145399999999999</v>
      </c>
      <c r="T2" t="e">
        <f>simulation!#REF!</f>
        <v>#REF!</v>
      </c>
      <c r="U2">
        <f>simulation!R10</f>
        <v>0.71692</v>
      </c>
      <c r="V2">
        <f>simulation!S10</f>
        <v>0.49095899999999998</v>
      </c>
      <c r="W2">
        <f>simulation!T10</f>
        <v>0.225961</v>
      </c>
      <c r="X2">
        <f>simulation!U10</f>
        <v>0.25382399999999999</v>
      </c>
      <c r="Y2">
        <f>simulation!V10</f>
        <v>0.17382300000000001</v>
      </c>
      <c r="Z2">
        <f>simulation!W10</f>
        <v>8.0001000000000003E-2</v>
      </c>
      <c r="AA2">
        <f>simulation!X10</f>
        <v>0.150947</v>
      </c>
      <c r="AB2">
        <f>simulation!Y10</f>
        <v>2.8244699999999998</v>
      </c>
      <c r="AC2">
        <f>simulation!Z10</f>
        <v>5.8999200000000002E-2</v>
      </c>
      <c r="AD2" t="e">
        <f>simulation!#REF!</f>
        <v>#REF!</v>
      </c>
      <c r="AE2">
        <f>simulation!AA10</f>
        <v>8.6930999999999994</v>
      </c>
      <c r="AF2">
        <f>simulation!AB10</f>
        <v>7.41221</v>
      </c>
      <c r="AG2">
        <f>simulation!AC10</f>
        <v>1.2808900000000001</v>
      </c>
      <c r="AH2">
        <f>simulation!AD10</f>
        <v>0.67853399999999997</v>
      </c>
      <c r="AI2">
        <f>simulation!AE10</f>
        <v>0.57855500000000004</v>
      </c>
      <c r="AJ2">
        <f>simulation!AF10</f>
        <v>9.9978899999999996E-2</v>
      </c>
      <c r="AK2">
        <f>simulation!AG10</f>
        <v>0.30921100000000001</v>
      </c>
      <c r="AL2">
        <f>simulation!AH10</f>
        <v>12.8116</v>
      </c>
      <c r="AM2">
        <f>simulation!AI10</f>
        <v>0.145951</v>
      </c>
      <c r="AN2" t="e">
        <f>simulation!#REF!</f>
        <v>#REF!</v>
      </c>
    </row>
    <row r="3" spans="1:71" x14ac:dyDescent="0.45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 t="e">
        <f>simulation!#REF!</f>
        <v>#REF!</v>
      </c>
      <c r="J3" t="e">
        <f>simulation!#REF!</f>
        <v>#REF!</v>
      </c>
      <c r="K3">
        <f>simulation!I11</f>
        <v>10.3657</v>
      </c>
      <c r="L3">
        <f>simulation!J11</f>
        <v>8.8521300000000007</v>
      </c>
      <c r="M3">
        <f>simulation!K11</f>
        <v>1.51353</v>
      </c>
      <c r="N3">
        <f>simulation!L11</f>
        <v>0.65301100000000001</v>
      </c>
      <c r="O3">
        <f>simulation!M11</f>
        <v>0.55766199999999999</v>
      </c>
      <c r="P3">
        <f>simulation!N11</f>
        <v>9.53489E-2</v>
      </c>
      <c r="Q3">
        <f>simulation!O11</f>
        <v>0.46242</v>
      </c>
      <c r="R3">
        <f>simulation!P11</f>
        <v>15.873699999999999</v>
      </c>
      <c r="S3">
        <f>simulation!Q11</f>
        <v>0.16456200000000001</v>
      </c>
      <c r="T3" t="e">
        <f>simulation!#REF!</f>
        <v>#REF!</v>
      </c>
      <c r="U3">
        <f>simulation!R11</f>
        <v>0.93138299999999996</v>
      </c>
      <c r="V3">
        <f>simulation!S11</f>
        <v>0.63690199999999997</v>
      </c>
      <c r="W3">
        <f>simulation!T11</f>
        <v>0.29448099999999999</v>
      </c>
      <c r="X3">
        <f>simulation!U11</f>
        <v>0.25311</v>
      </c>
      <c r="Y3">
        <f>simulation!V11</f>
        <v>0.17308299999999999</v>
      </c>
      <c r="Z3">
        <f>simulation!W11</f>
        <v>8.0027299999999996E-2</v>
      </c>
      <c r="AA3">
        <f>simulation!X11</f>
        <v>0.17886199999999999</v>
      </c>
      <c r="AB3">
        <f>simulation!Y11</f>
        <v>3.6797599999999999</v>
      </c>
      <c r="AC3">
        <f>simulation!Z11</f>
        <v>8.0110799999999996E-2</v>
      </c>
      <c r="AD3" t="e">
        <f>simulation!#REF!</f>
        <v>#REF!</v>
      </c>
      <c r="AE3">
        <f>simulation!AA11</f>
        <v>9.4342799999999993</v>
      </c>
      <c r="AF3">
        <f>simulation!AB11</f>
        <v>8.21523</v>
      </c>
      <c r="AG3">
        <f>simulation!AC11</f>
        <v>1.21905</v>
      </c>
      <c r="AH3">
        <f>simulation!AD11</f>
        <v>0.77368899999999996</v>
      </c>
      <c r="AI3">
        <f>simulation!AE11</f>
        <v>0.67371599999999998</v>
      </c>
      <c r="AJ3">
        <f>simulation!AF11</f>
        <v>9.9972500000000006E-2</v>
      </c>
      <c r="AK3">
        <f>simulation!AG11</f>
        <v>0.28355799999999998</v>
      </c>
      <c r="AL3">
        <f>simulation!AH11</f>
        <v>12.193899999999999</v>
      </c>
      <c r="AM3">
        <f>simulation!AI11</f>
        <v>0.187083</v>
      </c>
      <c r="AN3" t="e">
        <f>simulation!#REF!</f>
        <v>#REF!</v>
      </c>
    </row>
    <row r="4" spans="1:71" x14ac:dyDescent="0.45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 t="e">
        <f>simulation!#REF!</f>
        <v>#REF!</v>
      </c>
      <c r="J4" t="e">
        <f>simulation!#REF!</f>
        <v>#REF!</v>
      </c>
      <c r="K4">
        <f>simulation!I12</f>
        <v>11.1821</v>
      </c>
      <c r="L4">
        <f>simulation!J12</f>
        <v>9.6621600000000001</v>
      </c>
      <c r="M4">
        <f>simulation!K12</f>
        <v>1.51996</v>
      </c>
      <c r="N4">
        <f>simulation!L12</f>
        <v>0.694581</v>
      </c>
      <c r="O4">
        <f>simulation!M12</f>
        <v>0.60016899999999995</v>
      </c>
      <c r="P4">
        <f>simulation!N12</f>
        <v>9.4412700000000002E-2</v>
      </c>
      <c r="Q4">
        <f>simulation!O12</f>
        <v>0.46359899999999998</v>
      </c>
      <c r="R4">
        <f>simulation!P12</f>
        <v>16.0991</v>
      </c>
      <c r="S4">
        <f>simulation!Q12</f>
        <v>0.195132</v>
      </c>
      <c r="T4" t="e">
        <f>simulation!#REF!</f>
        <v>#REF!</v>
      </c>
      <c r="U4">
        <f>simulation!R12</f>
        <v>1.13375</v>
      </c>
      <c r="V4">
        <f>simulation!S12</f>
        <v>0.77469500000000002</v>
      </c>
      <c r="W4">
        <f>simulation!T12</f>
        <v>0.35904999999999998</v>
      </c>
      <c r="X4">
        <f>simulation!U12</f>
        <v>0.25237300000000001</v>
      </c>
      <c r="Y4">
        <f>simulation!V12</f>
        <v>0.17244799999999999</v>
      </c>
      <c r="Z4">
        <f>simulation!W12</f>
        <v>7.9925099999999999E-2</v>
      </c>
      <c r="AA4">
        <f>simulation!X12</f>
        <v>0.20113</v>
      </c>
      <c r="AB4">
        <f>simulation!Y12</f>
        <v>4.4923400000000004</v>
      </c>
      <c r="AC4">
        <f>simulation!Z12</f>
        <v>0.101879</v>
      </c>
      <c r="AD4" t="e">
        <f>simulation!#REF!</f>
        <v>#REF!</v>
      </c>
      <c r="AE4">
        <f>simulation!AA12</f>
        <v>10.048400000000001</v>
      </c>
      <c r="AF4">
        <f>simulation!AB12</f>
        <v>8.8874600000000008</v>
      </c>
      <c r="AG4">
        <f>simulation!AC12</f>
        <v>1.1609100000000001</v>
      </c>
      <c r="AH4">
        <f>simulation!AD12</f>
        <v>0.86573599999999995</v>
      </c>
      <c r="AI4">
        <f>simulation!AE12</f>
        <v>0.76571599999999995</v>
      </c>
      <c r="AJ4">
        <f>simulation!AF12</f>
        <v>0.10002</v>
      </c>
      <c r="AK4">
        <f>simulation!AG12</f>
        <v>0.26246799999999998</v>
      </c>
      <c r="AL4">
        <f>simulation!AH12</f>
        <v>11.6067</v>
      </c>
      <c r="AM4">
        <f>simulation!AI12</f>
        <v>0.22622800000000001</v>
      </c>
      <c r="AN4" t="e">
        <f>simulation!#REF!</f>
        <v>#REF!</v>
      </c>
    </row>
    <row r="5" spans="1:71" x14ac:dyDescent="0.45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 t="e">
        <f>simulation!#REF!</f>
        <v>#REF!</v>
      </c>
      <c r="J5" t="e">
        <f>simulation!#REF!</f>
        <v>#REF!</v>
      </c>
      <c r="K5">
        <f>simulation!I13</f>
        <v>11.8789</v>
      </c>
      <c r="L5">
        <f>simulation!J13</f>
        <v>10.3529</v>
      </c>
      <c r="M5">
        <f>simulation!K13</f>
        <v>1.5260100000000001</v>
      </c>
      <c r="N5">
        <f>simulation!L13</f>
        <v>0.72797900000000004</v>
      </c>
      <c r="O5">
        <f>simulation!M13</f>
        <v>0.63446000000000002</v>
      </c>
      <c r="P5">
        <f>simulation!N13</f>
        <v>9.3518699999999996E-2</v>
      </c>
      <c r="Q5">
        <f>simulation!O13</f>
        <v>0.46401399999999998</v>
      </c>
      <c r="R5">
        <f>simulation!P13</f>
        <v>16.317699999999999</v>
      </c>
      <c r="S5">
        <f>simulation!Q13</f>
        <v>0.22292999999999999</v>
      </c>
      <c r="T5" t="e">
        <f>simulation!#REF!</f>
        <v>#REF!</v>
      </c>
      <c r="U5">
        <f>simulation!R13</f>
        <v>1.3252200000000001</v>
      </c>
      <c r="V5">
        <f>simulation!S13</f>
        <v>0.90479500000000002</v>
      </c>
      <c r="W5">
        <f>simulation!T13</f>
        <v>0.42042099999999999</v>
      </c>
      <c r="X5">
        <f>simulation!U13</f>
        <v>0.25204799999999999</v>
      </c>
      <c r="Y5">
        <f>simulation!V13</f>
        <v>0.17208699999999999</v>
      </c>
      <c r="Z5">
        <f>simulation!W13</f>
        <v>7.9961599999999994E-2</v>
      </c>
      <c r="AA5">
        <f>simulation!X13</f>
        <v>0.21954799999999999</v>
      </c>
      <c r="AB5">
        <f>simulation!Y13</f>
        <v>5.25779</v>
      </c>
      <c r="AC5">
        <f>simulation!Z13</f>
        <v>0.123831</v>
      </c>
      <c r="AD5" t="e">
        <f>simulation!#REF!</f>
        <v>#REF!</v>
      </c>
      <c r="AE5">
        <f>simulation!AA13</f>
        <v>10.553699999999999</v>
      </c>
      <c r="AF5">
        <f>simulation!AB13</f>
        <v>9.4481300000000008</v>
      </c>
      <c r="AG5">
        <f>simulation!AC13</f>
        <v>1.1055900000000001</v>
      </c>
      <c r="AH5">
        <f>simulation!AD13</f>
        <v>0.95423199999999997</v>
      </c>
      <c r="AI5">
        <f>simulation!AE13</f>
        <v>0.85426800000000003</v>
      </c>
      <c r="AJ5">
        <f>simulation!AF13</f>
        <v>9.9963700000000003E-2</v>
      </c>
      <c r="AK5">
        <f>simulation!AG13</f>
        <v>0.24446599999999999</v>
      </c>
      <c r="AL5">
        <f>simulation!AH13</f>
        <v>11.059900000000001</v>
      </c>
      <c r="AM5">
        <f>simulation!AI13</f>
        <v>0.26257999999999998</v>
      </c>
      <c r="AN5" t="e">
        <f>simulation!#REF!</f>
        <v>#REF!</v>
      </c>
    </row>
    <row r="6" spans="1:71" x14ac:dyDescent="0.45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 t="e">
        <f>simulation!#REF!</f>
        <v>#REF!</v>
      </c>
      <c r="J6" t="e">
        <f>simulation!#REF!</f>
        <v>#REF!</v>
      </c>
      <c r="K6">
        <f>simulation!I14</f>
        <v>12.4872</v>
      </c>
      <c r="L6">
        <f>simulation!J14</f>
        <v>10.9542</v>
      </c>
      <c r="M6">
        <f>simulation!K14</f>
        <v>1.53308</v>
      </c>
      <c r="N6">
        <f>simulation!L14</f>
        <v>0.75558499999999995</v>
      </c>
      <c r="O6">
        <f>simulation!M14</f>
        <v>0.66281999999999996</v>
      </c>
      <c r="P6">
        <f>simulation!N14</f>
        <v>9.2764700000000005E-2</v>
      </c>
      <c r="Q6">
        <f>simulation!O14</f>
        <v>0.46422200000000002</v>
      </c>
      <c r="R6">
        <f>simulation!P14</f>
        <v>16.526599999999998</v>
      </c>
      <c r="S6">
        <f>simulation!Q14</f>
        <v>0.24868399999999999</v>
      </c>
      <c r="T6" t="e">
        <f>simulation!#REF!</f>
        <v>#REF!</v>
      </c>
      <c r="U6">
        <f>simulation!R14</f>
        <v>1.5049300000000001</v>
      </c>
      <c r="V6">
        <f>simulation!S14</f>
        <v>1.0269900000000001</v>
      </c>
      <c r="W6">
        <f>simulation!T14</f>
        <v>0.47793600000000003</v>
      </c>
      <c r="X6">
        <f>simulation!U14</f>
        <v>0.251691</v>
      </c>
      <c r="Y6">
        <f>simulation!V14</f>
        <v>0.171759</v>
      </c>
      <c r="Z6">
        <f>simulation!W14</f>
        <v>7.99319E-2</v>
      </c>
      <c r="AA6">
        <f>simulation!X14</f>
        <v>0.23496</v>
      </c>
      <c r="AB6">
        <f>simulation!Y14</f>
        <v>5.9792899999999998</v>
      </c>
      <c r="AC6">
        <f>simulation!Z14</f>
        <v>0.145812</v>
      </c>
      <c r="AD6" t="e">
        <f>simulation!#REF!</f>
        <v>#REF!</v>
      </c>
      <c r="AE6">
        <f>simulation!AA14</f>
        <v>10.9823</v>
      </c>
      <c r="AF6">
        <f>simulation!AB14</f>
        <v>9.9271700000000003</v>
      </c>
      <c r="AG6">
        <f>simulation!AC14</f>
        <v>1.05515</v>
      </c>
      <c r="AH6">
        <f>simulation!AD14</f>
        <v>1.0412399999999999</v>
      </c>
      <c r="AI6">
        <f>simulation!AE14</f>
        <v>0.94120400000000004</v>
      </c>
      <c r="AJ6">
        <f>simulation!AF14</f>
        <v>0.10004</v>
      </c>
      <c r="AK6">
        <f>simulation!AG14</f>
        <v>0.22926199999999999</v>
      </c>
      <c r="AL6">
        <f>simulation!AH14</f>
        <v>10.5473</v>
      </c>
      <c r="AM6">
        <f>simulation!AI14</f>
        <v>0.29670000000000002</v>
      </c>
      <c r="AN6" t="e">
        <f>simulation!#REF!</f>
        <v>#REF!</v>
      </c>
    </row>
    <row r="7" spans="1:71" s="1" customFormat="1" x14ac:dyDescent="0.45">
      <c r="Q7" s="2"/>
      <c r="Z7" s="2"/>
      <c r="AI7" s="2"/>
      <c r="AV7"/>
    </row>
    <row r="8" spans="1:71" x14ac:dyDescent="0.45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analytical!I9</f>
        <v xml:space="preserve"> aLen_a</v>
      </c>
      <c r="L8" t="str">
        <f>analytical!J9</f>
        <v xml:space="preserve"> aLqu_a</v>
      </c>
      <c r="M8" t="str">
        <f>analytical!K9</f>
        <v xml:space="preserve"> aLbl_a</v>
      </c>
      <c r="N8" t="str">
        <f>analytical!L9</f>
        <v xml:space="preserve"> aWai_a</v>
      </c>
      <c r="O8" t="str">
        <f>analytical!M9</f>
        <v xml:space="preserve"> aWqu_a</v>
      </c>
      <c r="P8" t="str">
        <f>analytical!N9</f>
        <v xml:space="preserve"> aWbl_a</v>
      </c>
      <c r="Q8" t="str">
        <f>analytical!O9</f>
        <v xml:space="preserve"> aBln_a</v>
      </c>
      <c r="R8" t="str">
        <f>analytical!P9</f>
        <v xml:space="preserve"> aThu_a</v>
      </c>
      <c r="S8" t="str">
        <f>analytical!Q9</f>
        <v xml:space="preserve"> aPrb_a</v>
      </c>
      <c r="T8" t="e">
        <f>analytical!#REF!</f>
        <v>#REF!</v>
      </c>
      <c r="U8" t="str">
        <f>analytical!R9</f>
        <v xml:space="preserve"> aLen_H</v>
      </c>
      <c r="V8" t="str">
        <f>analytical!S9</f>
        <v xml:space="preserve"> aLqu_H</v>
      </c>
      <c r="W8" t="str">
        <f>analytical!T9</f>
        <v xml:space="preserve"> aLbl_H</v>
      </c>
      <c r="X8" t="str">
        <f>analytical!U9</f>
        <v xml:space="preserve"> aWai_H</v>
      </c>
      <c r="Y8" t="str">
        <f>analytical!V9</f>
        <v xml:space="preserve"> aWqu_H</v>
      </c>
      <c r="Z8" t="str">
        <f>analytical!W9</f>
        <v xml:space="preserve"> aWbl_H</v>
      </c>
      <c r="AA8" t="str">
        <f>analytical!X9</f>
        <v xml:space="preserve"> aBln_H</v>
      </c>
      <c r="AB8" t="str">
        <f>analytical!Y9</f>
        <v xml:space="preserve"> aThu_H</v>
      </c>
      <c r="AC8" t="str">
        <f>analytical!Z9</f>
        <v xml:space="preserve"> aPrb_H</v>
      </c>
      <c r="AD8" t="e">
        <f>analytical!#REF!</f>
        <v>#REF!</v>
      </c>
      <c r="AE8" t="str">
        <f>analytical!AA9</f>
        <v xml:space="preserve"> aLen_L</v>
      </c>
      <c r="AF8" t="str">
        <f>analytical!AB9</f>
        <v xml:space="preserve"> aLqu_L</v>
      </c>
      <c r="AG8" t="str">
        <f>analytical!AC9</f>
        <v xml:space="preserve"> aLbl_L</v>
      </c>
      <c r="AH8" t="str">
        <f>analytical!AD9</f>
        <v xml:space="preserve"> aWai_L</v>
      </c>
      <c r="AI8" t="str">
        <f>analytical!AE9</f>
        <v xml:space="preserve"> aWqu_L</v>
      </c>
      <c r="AJ8" t="str">
        <f>analytical!AF9</f>
        <v xml:space="preserve"> aWbl_L</v>
      </c>
      <c r="AK8" t="str">
        <f>analytical!AG9</f>
        <v xml:space="preserve"> aBln_L</v>
      </c>
      <c r="AL8" t="str">
        <f>analytical!AH9</f>
        <v xml:space="preserve"> aThu_L</v>
      </c>
      <c r="AM8" t="str">
        <f>analytical!AI9</f>
        <v xml:space="preserve"> aPrb_L</v>
      </c>
      <c r="AN8" t="e">
        <f>analytical!#REF!</f>
        <v>#REF!</v>
      </c>
    </row>
    <row r="9" spans="1:71" x14ac:dyDescent="0.45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 t="e">
        <f>analytical!#REF!</f>
        <v>#REF!</v>
      </c>
      <c r="J9" t="e">
        <f>analytical!#REF!</f>
        <v>#REF!</v>
      </c>
      <c r="K9">
        <f>analytical!I10</f>
        <v>9.40639</v>
      </c>
      <c r="L9">
        <f>analytical!J10</f>
        <v>7.8990499999999999</v>
      </c>
      <c r="M9">
        <f>analytical!K10</f>
        <v>1.5073300000000001</v>
      </c>
      <c r="N9">
        <f>analytical!L10</f>
        <v>0.60150999999999999</v>
      </c>
      <c r="O9">
        <f>analytical!M10</f>
        <v>0.50512000000000001</v>
      </c>
      <c r="P9">
        <f>analytical!N10</f>
        <v>9.6389299999999997E-2</v>
      </c>
      <c r="Q9">
        <f>analytical!O10</f>
        <v>0.46030300000000002</v>
      </c>
      <c r="R9">
        <f>analytical!P10</f>
        <v>15.638</v>
      </c>
      <c r="S9">
        <f>analytical!Q10</f>
        <v>0.13122400000000001</v>
      </c>
      <c r="T9" t="e">
        <f>analytical!#REF!</f>
        <v>#REF!</v>
      </c>
      <c r="U9">
        <f>analytical!R10</f>
        <v>0.71657400000000004</v>
      </c>
      <c r="V9">
        <f>analytical!S10</f>
        <v>0.49071399999999998</v>
      </c>
      <c r="W9">
        <f>analytical!T10</f>
        <v>0.22586100000000001</v>
      </c>
      <c r="X9">
        <f>analytical!U10</f>
        <v>0.25381100000000001</v>
      </c>
      <c r="Y9">
        <f>analytical!V10</f>
        <v>0.17381099999999999</v>
      </c>
      <c r="Z9">
        <f>analytical!W10</f>
        <v>0.08</v>
      </c>
      <c r="AA9">
        <f>analytical!X10</f>
        <v>0.15091499999999999</v>
      </c>
      <c r="AB9">
        <f>analytical!Y10</f>
        <v>2.8232599999999999</v>
      </c>
      <c r="AC9">
        <f>analytical!Z10</f>
        <v>5.8914000000000001E-2</v>
      </c>
      <c r="AD9" t="e">
        <f>analytical!#REF!</f>
        <v>#REF!</v>
      </c>
      <c r="AE9">
        <f>analytical!AA10</f>
        <v>8.6898099999999996</v>
      </c>
      <c r="AF9">
        <f>analytical!AB10</f>
        <v>7.4083399999999999</v>
      </c>
      <c r="AG9">
        <f>analytical!AC10</f>
        <v>1.2814700000000001</v>
      </c>
      <c r="AH9">
        <f>analytical!AD10</f>
        <v>0.67811299999999997</v>
      </c>
      <c r="AI9">
        <f>analytical!AE10</f>
        <v>0.57811199999999996</v>
      </c>
      <c r="AJ9">
        <f>analytical!AF10</f>
        <v>0.1</v>
      </c>
      <c r="AK9">
        <f>analytical!AG10</f>
        <v>0.309388</v>
      </c>
      <c r="AL9">
        <f>analytical!AH10</f>
        <v>12.8147</v>
      </c>
      <c r="AM9">
        <f>analytical!AI10</f>
        <v>0.14568600000000001</v>
      </c>
      <c r="AN9" t="e">
        <f>analytical!#REF!</f>
        <v>#REF!</v>
      </c>
    </row>
    <row r="10" spans="1:71" x14ac:dyDescent="0.45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 t="e">
        <f>analytical!#REF!</f>
        <v>#REF!</v>
      </c>
      <c r="J10" t="e">
        <f>analytical!#REF!</f>
        <v>#REF!</v>
      </c>
      <c r="K10">
        <f>analytical!I11</f>
        <v>10.364800000000001</v>
      </c>
      <c r="L10">
        <f>analytical!J11</f>
        <v>8.85107</v>
      </c>
      <c r="M10">
        <f>analytical!K11</f>
        <v>1.51372</v>
      </c>
      <c r="N10">
        <f>analytical!L11</f>
        <v>0.65297799999999995</v>
      </c>
      <c r="O10">
        <f>analytical!M11</f>
        <v>0.55761400000000005</v>
      </c>
      <c r="P10">
        <f>analytical!N11</f>
        <v>9.5363699999999996E-2</v>
      </c>
      <c r="Q10">
        <f>analytical!O11</f>
        <v>0.46247300000000002</v>
      </c>
      <c r="R10">
        <f>analytical!P11</f>
        <v>15.873100000000001</v>
      </c>
      <c r="S10">
        <f>analytical!Q11</f>
        <v>0.164573</v>
      </c>
      <c r="T10" t="e">
        <f>analytical!#REF!</f>
        <v>#REF!</v>
      </c>
      <c r="U10">
        <f>analytical!R11</f>
        <v>0.93095899999999998</v>
      </c>
      <c r="V10">
        <f>analytical!S11</f>
        <v>0.63658400000000004</v>
      </c>
      <c r="W10">
        <f>analytical!T11</f>
        <v>0.294375</v>
      </c>
      <c r="X10">
        <f>analytical!U11</f>
        <v>0.253</v>
      </c>
      <c r="Y10">
        <f>analytical!V11</f>
        <v>0.17299999999999999</v>
      </c>
      <c r="Z10">
        <f>analytical!W11</f>
        <v>0.08</v>
      </c>
      <c r="AA10">
        <f>analytical!X11</f>
        <v>0.17885400000000001</v>
      </c>
      <c r="AB10">
        <f>analytical!Y11</f>
        <v>3.6796899999999999</v>
      </c>
      <c r="AC10">
        <f>analytical!Z11</f>
        <v>8.0078499999999997E-2</v>
      </c>
      <c r="AD10" t="e">
        <f>analytical!#REF!</f>
        <v>#REF!</v>
      </c>
      <c r="AE10">
        <f>analytical!AA11</f>
        <v>9.4338300000000004</v>
      </c>
      <c r="AF10">
        <f>analytical!AB11</f>
        <v>8.2144899999999996</v>
      </c>
      <c r="AG10">
        <f>analytical!AC11</f>
        <v>1.2193400000000001</v>
      </c>
      <c r="AH10">
        <f>analytical!AD11</f>
        <v>0.77368199999999998</v>
      </c>
      <c r="AI10">
        <f>analytical!AE11</f>
        <v>0.67368099999999997</v>
      </c>
      <c r="AJ10">
        <f>analytical!AF11</f>
        <v>0.1</v>
      </c>
      <c r="AK10">
        <f>analytical!AG11</f>
        <v>0.28361900000000001</v>
      </c>
      <c r="AL10">
        <f>analytical!AH11</f>
        <v>12.1934</v>
      </c>
      <c r="AM10">
        <f>analytical!AI11</f>
        <v>0.18710499999999999</v>
      </c>
      <c r="AN10" t="e">
        <f>analytical!#REF!</f>
        <v>#REF!</v>
      </c>
    </row>
    <row r="11" spans="1:71" x14ac:dyDescent="0.45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 t="e">
        <f>analytical!#REF!</f>
        <v>#REF!</v>
      </c>
      <c r="J11" t="e">
        <f>analytical!#REF!</f>
        <v>#REF!</v>
      </c>
      <c r="K11">
        <f>analytical!I12</f>
        <v>11.180999999999999</v>
      </c>
      <c r="L11">
        <f>analytical!J12</f>
        <v>9.6610399999999998</v>
      </c>
      <c r="M11">
        <f>analytical!K12</f>
        <v>1.5199400000000001</v>
      </c>
      <c r="N11">
        <f>analytical!L12</f>
        <v>0.69457800000000003</v>
      </c>
      <c r="O11">
        <f>analytical!M12</f>
        <v>0.60015700000000005</v>
      </c>
      <c r="P11">
        <f>analytical!N12</f>
        <v>9.4420599999999993E-2</v>
      </c>
      <c r="Q11">
        <f>analytical!O12</f>
        <v>0.46361200000000002</v>
      </c>
      <c r="R11">
        <f>analytical!P12</f>
        <v>16.0975</v>
      </c>
      <c r="S11">
        <f>analytical!Q12</f>
        <v>0.19512399999999999</v>
      </c>
      <c r="T11" t="e">
        <f>analytical!#REF!</f>
        <v>#REF!</v>
      </c>
      <c r="U11">
        <f>analytical!R12</f>
        <v>1.1335299999999999</v>
      </c>
      <c r="V11">
        <f>analytical!S12</f>
        <v>0.77426700000000004</v>
      </c>
      <c r="W11">
        <f>analytical!T12</f>
        <v>0.35926200000000003</v>
      </c>
      <c r="X11">
        <f>analytical!U12</f>
        <v>0.252413</v>
      </c>
      <c r="Y11">
        <f>analytical!V12</f>
        <v>0.17241300000000001</v>
      </c>
      <c r="Z11">
        <f>analytical!W12</f>
        <v>0.08</v>
      </c>
      <c r="AA11">
        <f>analytical!X12</f>
        <v>0.20122799999999999</v>
      </c>
      <c r="AB11">
        <f>analytical!Y12</f>
        <v>4.49078</v>
      </c>
      <c r="AC11">
        <f>analytical!Z12</f>
        <v>0.101844</v>
      </c>
      <c r="AD11" t="e">
        <f>analytical!#REF!</f>
        <v>#REF!</v>
      </c>
      <c r="AE11">
        <f>analytical!AA12</f>
        <v>10.0474</v>
      </c>
      <c r="AF11">
        <f>analytical!AB12</f>
        <v>8.8867700000000003</v>
      </c>
      <c r="AG11">
        <f>analytical!AC12</f>
        <v>1.1606700000000001</v>
      </c>
      <c r="AH11">
        <f>analytical!AD12</f>
        <v>0.86565599999999998</v>
      </c>
      <c r="AI11">
        <f>analytical!AE12</f>
        <v>0.765656</v>
      </c>
      <c r="AJ11">
        <f>analytical!AF12</f>
        <v>0.1</v>
      </c>
      <c r="AK11">
        <f>analytical!AG12</f>
        <v>0.26238400000000001</v>
      </c>
      <c r="AL11">
        <f>analytical!AH12</f>
        <v>11.6067</v>
      </c>
      <c r="AM11">
        <f>analytical!AI12</f>
        <v>0.226218</v>
      </c>
      <c r="AN11" t="e">
        <f>analytical!#REF!</f>
        <v>#REF!</v>
      </c>
    </row>
    <row r="12" spans="1:71" x14ac:dyDescent="0.45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 t="e">
        <f>analytical!#REF!</f>
        <v>#REF!</v>
      </c>
      <c r="J12" t="e">
        <f>analytical!#REF!</f>
        <v>#REF!</v>
      </c>
      <c r="K12">
        <f>analytical!I13</f>
        <v>11.882300000000001</v>
      </c>
      <c r="L12">
        <f>analytical!J13</f>
        <v>10.356</v>
      </c>
      <c r="M12">
        <f>analytical!K13</f>
        <v>1.52634</v>
      </c>
      <c r="N12">
        <f>analytical!L13</f>
        <v>0.72831800000000002</v>
      </c>
      <c r="O12">
        <f>analytical!M13</f>
        <v>0.63476200000000005</v>
      </c>
      <c r="P12">
        <f>analytical!N13</f>
        <v>9.3556100000000003E-2</v>
      </c>
      <c r="Q12">
        <f>analytical!O13</f>
        <v>0.46410699999999999</v>
      </c>
      <c r="R12">
        <f>analytical!P13</f>
        <v>16.314800000000002</v>
      </c>
      <c r="S12">
        <f>analytical!Q13</f>
        <v>0.223107</v>
      </c>
      <c r="T12" t="e">
        <f>analytical!#REF!</f>
        <v>#REF!</v>
      </c>
      <c r="U12">
        <f>analytical!R13</f>
        <v>1.3248</v>
      </c>
      <c r="V12">
        <f>analytical!S13</f>
        <v>0.90427500000000005</v>
      </c>
      <c r="W12">
        <f>analytical!T13</f>
        <v>0.42052899999999999</v>
      </c>
      <c r="X12">
        <f>analytical!U13</f>
        <v>0.25202599999999997</v>
      </c>
      <c r="Y12">
        <f>analytical!V13</f>
        <v>0.17202600000000001</v>
      </c>
      <c r="Z12">
        <f>analytical!W13</f>
        <v>0.08</v>
      </c>
      <c r="AA12">
        <f>analytical!X13</f>
        <v>0.21960199999999999</v>
      </c>
      <c r="AB12">
        <f>analytical!Y13</f>
        <v>5.2566100000000002</v>
      </c>
      <c r="AC12">
        <f>analytical!Z13</f>
        <v>0.12389799999999999</v>
      </c>
      <c r="AD12" t="e">
        <f>analytical!#REF!</f>
        <v>#REF!</v>
      </c>
      <c r="AE12">
        <f>analytical!AA13</f>
        <v>10.557499999999999</v>
      </c>
      <c r="AF12">
        <f>analytical!AB13</f>
        <v>9.4517199999999999</v>
      </c>
      <c r="AG12">
        <f>analytical!AC13</f>
        <v>1.10582</v>
      </c>
      <c r="AH12">
        <f>analytical!AD13</f>
        <v>0.95472999999999997</v>
      </c>
      <c r="AI12">
        <f>analytical!AE13</f>
        <v>0.85472899999999996</v>
      </c>
      <c r="AJ12">
        <f>analytical!AF13</f>
        <v>0.1</v>
      </c>
      <c r="AK12">
        <f>analytical!AG13</f>
        <v>0.244505</v>
      </c>
      <c r="AL12">
        <f>analytical!AH13</f>
        <v>11.0581</v>
      </c>
      <c r="AM12">
        <f>analytical!AI13</f>
        <v>0.26279000000000002</v>
      </c>
      <c r="AN12" t="e">
        <f>analytical!#REF!</f>
        <v>#REF!</v>
      </c>
    </row>
    <row r="13" spans="1:71" x14ac:dyDescent="0.45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 t="e">
        <f>analytical!#REF!</f>
        <v>#REF!</v>
      </c>
      <c r="J13" t="e">
        <f>analytical!#REF!</f>
        <v>#REF!</v>
      </c>
      <c r="K13">
        <f>analytical!I14</f>
        <v>12.489699999999999</v>
      </c>
      <c r="L13">
        <f>analytical!J14</f>
        <v>10.9566</v>
      </c>
      <c r="M13">
        <f>analytical!K14</f>
        <v>1.53305</v>
      </c>
      <c r="N13">
        <f>analytical!L14</f>
        <v>0.75575400000000004</v>
      </c>
      <c r="O13">
        <f>analytical!M14</f>
        <v>0.66298900000000005</v>
      </c>
      <c r="P13">
        <f>analytical!N14</f>
        <v>9.2765200000000006E-2</v>
      </c>
      <c r="Q13">
        <f>analytical!O14</f>
        <v>0.464198</v>
      </c>
      <c r="R13">
        <f>analytical!P14</f>
        <v>16.5261</v>
      </c>
      <c r="S13">
        <f>analytical!Q14</f>
        <v>0.24881200000000001</v>
      </c>
      <c r="T13" t="e">
        <f>analytical!#REF!</f>
        <v>#REF!</v>
      </c>
      <c r="U13">
        <f>analytical!R14</f>
        <v>1.5053000000000001</v>
      </c>
      <c r="V13">
        <f>analytical!S14</f>
        <v>1.02705</v>
      </c>
      <c r="W13">
        <f>analytical!T14</f>
        <v>0.47825000000000001</v>
      </c>
      <c r="X13">
        <f>analytical!U14</f>
        <v>0.251801</v>
      </c>
      <c r="Y13">
        <f>analytical!V14</f>
        <v>0.17180100000000001</v>
      </c>
      <c r="Z13">
        <f>analytical!W14</f>
        <v>0.08</v>
      </c>
      <c r="AA13">
        <f>analytical!X14</f>
        <v>0.23500599999999999</v>
      </c>
      <c r="AB13">
        <f>analytical!Y14</f>
        <v>5.9781199999999997</v>
      </c>
      <c r="AC13">
        <f>analytical!Z14</f>
        <v>0.145983</v>
      </c>
      <c r="AD13" t="e">
        <f>analytical!#REF!</f>
        <v>#REF!</v>
      </c>
      <c r="AE13">
        <f>analytical!AA14</f>
        <v>10.984400000000001</v>
      </c>
      <c r="AF13">
        <f>analytical!AB14</f>
        <v>9.9295899999999993</v>
      </c>
      <c r="AG13">
        <f>analytical!AC14</f>
        <v>1.0548</v>
      </c>
      <c r="AH13">
        <f>analytical!AD14</f>
        <v>1.0413699999999999</v>
      </c>
      <c r="AI13">
        <f>analytical!AE14</f>
        <v>0.94137099999999996</v>
      </c>
      <c r="AJ13">
        <f>analytical!AF14</f>
        <v>9.9999900000000003E-2</v>
      </c>
      <c r="AK13">
        <f>analytical!AG14</f>
        <v>0.22919200000000001</v>
      </c>
      <c r="AL13">
        <f>analytical!AH14</f>
        <v>10.548</v>
      </c>
      <c r="AM13">
        <f>analytical!AI14</f>
        <v>0.29679899999999998</v>
      </c>
      <c r="AN13" t="e">
        <f>analytical!#REF!</f>
        <v>#REF!</v>
      </c>
    </row>
    <row r="14" spans="1:71" x14ac:dyDescent="0.45">
      <c r="P14" s="2"/>
      <c r="Y14" s="2"/>
      <c r="AH14" s="2"/>
    </row>
    <row r="15" spans="1:71" x14ac:dyDescent="0.45">
      <c r="A15" t="s">
        <v>109</v>
      </c>
      <c r="B15" t="s">
        <v>111</v>
      </c>
      <c r="C15" t="s">
        <v>113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68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42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69</v>
      </c>
    </row>
    <row r="16" spans="1:71" x14ac:dyDescent="0.45">
      <c r="A16" t="s">
        <v>110</v>
      </c>
      <c r="B16" t="s">
        <v>112</v>
      </c>
      <c r="C16" t="s">
        <v>114</v>
      </c>
      <c r="K16" s="4">
        <f>(K2-K9)/K2</f>
        <v>3.8575901007642451E-4</v>
      </c>
      <c r="L16" s="4">
        <f t="shared" ref="L16:AN20" si="0">(L2-L9)/L2</f>
        <v>5.2130980353457478E-4</v>
      </c>
      <c r="M16" s="4">
        <f t="shared" si="0"/>
        <v>-3.1854530975215578E-4</v>
      </c>
      <c r="N16" s="4">
        <f t="shared" si="0"/>
        <v>5.0680026253915194E-4</v>
      </c>
      <c r="O16" s="4">
        <f t="shared" si="0"/>
        <v>6.4299775445403491E-4</v>
      </c>
      <c r="P16" s="4">
        <f t="shared" si="0"/>
        <v>-1.9923191944386275E-4</v>
      </c>
      <c r="Q16" s="4">
        <f t="shared" si="0"/>
        <v>-3.1293531149023055E-4</v>
      </c>
      <c r="R16" s="4">
        <f t="shared" si="0"/>
        <v>-1.2151367668402763E-4</v>
      </c>
      <c r="S16" s="4">
        <f t="shared" si="0"/>
        <v>1.7496614785398714E-3</v>
      </c>
      <c r="T16" s="4" t="e">
        <f t="shared" si="0"/>
        <v>#REF!</v>
      </c>
      <c r="U16" s="4">
        <f t="shared" si="0"/>
        <v>4.8262009708190237E-4</v>
      </c>
      <c r="V16" s="4">
        <f t="shared" si="0"/>
        <v>4.9902334003449418E-4</v>
      </c>
      <c r="W16" s="4">
        <f t="shared" si="0"/>
        <v>4.4255424608666537E-4</v>
      </c>
      <c r="X16" s="4">
        <f t="shared" si="0"/>
        <v>5.1216591023643335E-5</v>
      </c>
      <c r="Y16" s="4">
        <f t="shared" si="0"/>
        <v>6.9035743256139868E-5</v>
      </c>
      <c r="Z16" s="4">
        <f t="shared" si="0"/>
        <v>1.2499843751965601E-5</v>
      </c>
      <c r="AA16" s="4">
        <f t="shared" si="0"/>
        <v>2.1199493862086857E-4</v>
      </c>
      <c r="AB16" s="4">
        <f t="shared" si="0"/>
        <v>4.2839895626433754E-4</v>
      </c>
      <c r="AC16" s="4">
        <f t="shared" si="0"/>
        <v>1.4440873774559748E-3</v>
      </c>
      <c r="AD16" s="4" t="e">
        <f t="shared" si="0"/>
        <v>#REF!</v>
      </c>
      <c r="AE16" s="4">
        <f t="shared" si="0"/>
        <v>3.7846107832646507E-4</v>
      </c>
      <c r="AF16" s="4">
        <f t="shared" si="0"/>
        <v>5.2211148901610183E-4</v>
      </c>
      <c r="AG16" s="4">
        <f t="shared" si="0"/>
        <v>-4.5281015543881589E-4</v>
      </c>
      <c r="AH16" s="4">
        <f t="shared" si="0"/>
        <v>6.2045527563836847E-4</v>
      </c>
      <c r="AI16" s="4">
        <f t="shared" si="0"/>
        <v>7.6570075446600965E-4</v>
      </c>
      <c r="AJ16" s="4">
        <f t="shared" si="0"/>
        <v>-2.1104453039601356E-4</v>
      </c>
      <c r="AK16" s="4">
        <f t="shared" si="0"/>
        <v>-5.7242465500898323E-4</v>
      </c>
      <c r="AL16" s="4">
        <f t="shared" si="0"/>
        <v>-2.419682163039652E-4</v>
      </c>
      <c r="AM16" s="4">
        <f t="shared" si="0"/>
        <v>1.8156778644886809E-3</v>
      </c>
      <c r="AN16" s="4" t="e">
        <f t="shared" si="0"/>
        <v>#REF!</v>
      </c>
    </row>
    <row r="17" spans="1:40" x14ac:dyDescent="0.45">
      <c r="K17" s="4">
        <f>(K3-K10)/K3</f>
        <v>8.6824816461954219E-5</v>
      </c>
      <c r="L17" s="4">
        <f t="shared" si="0"/>
        <v>1.1974519127043174E-4</v>
      </c>
      <c r="M17" s="4">
        <f t="shared" si="0"/>
        <v>-1.255343468579496E-4</v>
      </c>
      <c r="N17" s="4">
        <f t="shared" si="0"/>
        <v>5.0535136467932024E-5</v>
      </c>
      <c r="O17" s="4">
        <f t="shared" si="0"/>
        <v>8.6073643174426411E-5</v>
      </c>
      <c r="P17" s="4">
        <f t="shared" si="0"/>
        <v>-1.5521940997741319E-4</v>
      </c>
      <c r="Q17" s="4">
        <f t="shared" si="0"/>
        <v>-1.1461441979158611E-4</v>
      </c>
      <c r="R17" s="4">
        <f t="shared" si="0"/>
        <v>3.779837089012654E-5</v>
      </c>
      <c r="S17" s="4">
        <f t="shared" si="0"/>
        <v>-6.6844107387995075E-5</v>
      </c>
      <c r="T17" s="4" t="e">
        <f t="shared" si="0"/>
        <v>#REF!</v>
      </c>
      <c r="U17" s="4">
        <f t="shared" si="0"/>
        <v>4.5523699702483295E-4</v>
      </c>
      <c r="V17" s="4">
        <f t="shared" si="0"/>
        <v>4.9929188477965125E-4</v>
      </c>
      <c r="W17" s="4">
        <f t="shared" si="0"/>
        <v>3.5995531120851595E-4</v>
      </c>
      <c r="X17" s="4">
        <f t="shared" si="0"/>
        <v>4.34593654932634E-4</v>
      </c>
      <c r="Y17" s="4">
        <f t="shared" si="0"/>
        <v>4.795387184183296E-4</v>
      </c>
      <c r="Z17" s="4">
        <f t="shared" si="0"/>
        <v>3.4113358816296438E-4</v>
      </c>
      <c r="AA17" s="4">
        <f t="shared" si="0"/>
        <v>4.4727219867720622E-5</v>
      </c>
      <c r="AB17" s="4">
        <f t="shared" si="0"/>
        <v>1.9022979759553475E-5</v>
      </c>
      <c r="AC17" s="4">
        <f t="shared" si="0"/>
        <v>4.0319157966215536E-4</v>
      </c>
      <c r="AD17" s="4" t="e">
        <f t="shared" si="0"/>
        <v>#REF!</v>
      </c>
      <c r="AE17" s="4">
        <f t="shared" si="0"/>
        <v>4.769839351799515E-5</v>
      </c>
      <c r="AF17" s="4">
        <f t="shared" si="0"/>
        <v>9.0076601628975327E-5</v>
      </c>
      <c r="AG17" s="4">
        <f t="shared" si="0"/>
        <v>-2.3789016037088184E-4</v>
      </c>
      <c r="AH17" s="4">
        <f t="shared" si="0"/>
        <v>9.0475630388686479E-6</v>
      </c>
      <c r="AI17" s="4">
        <f t="shared" si="0"/>
        <v>5.1950673577601318E-5</v>
      </c>
      <c r="AJ17" s="4">
        <f t="shared" si="0"/>
        <v>-2.7507564580259316E-4</v>
      </c>
      <c r="AK17" s="4">
        <f t="shared" si="0"/>
        <v>-2.1512353733639416E-4</v>
      </c>
      <c r="AL17" s="4">
        <f t="shared" si="0"/>
        <v>4.100410861158733E-5</v>
      </c>
      <c r="AM17" s="4">
        <f t="shared" si="0"/>
        <v>-1.175948643115315E-4</v>
      </c>
      <c r="AN17" s="4" t="e">
        <f t="shared" si="0"/>
        <v>#REF!</v>
      </c>
    </row>
    <row r="18" spans="1:40" x14ac:dyDescent="0.45">
      <c r="A18" t="s">
        <v>0</v>
      </c>
      <c r="B18" s="5" t="s">
        <v>143</v>
      </c>
      <c r="C18" s="5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142</v>
      </c>
      <c r="I18" s="6" t="s">
        <v>149</v>
      </c>
      <c r="J18" s="6" t="s">
        <v>150</v>
      </c>
      <c r="K18" s="4">
        <f>(K4-K11)/K4</f>
        <v>9.8371504458106171E-5</v>
      </c>
      <c r="L18" s="4">
        <f t="shared" si="0"/>
        <v>1.1591610985537726E-4</v>
      </c>
      <c r="M18" s="4">
        <f t="shared" si="0"/>
        <v>1.3158241006282388E-5</v>
      </c>
      <c r="N18" s="4">
        <f t="shared" si="0"/>
        <v>4.3191506821742098E-6</v>
      </c>
      <c r="O18" s="4">
        <f t="shared" si="0"/>
        <v>1.99943682527771E-5</v>
      </c>
      <c r="P18" s="4">
        <f t="shared" si="0"/>
        <v>-8.36751835292418E-5</v>
      </c>
      <c r="Q18" s="4">
        <f t="shared" si="0"/>
        <v>-2.8041475499387956E-5</v>
      </c>
      <c r="R18" s="4">
        <f t="shared" si="0"/>
        <v>9.9384437639360199E-5</v>
      </c>
      <c r="S18" s="4">
        <f t="shared" si="0"/>
        <v>4.0997888608777653E-5</v>
      </c>
      <c r="T18" s="4" t="e">
        <f t="shared" si="0"/>
        <v>#REF!</v>
      </c>
      <c r="U18" s="4">
        <f t="shared" si="0"/>
        <v>1.9404630650505755E-4</v>
      </c>
      <c r="V18" s="4">
        <f t="shared" si="0"/>
        <v>5.5247549035424774E-4</v>
      </c>
      <c r="W18" s="4">
        <f t="shared" si="0"/>
        <v>-5.904470129509692E-4</v>
      </c>
      <c r="X18" s="4">
        <f t="shared" si="0"/>
        <v>-1.5849556014306003E-4</v>
      </c>
      <c r="Y18" s="4">
        <f t="shared" si="0"/>
        <v>2.0295973278889576E-4</v>
      </c>
      <c r="Z18" s="4">
        <f t="shared" si="0"/>
        <v>-9.3712738551472241E-4</v>
      </c>
      <c r="AA18" s="4">
        <f t="shared" si="0"/>
        <v>-4.8724705414402119E-4</v>
      </c>
      <c r="AB18" s="4">
        <f t="shared" si="0"/>
        <v>3.4725777657088503E-4</v>
      </c>
      <c r="AC18" s="4">
        <f t="shared" si="0"/>
        <v>3.4354479333320283E-4</v>
      </c>
      <c r="AD18" s="4" t="e">
        <f t="shared" si="0"/>
        <v>#REF!</v>
      </c>
      <c r="AE18" s="4">
        <f t="shared" si="0"/>
        <v>9.9518331276742764E-5</v>
      </c>
      <c r="AF18" s="4">
        <f t="shared" si="0"/>
        <v>7.7637480225005055E-5</v>
      </c>
      <c r="AG18" s="4">
        <f t="shared" si="0"/>
        <v>2.0673437217356898E-4</v>
      </c>
      <c r="AH18" s="4">
        <f t="shared" si="0"/>
        <v>9.2406923126644837E-5</v>
      </c>
      <c r="AI18" s="4">
        <f t="shared" si="0"/>
        <v>7.8358033526723984E-5</v>
      </c>
      <c r="AJ18" s="4">
        <f t="shared" si="0"/>
        <v>1.9996000799832279E-4</v>
      </c>
      <c r="AK18" s="4">
        <f t="shared" si="0"/>
        <v>3.2003901427973309E-4</v>
      </c>
      <c r="AL18" s="4">
        <f t="shared" si="0"/>
        <v>0</v>
      </c>
      <c r="AM18" s="4">
        <f t="shared" si="0"/>
        <v>4.4203193238723766E-5</v>
      </c>
      <c r="AN18" s="4" t="e">
        <f t="shared" si="0"/>
        <v>#REF!</v>
      </c>
    </row>
    <row r="19" spans="1:40" x14ac:dyDescent="0.45">
      <c r="K19" s="4">
        <f>(K5-K12)/K5</f>
        <v>-2.8622178821279394E-4</v>
      </c>
      <c r="L19" s="4">
        <f t="shared" si="0"/>
        <v>-2.994330091085474E-4</v>
      </c>
      <c r="M19" s="4">
        <f t="shared" si="0"/>
        <v>-2.1625022116496053E-4</v>
      </c>
      <c r="N19" s="4">
        <f t="shared" si="0"/>
        <v>-4.6567277352777784E-4</v>
      </c>
      <c r="O19" s="4">
        <f t="shared" si="0"/>
        <v>-4.7599533461530194E-4</v>
      </c>
      <c r="P19" s="4">
        <f t="shared" si="0"/>
        <v>-3.9992001599687413E-4</v>
      </c>
      <c r="Q19" s="4">
        <f t="shared" si="0"/>
        <v>-2.0042498717713205E-4</v>
      </c>
      <c r="R19" s="4">
        <f t="shared" si="0"/>
        <v>1.7772112491324109E-4</v>
      </c>
      <c r="S19" s="4">
        <f t="shared" si="0"/>
        <v>-7.9397120172256083E-4</v>
      </c>
      <c r="T19" s="4" t="e">
        <f t="shared" si="0"/>
        <v>#REF!</v>
      </c>
      <c r="U19" s="4">
        <f t="shared" si="0"/>
        <v>3.1692850998331368E-4</v>
      </c>
      <c r="V19" s="4">
        <f t="shared" si="0"/>
        <v>5.7471581960550722E-4</v>
      </c>
      <c r="W19" s="4">
        <f t="shared" si="0"/>
        <v>-2.5688536015088919E-4</v>
      </c>
      <c r="X19" s="4">
        <f t="shared" si="0"/>
        <v>8.7284961594704199E-5</v>
      </c>
      <c r="Y19" s="4">
        <f t="shared" si="0"/>
        <v>3.5447186597463925E-4</v>
      </c>
      <c r="Z19" s="4">
        <f t="shared" si="0"/>
        <v>-4.8023051064520814E-4</v>
      </c>
      <c r="AA19" s="4">
        <f t="shared" si="0"/>
        <v>-2.4595988121048015E-4</v>
      </c>
      <c r="AB19" s="4">
        <f t="shared" si="0"/>
        <v>2.2442889502999108E-4</v>
      </c>
      <c r="AC19" s="4">
        <f t="shared" si="0"/>
        <v>-5.4105999305503164E-4</v>
      </c>
      <c r="AD19" s="4" t="e">
        <f t="shared" si="0"/>
        <v>#REF!</v>
      </c>
      <c r="AE19" s="4">
        <f t="shared" si="0"/>
        <v>-3.6006329533718275E-4</v>
      </c>
      <c r="AF19" s="4">
        <f t="shared" si="0"/>
        <v>-3.7996936960002601E-4</v>
      </c>
      <c r="AG19" s="4">
        <f t="shared" si="0"/>
        <v>-2.0803371955241314E-4</v>
      </c>
      <c r="AH19" s="4">
        <f t="shared" si="0"/>
        <v>-5.2188566302534235E-4</v>
      </c>
      <c r="AI19" s="4">
        <f t="shared" si="0"/>
        <v>-5.3964329695123034E-4</v>
      </c>
      <c r="AJ19" s="4">
        <f t="shared" si="0"/>
        <v>-3.6313181684954633E-4</v>
      </c>
      <c r="AK19" s="4">
        <f t="shared" si="0"/>
        <v>-1.5953138677775745E-4</v>
      </c>
      <c r="AL19" s="4">
        <f t="shared" si="0"/>
        <v>1.6275011528143419E-4</v>
      </c>
      <c r="AM19" s="4">
        <f t="shared" si="0"/>
        <v>-7.9975626475757295E-4</v>
      </c>
      <c r="AN19" s="4" t="e">
        <f t="shared" si="0"/>
        <v>#REF!</v>
      </c>
    </row>
    <row r="20" spans="1:40" x14ac:dyDescent="0.45">
      <c r="K20" s="4">
        <f>(K6-K13)/K6</f>
        <v>-2.0020500993012867E-4</v>
      </c>
      <c r="L20" s="4">
        <f t="shared" si="0"/>
        <v>-2.1909404611927257E-4</v>
      </c>
      <c r="M20" s="4">
        <f t="shared" si="0"/>
        <v>1.9568450439621213E-5</v>
      </c>
      <c r="N20" s="4">
        <f t="shared" si="0"/>
        <v>-2.2366775412440131E-4</v>
      </c>
      <c r="O20" s="4">
        <f t="shared" si="0"/>
        <v>-2.549711837302522E-4</v>
      </c>
      <c r="P20" s="4">
        <f t="shared" si="0"/>
        <v>-5.3899813183301407E-6</v>
      </c>
      <c r="Q20" s="4">
        <f t="shared" si="0"/>
        <v>5.1699402441125151E-5</v>
      </c>
      <c r="R20" s="4">
        <f t="shared" si="0"/>
        <v>3.0254256773857584E-5</v>
      </c>
      <c r="S20" s="4">
        <f t="shared" si="0"/>
        <v>-5.1470943044191423E-4</v>
      </c>
      <c r="T20" s="4" t="e">
        <f t="shared" si="0"/>
        <v>#REF!</v>
      </c>
      <c r="U20" s="4">
        <f t="shared" si="0"/>
        <v>-2.4585861136397139E-4</v>
      </c>
      <c r="V20" s="4">
        <f t="shared" si="0"/>
        <v>-5.8423158940154216E-5</v>
      </c>
      <c r="W20" s="4">
        <f t="shared" si="0"/>
        <v>-6.5699173111040171E-4</v>
      </c>
      <c r="X20" s="4">
        <f t="shared" si="0"/>
        <v>-4.3704383549669632E-4</v>
      </c>
      <c r="Y20" s="4">
        <f t="shared" si="0"/>
        <v>-2.4452867098675616E-4</v>
      </c>
      <c r="Z20" s="4">
        <f t="shared" si="0"/>
        <v>-8.5197524392641101E-4</v>
      </c>
      <c r="AA20" s="4">
        <f t="shared" si="0"/>
        <v>-1.9577800476672835E-4</v>
      </c>
      <c r="AB20" s="4">
        <f t="shared" si="0"/>
        <v>1.9567540627735323E-4</v>
      </c>
      <c r="AC20" s="4">
        <f t="shared" si="0"/>
        <v>-1.1727429841165643E-3</v>
      </c>
      <c r="AD20" s="4" t="e">
        <f t="shared" si="0"/>
        <v>#REF!</v>
      </c>
      <c r="AE20" s="4">
        <f t="shared" si="0"/>
        <v>-1.912167760851948E-4</v>
      </c>
      <c r="AF20" s="4">
        <f t="shared" si="0"/>
        <v>-2.4377541635722753E-4</v>
      </c>
      <c r="AG20" s="4">
        <f t="shared" si="0"/>
        <v>3.317063924561176E-4</v>
      </c>
      <c r="AH20" s="4">
        <f t="shared" si="0"/>
        <v>-1.2485113902651021E-4</v>
      </c>
      <c r="AI20" s="4">
        <f t="shared" si="0"/>
        <v>-1.7743231010484145E-4</v>
      </c>
      <c r="AJ20" s="4">
        <f t="shared" si="0"/>
        <v>4.0083966413435868E-4</v>
      </c>
      <c r="AK20" s="4">
        <f t="shared" si="0"/>
        <v>3.0532752920233943E-4</v>
      </c>
      <c r="AL20" s="4">
        <f t="shared" si="0"/>
        <v>-6.6367695998041681E-5</v>
      </c>
      <c r="AM20" s="4">
        <f t="shared" si="0"/>
        <v>-3.3367037411513389E-4</v>
      </c>
      <c r="AN20" s="4" t="e">
        <f t="shared" si="0"/>
        <v>#REF!</v>
      </c>
    </row>
    <row r="101" spans="1:1" ht="19.899999999999999" x14ac:dyDescent="0.45">
      <c r="A101" s="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08EE-916B-4D02-8A0E-133DDFC67A91}">
  <sheetPr codeName="工作表9">
    <pageSetUpPr fitToPage="1"/>
  </sheetPr>
  <dimension ref="A1:BS123"/>
  <sheetViews>
    <sheetView zoomScaleNormal="100" workbookViewId="0">
      <selection sqref="A1:XFD13"/>
    </sheetView>
  </sheetViews>
  <sheetFormatPr defaultRowHeight="16.149999999999999" x14ac:dyDescent="0.45"/>
  <cols>
    <col min="62" max="63" width="9" customWidth="1"/>
    <col min="72" max="72" width="0.73046875" customWidth="1"/>
  </cols>
  <sheetData>
    <row r="1" spans="1:71" x14ac:dyDescent="0.45">
      <c r="A1" t="str">
        <f>simulation!C16</f>
        <v xml:space="preserve"> lamL</v>
      </c>
      <c r="B1" t="str">
        <f>simulation!A16</f>
        <v>b</v>
      </c>
      <c r="C1" t="str">
        <f>simulation!B16</f>
        <v xml:space="preserve"> lamH</v>
      </c>
      <c r="D1" t="str">
        <f>simulation!D16</f>
        <v xml:space="preserve"> muqH</v>
      </c>
      <c r="E1" t="str">
        <f>simulation!E16</f>
        <v xml:space="preserve"> muqL</v>
      </c>
      <c r="F1" t="str">
        <f>simulation!F16</f>
        <v xml:space="preserve"> mubH</v>
      </c>
      <c r="G1" t="str">
        <f>simulation!G16</f>
        <v xml:space="preserve"> mubL</v>
      </c>
      <c r="H1" t="str">
        <f>simulation!H16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simulation!I16</f>
        <v xml:space="preserve"> sLen_a</v>
      </c>
      <c r="L1" t="str">
        <f>simulation!J16</f>
        <v xml:space="preserve"> sLqu_a</v>
      </c>
      <c r="M1" t="str">
        <f>simulation!K16</f>
        <v xml:space="preserve"> sLbl_a</v>
      </c>
      <c r="N1" t="str">
        <f>simulation!L16</f>
        <v xml:space="preserve"> sWai_a</v>
      </c>
      <c r="O1" t="str">
        <f>simulation!M16</f>
        <v xml:space="preserve"> sWqu_a</v>
      </c>
      <c r="P1" t="str">
        <f>simulation!N16</f>
        <v xml:space="preserve"> sWbl_a</v>
      </c>
      <c r="Q1" t="str">
        <f>simulation!O16</f>
        <v xml:space="preserve"> sBln_a</v>
      </c>
      <c r="R1" t="str">
        <f>simulation!P16</f>
        <v xml:space="preserve"> sThu_a</v>
      </c>
      <c r="S1" t="str">
        <f>simulation!Q16</f>
        <v xml:space="preserve"> sPrb_a</v>
      </c>
      <c r="T1" t="e">
        <f>simulation!#REF!</f>
        <v>#REF!</v>
      </c>
      <c r="U1" t="str">
        <f>simulation!R16</f>
        <v xml:space="preserve"> sLen_H</v>
      </c>
      <c r="V1" t="str">
        <f>simulation!S16</f>
        <v xml:space="preserve"> sLqu_H</v>
      </c>
      <c r="W1" t="str">
        <f>simulation!T16</f>
        <v xml:space="preserve"> sLbl_H</v>
      </c>
      <c r="X1" t="str">
        <f>simulation!U16</f>
        <v xml:space="preserve"> sWai_H</v>
      </c>
      <c r="Y1" t="str">
        <f>simulation!V16</f>
        <v xml:space="preserve"> sWqu_H</v>
      </c>
      <c r="Z1" t="str">
        <f>simulation!W16</f>
        <v xml:space="preserve"> sWbl_H</v>
      </c>
      <c r="AA1" t="str">
        <f>simulation!X16</f>
        <v xml:space="preserve"> sBln_H</v>
      </c>
      <c r="AB1" t="str">
        <f>simulation!Y16</f>
        <v xml:space="preserve"> sThu_H</v>
      </c>
      <c r="AC1" t="str">
        <f>simulation!Z16</f>
        <v xml:space="preserve"> sPrb_H</v>
      </c>
      <c r="AD1" t="e">
        <f>simulation!#REF!</f>
        <v>#REF!</v>
      </c>
      <c r="AE1" t="str">
        <f>simulation!AA16</f>
        <v xml:space="preserve"> sLen_L</v>
      </c>
      <c r="AF1" t="str">
        <f>simulation!AB16</f>
        <v xml:space="preserve"> sLqu_L</v>
      </c>
      <c r="AG1" t="str">
        <f>simulation!AC16</f>
        <v xml:space="preserve"> sLbl_L</v>
      </c>
      <c r="AH1" t="str">
        <f>simulation!AD16</f>
        <v xml:space="preserve"> sWai_L</v>
      </c>
      <c r="AI1" t="str">
        <f>simulation!AE16</f>
        <v xml:space="preserve"> sWqu_L</v>
      </c>
      <c r="AJ1" t="str">
        <f>simulation!AF16</f>
        <v xml:space="preserve"> sWbl_L</v>
      </c>
      <c r="AK1" t="str">
        <f>simulation!AG16</f>
        <v xml:space="preserve"> sBln_L</v>
      </c>
      <c r="AL1" t="str">
        <f>simulation!AH16</f>
        <v xml:space="preserve"> sThu_L</v>
      </c>
      <c r="AM1" t="str">
        <f>simulation!AI16</f>
        <v xml:space="preserve"> sPrb_L</v>
      </c>
      <c r="AN1" t="e">
        <f>simulation!#REF!</f>
        <v>#REF!</v>
      </c>
      <c r="BS1">
        <v>0</v>
      </c>
    </row>
    <row r="2" spans="1:71" x14ac:dyDescent="0.45">
      <c r="A2">
        <f>simulation!C17</f>
        <v>11</v>
      </c>
      <c r="B2">
        <f>simulation!A17</f>
        <v>5</v>
      </c>
      <c r="C2">
        <f>simulation!B17</f>
        <v>5</v>
      </c>
      <c r="D2">
        <f>simulation!D17</f>
        <v>20</v>
      </c>
      <c r="E2">
        <f>simulation!E17</f>
        <v>20</v>
      </c>
      <c r="F2">
        <f>simulation!F17</f>
        <v>25</v>
      </c>
      <c r="G2">
        <f>simulation!G17</f>
        <v>20</v>
      </c>
      <c r="H2">
        <f>simulation!H17</f>
        <v>15</v>
      </c>
      <c r="I2" t="e">
        <f>simulation!#REF!</f>
        <v>#REF!</v>
      </c>
      <c r="J2" t="e">
        <f>simulation!#REF!</f>
        <v>#REF!</v>
      </c>
      <c r="K2">
        <f>simulation!I17</f>
        <v>8.9424499999999991</v>
      </c>
      <c r="L2">
        <f>simulation!J17</f>
        <v>7.59016</v>
      </c>
      <c r="M2">
        <f>simulation!K17</f>
        <v>1.35229</v>
      </c>
      <c r="N2">
        <f>simulation!L17</f>
        <v>0.61787000000000003</v>
      </c>
      <c r="O2">
        <f>simulation!M17</f>
        <v>0.52443499999999998</v>
      </c>
      <c r="P2">
        <f>simulation!N17</f>
        <v>9.3435000000000004E-2</v>
      </c>
      <c r="Q2">
        <f>simulation!O17</f>
        <v>0.451046</v>
      </c>
      <c r="R2">
        <f>simulation!P17</f>
        <v>14.473000000000001</v>
      </c>
      <c r="S2">
        <f>simulation!Q17</f>
        <v>9.5634899999999995E-2</v>
      </c>
      <c r="T2" t="e">
        <f>simulation!#REF!</f>
        <v>#REF!</v>
      </c>
      <c r="U2">
        <f>simulation!R17</f>
        <v>1.2036199999999999</v>
      </c>
      <c r="V2">
        <f>simulation!S17</f>
        <v>0.82475399999999999</v>
      </c>
      <c r="W2">
        <f>simulation!T17</f>
        <v>0.37886399999999998</v>
      </c>
      <c r="X2">
        <f>simulation!U17</f>
        <v>0.25436399999999998</v>
      </c>
      <c r="Y2">
        <f>simulation!V17</f>
        <v>0.17429700000000001</v>
      </c>
      <c r="Z2">
        <f>simulation!W17</f>
        <v>8.0066300000000007E-2</v>
      </c>
      <c r="AA2">
        <f>simulation!X17</f>
        <v>0.20871700000000001</v>
      </c>
      <c r="AB2">
        <f>simulation!Y17</f>
        <v>4.7318800000000003</v>
      </c>
      <c r="AC2">
        <f>simulation!Z17</f>
        <v>5.3875100000000002E-2</v>
      </c>
      <c r="AD2" t="e">
        <f>simulation!#REF!</f>
        <v>#REF!</v>
      </c>
      <c r="AE2">
        <f>simulation!AA17</f>
        <v>7.7388300000000001</v>
      </c>
      <c r="AF2">
        <f>simulation!AB17</f>
        <v>6.7653999999999996</v>
      </c>
      <c r="AG2">
        <f>simulation!AC17</f>
        <v>0.97342399999999996</v>
      </c>
      <c r="AH2">
        <f>simulation!AD17</f>
        <v>0.79444700000000001</v>
      </c>
      <c r="AI2">
        <f>simulation!AE17</f>
        <v>0.69451799999999997</v>
      </c>
      <c r="AJ2">
        <f>simulation!AF17</f>
        <v>9.9929100000000007E-2</v>
      </c>
      <c r="AK2">
        <f>simulation!AG17</f>
        <v>0.24232899999999999</v>
      </c>
      <c r="AL2">
        <f>simulation!AH17</f>
        <v>9.7411499999999993</v>
      </c>
      <c r="AM2">
        <f>simulation!AI17</f>
        <v>0.114618</v>
      </c>
      <c r="AN2" t="e">
        <f>simulation!#REF!</f>
        <v>#REF!</v>
      </c>
    </row>
    <row r="3" spans="1:71" x14ac:dyDescent="0.45">
      <c r="A3">
        <f>simulation!C18</f>
        <v>13</v>
      </c>
      <c r="B3">
        <f>simulation!A18</f>
        <v>5</v>
      </c>
      <c r="C3">
        <f>simulation!B18</f>
        <v>5</v>
      </c>
      <c r="D3">
        <f>simulation!D18</f>
        <v>20</v>
      </c>
      <c r="E3">
        <f>simulation!E18</f>
        <v>20</v>
      </c>
      <c r="F3">
        <f>simulation!F18</f>
        <v>25</v>
      </c>
      <c r="G3">
        <f>simulation!G18</f>
        <v>20</v>
      </c>
      <c r="H3">
        <f>simulation!H18</f>
        <v>15</v>
      </c>
      <c r="I3" t="e">
        <f>simulation!#REF!</f>
        <v>#REF!</v>
      </c>
      <c r="J3" t="e">
        <f>simulation!#REF!</f>
        <v>#REF!</v>
      </c>
      <c r="K3">
        <f>simulation!I18</f>
        <v>10.175599999999999</v>
      </c>
      <c r="L3">
        <f>simulation!J18</f>
        <v>8.7279</v>
      </c>
      <c r="M3">
        <f>simulation!K18</f>
        <v>1.44773</v>
      </c>
      <c r="N3">
        <f>simulation!L18</f>
        <v>0.66100000000000003</v>
      </c>
      <c r="O3">
        <f>simulation!M18</f>
        <v>0.56695700000000004</v>
      </c>
      <c r="P3">
        <f>simulation!N18</f>
        <v>9.4043399999999999E-2</v>
      </c>
      <c r="Q3">
        <f>simulation!O18</f>
        <v>0.45848699999999998</v>
      </c>
      <c r="R3">
        <f>simulation!P18</f>
        <v>15.394299999999999</v>
      </c>
      <c r="S3">
        <f>simulation!Q18</f>
        <v>0.144765</v>
      </c>
      <c r="T3" t="e">
        <f>simulation!#REF!</f>
        <v>#REF!</v>
      </c>
      <c r="U3">
        <f>simulation!R18</f>
        <v>1.1688499999999999</v>
      </c>
      <c r="V3">
        <f>simulation!S18</f>
        <v>0.79997499999999999</v>
      </c>
      <c r="W3">
        <f>simulation!T18</f>
        <v>0.368871</v>
      </c>
      <c r="X3">
        <f>simulation!U18</f>
        <v>0.25357400000000002</v>
      </c>
      <c r="Y3">
        <f>simulation!V18</f>
        <v>0.17354900000000001</v>
      </c>
      <c r="Z3">
        <f>simulation!W18</f>
        <v>8.0024100000000001E-2</v>
      </c>
      <c r="AA3">
        <f>simulation!X18</f>
        <v>0.20480400000000001</v>
      </c>
      <c r="AB3">
        <f>simulation!Y18</f>
        <v>4.6094900000000001</v>
      </c>
      <c r="AC3">
        <f>simulation!Z18</f>
        <v>7.8059000000000003E-2</v>
      </c>
      <c r="AD3" t="e">
        <f>simulation!#REF!</f>
        <v>#REF!</v>
      </c>
      <c r="AE3">
        <f>simulation!AA18</f>
        <v>9.0067799999999991</v>
      </c>
      <c r="AF3">
        <f>simulation!AB18</f>
        <v>7.9279200000000003</v>
      </c>
      <c r="AG3">
        <f>simulation!AC18</f>
        <v>1.0788599999999999</v>
      </c>
      <c r="AH3">
        <f>simulation!AD18</f>
        <v>0.83513700000000002</v>
      </c>
      <c r="AI3">
        <f>simulation!AE18</f>
        <v>0.73510200000000003</v>
      </c>
      <c r="AJ3">
        <f>simulation!AF18</f>
        <v>0.100035</v>
      </c>
      <c r="AK3">
        <f>simulation!AG18</f>
        <v>0.25368200000000002</v>
      </c>
      <c r="AL3">
        <f>simulation!AH18</f>
        <v>10.784800000000001</v>
      </c>
      <c r="AM3">
        <f>simulation!AI18</f>
        <v>0.17041899999999999</v>
      </c>
      <c r="AN3" t="e">
        <f>simulation!#REF!</f>
        <v>#REF!</v>
      </c>
    </row>
    <row r="4" spans="1:71" x14ac:dyDescent="0.45">
      <c r="A4">
        <f>simulation!C19</f>
        <v>15</v>
      </c>
      <c r="B4">
        <f>simulation!A19</f>
        <v>5</v>
      </c>
      <c r="C4">
        <f>simulation!B19</f>
        <v>5</v>
      </c>
      <c r="D4">
        <f>simulation!D19</f>
        <v>20</v>
      </c>
      <c r="E4">
        <f>simulation!E19</f>
        <v>20</v>
      </c>
      <c r="F4">
        <f>simulation!F19</f>
        <v>25</v>
      </c>
      <c r="G4">
        <f>simulation!G19</f>
        <v>20</v>
      </c>
      <c r="H4">
        <f>simulation!H19</f>
        <v>15</v>
      </c>
      <c r="I4" t="e">
        <f>simulation!#REF!</f>
        <v>#REF!</v>
      </c>
      <c r="J4" t="e">
        <f>simulation!#REF!</f>
        <v>#REF!</v>
      </c>
      <c r="K4">
        <f>simulation!I19</f>
        <v>11.1797</v>
      </c>
      <c r="L4">
        <f>simulation!J19</f>
        <v>9.6601900000000001</v>
      </c>
      <c r="M4">
        <f>simulation!K19</f>
        <v>1.5195000000000001</v>
      </c>
      <c r="N4">
        <f>simulation!L19</f>
        <v>0.69448200000000004</v>
      </c>
      <c r="O4">
        <f>simulation!M19</f>
        <v>0.60009100000000004</v>
      </c>
      <c r="P4">
        <f>simulation!N19</f>
        <v>9.4391100000000006E-2</v>
      </c>
      <c r="Q4">
        <f>simulation!O19</f>
        <v>0.46362900000000001</v>
      </c>
      <c r="R4">
        <f>simulation!P19</f>
        <v>16.097899999999999</v>
      </c>
      <c r="S4">
        <f>simulation!Q19</f>
        <v>0.195156</v>
      </c>
      <c r="T4" t="e">
        <f>simulation!#REF!</f>
        <v>#REF!</v>
      </c>
      <c r="U4">
        <f>simulation!R19</f>
        <v>1.1336299999999999</v>
      </c>
      <c r="V4">
        <f>simulation!S19</f>
        <v>0.77444400000000002</v>
      </c>
      <c r="W4">
        <f>simulation!T19</f>
        <v>0.35918600000000001</v>
      </c>
      <c r="X4">
        <f>simulation!U19</f>
        <v>0.25237900000000002</v>
      </c>
      <c r="Y4">
        <f>simulation!V19</f>
        <v>0.17241400000000001</v>
      </c>
      <c r="Z4">
        <f>simulation!W19</f>
        <v>7.9965499999999995E-2</v>
      </c>
      <c r="AA4">
        <f>simulation!X19</f>
        <v>0.20130700000000001</v>
      </c>
      <c r="AB4">
        <f>simulation!Y19</f>
        <v>4.4917699999999998</v>
      </c>
      <c r="AC4">
        <f>simulation!Z19</f>
        <v>0.101908</v>
      </c>
      <c r="AD4" t="e">
        <f>simulation!#REF!</f>
        <v>#REF!</v>
      </c>
      <c r="AE4">
        <f>simulation!AA19</f>
        <v>10.046099999999999</v>
      </c>
      <c r="AF4">
        <f>simulation!AB19</f>
        <v>8.8857499999999998</v>
      </c>
      <c r="AG4">
        <f>simulation!AC19</f>
        <v>1.16031</v>
      </c>
      <c r="AH4">
        <f>simulation!AD19</f>
        <v>0.86558299999999999</v>
      </c>
      <c r="AI4">
        <f>simulation!AE19</f>
        <v>0.76560899999999998</v>
      </c>
      <c r="AJ4">
        <f>simulation!AF19</f>
        <v>9.9974099999999996E-2</v>
      </c>
      <c r="AK4">
        <f>simulation!AG19</f>
        <v>0.262322</v>
      </c>
      <c r="AL4">
        <f>simulation!AH19</f>
        <v>11.6061</v>
      </c>
      <c r="AM4">
        <f>simulation!AI19</f>
        <v>0.226248</v>
      </c>
      <c r="AN4" t="e">
        <f>simulation!#REF!</f>
        <v>#REF!</v>
      </c>
    </row>
    <row r="5" spans="1:71" x14ac:dyDescent="0.45">
      <c r="A5">
        <f>simulation!C20</f>
        <v>17</v>
      </c>
      <c r="B5">
        <f>simulation!A20</f>
        <v>5</v>
      </c>
      <c r="C5">
        <f>simulation!B20</f>
        <v>5</v>
      </c>
      <c r="D5">
        <f>simulation!D20</f>
        <v>20</v>
      </c>
      <c r="E5">
        <f>simulation!E20</f>
        <v>20</v>
      </c>
      <c r="F5">
        <f>simulation!F20</f>
        <v>25</v>
      </c>
      <c r="G5">
        <f>simulation!G20</f>
        <v>20</v>
      </c>
      <c r="H5">
        <f>simulation!H20</f>
        <v>15</v>
      </c>
      <c r="I5" t="e">
        <f>simulation!#REF!</f>
        <v>#REF!</v>
      </c>
      <c r="J5" t="e">
        <f>simulation!#REF!</f>
        <v>#REF!</v>
      </c>
      <c r="K5">
        <f>simulation!I20</f>
        <v>11.999000000000001</v>
      </c>
      <c r="L5">
        <f>simulation!J20</f>
        <v>10.4239</v>
      </c>
      <c r="M5">
        <f>simulation!K20</f>
        <v>1.5750599999999999</v>
      </c>
      <c r="N5">
        <f>simulation!L20</f>
        <v>0.72150199999999998</v>
      </c>
      <c r="O5">
        <f>simulation!M20</f>
        <v>0.62679300000000004</v>
      </c>
      <c r="P5">
        <f>simulation!N20</f>
        <v>9.4709000000000002E-2</v>
      </c>
      <c r="Q5">
        <f>simulation!O20</f>
        <v>0.467111</v>
      </c>
      <c r="R5">
        <f>simulation!P20</f>
        <v>16.630500000000001</v>
      </c>
      <c r="S5">
        <f>simulation!Q20</f>
        <v>0.24412400000000001</v>
      </c>
      <c r="T5" t="e">
        <f>simulation!#REF!</f>
        <v>#REF!</v>
      </c>
      <c r="U5">
        <f>simulation!R20</f>
        <v>1.1004400000000001</v>
      </c>
      <c r="V5">
        <f>simulation!S20</f>
        <v>0.75006799999999996</v>
      </c>
      <c r="W5">
        <f>simulation!T20</f>
        <v>0.35037099999999999</v>
      </c>
      <c r="X5">
        <f>simulation!U20</f>
        <v>0.25121199999999999</v>
      </c>
      <c r="Y5">
        <f>simulation!V20</f>
        <v>0.17122799999999999</v>
      </c>
      <c r="Z5">
        <f>simulation!W20</f>
        <v>7.9983899999999997E-2</v>
      </c>
      <c r="AA5">
        <f>simulation!X20</f>
        <v>0.19787299999999999</v>
      </c>
      <c r="AB5">
        <f>simulation!Y20</f>
        <v>4.3805100000000001</v>
      </c>
      <c r="AC5">
        <f>simulation!Z20</f>
        <v>0.124149</v>
      </c>
      <c r="AD5" t="e">
        <f>simulation!#REF!</f>
        <v>#REF!</v>
      </c>
      <c r="AE5">
        <f>simulation!AA20</f>
        <v>10.8985</v>
      </c>
      <c r="AF5">
        <f>simulation!AB20</f>
        <v>9.6738199999999992</v>
      </c>
      <c r="AG5">
        <f>simulation!AC20</f>
        <v>1.2246900000000001</v>
      </c>
      <c r="AH5">
        <f>simulation!AD20</f>
        <v>0.88967399999999996</v>
      </c>
      <c r="AI5">
        <f>simulation!AE20</f>
        <v>0.78969999999999996</v>
      </c>
      <c r="AJ5">
        <f>simulation!AF20</f>
        <v>9.9974599999999997E-2</v>
      </c>
      <c r="AK5">
        <f>simulation!AG20</f>
        <v>0.269237</v>
      </c>
      <c r="AL5">
        <f>simulation!AH20</f>
        <v>12.25</v>
      </c>
      <c r="AM5">
        <f>simulation!AI20</f>
        <v>0.27942</v>
      </c>
      <c r="AN5" t="e">
        <f>simulation!#REF!</f>
        <v>#REF!</v>
      </c>
    </row>
    <row r="6" spans="1:71" x14ac:dyDescent="0.45">
      <c r="A6">
        <f>simulation!C21</f>
        <v>19</v>
      </c>
      <c r="B6">
        <f>simulation!A21</f>
        <v>5</v>
      </c>
      <c r="C6">
        <f>simulation!B21</f>
        <v>5</v>
      </c>
      <c r="D6">
        <f>simulation!D21</f>
        <v>20</v>
      </c>
      <c r="E6">
        <f>simulation!E21</f>
        <v>20</v>
      </c>
      <c r="F6">
        <f>simulation!F21</f>
        <v>25</v>
      </c>
      <c r="G6">
        <f>simulation!G21</f>
        <v>20</v>
      </c>
      <c r="H6">
        <f>simulation!H21</f>
        <v>15</v>
      </c>
      <c r="I6" t="e">
        <f>simulation!#REF!</f>
        <v>#REF!</v>
      </c>
      <c r="J6" t="e">
        <f>simulation!#REF!</f>
        <v>#REF!</v>
      </c>
      <c r="K6">
        <f>simulation!I21</f>
        <v>12.6645</v>
      </c>
      <c r="L6">
        <f>simulation!J21</f>
        <v>11.046099999999999</v>
      </c>
      <c r="M6">
        <f>simulation!K21</f>
        <v>1.6184099999999999</v>
      </c>
      <c r="N6">
        <f>simulation!L21</f>
        <v>0.74329299999999998</v>
      </c>
      <c r="O6">
        <f>simulation!M21</f>
        <v>0.64830600000000005</v>
      </c>
      <c r="P6">
        <f>simulation!N21</f>
        <v>9.4986600000000004E-2</v>
      </c>
      <c r="Q6">
        <f>simulation!O21</f>
        <v>0.46971499999999999</v>
      </c>
      <c r="R6">
        <f>simulation!P21</f>
        <v>17.0383</v>
      </c>
      <c r="S6">
        <f>simulation!Q21</f>
        <v>0.29012500000000002</v>
      </c>
      <c r="T6" t="e">
        <f>simulation!#REF!</f>
        <v>#REF!</v>
      </c>
      <c r="U6">
        <f>simulation!R21</f>
        <v>1.0690500000000001</v>
      </c>
      <c r="V6">
        <f>simulation!S21</f>
        <v>0.72705299999999995</v>
      </c>
      <c r="W6">
        <f>simulation!T21</f>
        <v>0.34199800000000002</v>
      </c>
      <c r="X6">
        <f>simulation!U21</f>
        <v>0.24992500000000001</v>
      </c>
      <c r="Y6">
        <f>simulation!V21</f>
        <v>0.16997200000000001</v>
      </c>
      <c r="Z6">
        <f>simulation!W21</f>
        <v>7.9952899999999993E-2</v>
      </c>
      <c r="AA6">
        <f>simulation!X21</f>
        <v>0.194823</v>
      </c>
      <c r="AB6">
        <f>simulation!Y21</f>
        <v>4.2774900000000002</v>
      </c>
      <c r="AC6">
        <f>simulation!Z21</f>
        <v>0.14457500000000001</v>
      </c>
      <c r="AD6" t="e">
        <f>simulation!#REF!</f>
        <v>#REF!</v>
      </c>
      <c r="AE6">
        <f>simulation!AA21</f>
        <v>11.5954</v>
      </c>
      <c r="AF6">
        <f>simulation!AB21</f>
        <v>10.319000000000001</v>
      </c>
      <c r="AG6">
        <f>simulation!AC21</f>
        <v>1.2764200000000001</v>
      </c>
      <c r="AH6">
        <f>simulation!AD21</f>
        <v>0.90867200000000004</v>
      </c>
      <c r="AI6">
        <f>simulation!AE21</f>
        <v>0.80864599999999998</v>
      </c>
      <c r="AJ6">
        <f>simulation!AF21</f>
        <v>0.100026</v>
      </c>
      <c r="AK6">
        <f>simulation!AG21</f>
        <v>0.27489200000000003</v>
      </c>
      <c r="AL6">
        <f>simulation!AH21</f>
        <v>12.7608</v>
      </c>
      <c r="AM6">
        <f>simulation!AI21</f>
        <v>0.32842900000000003</v>
      </c>
      <c r="AN6" t="e">
        <f>simulation!#REF!</f>
        <v>#REF!</v>
      </c>
    </row>
    <row r="7" spans="1:71" s="1" customFormat="1" x14ac:dyDescent="0.45">
      <c r="C7"/>
      <c r="Q7" s="2"/>
      <c r="Z7" s="2"/>
      <c r="AI7" s="2"/>
      <c r="AV7"/>
    </row>
    <row r="8" spans="1:71" x14ac:dyDescent="0.45">
      <c r="A8" t="str">
        <f>analytical!C16</f>
        <v xml:space="preserve"> lamL</v>
      </c>
      <c r="B8" t="str">
        <f>analytical!A16</f>
        <v>b</v>
      </c>
      <c r="C8" t="str">
        <f>analytical!B16</f>
        <v xml:space="preserve"> lamH</v>
      </c>
      <c r="D8" t="str">
        <f>analytical!D16</f>
        <v xml:space="preserve"> muqH</v>
      </c>
      <c r="E8" t="str">
        <f>analytical!E16</f>
        <v xml:space="preserve"> muqL</v>
      </c>
      <c r="F8" t="str">
        <f>analytical!F16</f>
        <v xml:space="preserve"> mubH</v>
      </c>
      <c r="G8" t="str">
        <f>analytical!G16</f>
        <v xml:space="preserve"> mubL</v>
      </c>
      <c r="H8" t="str">
        <f>analytical!H16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analytical!I16</f>
        <v xml:space="preserve"> aLen_a</v>
      </c>
      <c r="L8" t="str">
        <f>analytical!J16</f>
        <v xml:space="preserve"> aLqu_a</v>
      </c>
      <c r="M8" t="str">
        <f>analytical!K16</f>
        <v xml:space="preserve"> aLbl_a</v>
      </c>
      <c r="N8" t="str">
        <f>analytical!L16</f>
        <v xml:space="preserve"> aWai_a</v>
      </c>
      <c r="O8" t="str">
        <f>analytical!M16</f>
        <v xml:space="preserve"> aWqu_a</v>
      </c>
      <c r="P8" t="str">
        <f>analytical!N16</f>
        <v xml:space="preserve"> aWbl_a</v>
      </c>
      <c r="Q8" t="str">
        <f>analytical!O16</f>
        <v xml:space="preserve"> aBln_a</v>
      </c>
      <c r="R8" t="str">
        <f>analytical!P16</f>
        <v xml:space="preserve"> aThu_a</v>
      </c>
      <c r="S8" t="str">
        <f>analytical!Q16</f>
        <v xml:space="preserve"> aPrb_a</v>
      </c>
      <c r="T8" t="e">
        <f>analytical!#REF!</f>
        <v>#REF!</v>
      </c>
      <c r="U8" t="str">
        <f>analytical!R16</f>
        <v xml:space="preserve"> aLen_H</v>
      </c>
      <c r="V8" t="str">
        <f>analytical!S16</f>
        <v xml:space="preserve"> aLqu_H</v>
      </c>
      <c r="W8" t="str">
        <f>analytical!T16</f>
        <v xml:space="preserve"> aLbl_H</v>
      </c>
      <c r="X8" t="str">
        <f>analytical!U16</f>
        <v xml:space="preserve"> aWai_H</v>
      </c>
      <c r="Y8" t="str">
        <f>analytical!V16</f>
        <v xml:space="preserve"> aWqu_H</v>
      </c>
      <c r="Z8" t="str">
        <f>analytical!W16</f>
        <v xml:space="preserve"> aWbl_H</v>
      </c>
      <c r="AA8" t="str">
        <f>analytical!X16</f>
        <v xml:space="preserve"> aBln_H</v>
      </c>
      <c r="AB8" t="str">
        <f>analytical!Y16</f>
        <v xml:space="preserve"> aThu_H</v>
      </c>
      <c r="AC8" t="str">
        <f>analytical!Z16</f>
        <v xml:space="preserve"> aPrb_H</v>
      </c>
      <c r="AD8" t="e">
        <f>analytical!#REF!</f>
        <v>#REF!</v>
      </c>
      <c r="AE8" t="str">
        <f>analytical!AA16</f>
        <v xml:space="preserve"> aLen_L</v>
      </c>
      <c r="AF8" t="str">
        <f>analytical!AB16</f>
        <v xml:space="preserve"> aLqu_L</v>
      </c>
      <c r="AG8" t="str">
        <f>analytical!AC16</f>
        <v xml:space="preserve"> aLbl_L</v>
      </c>
      <c r="AH8" t="str">
        <f>analytical!AD16</f>
        <v xml:space="preserve"> aWai_L</v>
      </c>
      <c r="AI8" t="str">
        <f>analytical!AE16</f>
        <v xml:space="preserve"> aWqu_L</v>
      </c>
      <c r="AJ8" t="str">
        <f>analytical!AF16</f>
        <v xml:space="preserve"> aWbl_L</v>
      </c>
      <c r="AK8" t="str">
        <f>analytical!AG16</f>
        <v xml:space="preserve"> aBln_L</v>
      </c>
      <c r="AL8" t="str">
        <f>analytical!AH16</f>
        <v xml:space="preserve"> aThu_L</v>
      </c>
      <c r="AM8" t="str">
        <f>analytical!AI16</f>
        <v xml:space="preserve"> aPrb_L</v>
      </c>
      <c r="AN8" t="e">
        <f>analytical!#REF!</f>
        <v>#REF!</v>
      </c>
    </row>
    <row r="9" spans="1:71" x14ac:dyDescent="0.45">
      <c r="A9">
        <f>analytical!C17</f>
        <v>11</v>
      </c>
      <c r="B9">
        <f>analytical!A17</f>
        <v>5</v>
      </c>
      <c r="C9">
        <f>analytical!B17</f>
        <v>5</v>
      </c>
      <c r="D9">
        <f>analytical!D17</f>
        <v>20</v>
      </c>
      <c r="E9">
        <f>analytical!E17</f>
        <v>20</v>
      </c>
      <c r="F9">
        <f>analytical!F17</f>
        <v>25</v>
      </c>
      <c r="G9">
        <f>analytical!G17</f>
        <v>20</v>
      </c>
      <c r="H9">
        <f>analytical!H17</f>
        <v>15</v>
      </c>
      <c r="I9" t="e">
        <f>analytical!#REF!</f>
        <v>#REF!</v>
      </c>
      <c r="J9" t="e">
        <f>analytical!#REF!</f>
        <v>#REF!</v>
      </c>
      <c r="K9">
        <f>analytical!I17</f>
        <v>8.9405599999999996</v>
      </c>
      <c r="L9">
        <f>analytical!J17</f>
        <v>7.5880200000000002</v>
      </c>
      <c r="M9">
        <f>analytical!K17</f>
        <v>1.3525499999999999</v>
      </c>
      <c r="N9">
        <f>analytical!L17</f>
        <v>0.61779600000000001</v>
      </c>
      <c r="O9">
        <f>analytical!M17</f>
        <v>0.52433399999999997</v>
      </c>
      <c r="P9">
        <f>analytical!N17</f>
        <v>9.3461600000000006E-2</v>
      </c>
      <c r="Q9">
        <f>analytical!O17</f>
        <v>0.45106800000000002</v>
      </c>
      <c r="R9">
        <f>analytical!P17</f>
        <v>14.4717</v>
      </c>
      <c r="S9">
        <f>analytical!Q17</f>
        <v>9.5517599999999994E-2</v>
      </c>
      <c r="T9" t="e">
        <f>analytical!#REF!</f>
        <v>#REF!</v>
      </c>
      <c r="U9">
        <f>analytical!R17</f>
        <v>1.2030000000000001</v>
      </c>
      <c r="V9">
        <f>analytical!S17</f>
        <v>0.82450699999999999</v>
      </c>
      <c r="W9">
        <f>analytical!T17</f>
        <v>0.378494</v>
      </c>
      <c r="X9">
        <f>analytical!U17</f>
        <v>0.25427100000000002</v>
      </c>
      <c r="Y9">
        <f>analytical!V17</f>
        <v>0.17427100000000001</v>
      </c>
      <c r="Z9">
        <f>analytical!W17</f>
        <v>0.08</v>
      </c>
      <c r="AA9">
        <f>analytical!X17</f>
        <v>0.20855599999999999</v>
      </c>
      <c r="AB9">
        <f>analytical!Y17</f>
        <v>4.7311699999999997</v>
      </c>
      <c r="AC9">
        <f>analytical!Z17</f>
        <v>5.3766000000000001E-2</v>
      </c>
      <c r="AD9" t="e">
        <f>analytical!#REF!</f>
        <v>#REF!</v>
      </c>
      <c r="AE9">
        <f>analytical!AA17</f>
        <v>7.7375600000000002</v>
      </c>
      <c r="AF9">
        <f>analytical!AB17</f>
        <v>6.7635100000000001</v>
      </c>
      <c r="AG9">
        <f>analytical!AC17</f>
        <v>0.97405600000000003</v>
      </c>
      <c r="AH9">
        <f>analytical!AD17</f>
        <v>0.79436700000000005</v>
      </c>
      <c r="AI9">
        <f>analytical!AE17</f>
        <v>0.69436600000000004</v>
      </c>
      <c r="AJ9">
        <f>analytical!AF17</f>
        <v>0.1</v>
      </c>
      <c r="AK9">
        <f>analytical!AG17</f>
        <v>0.24251200000000001</v>
      </c>
      <c r="AL9">
        <f>analytical!AH17</f>
        <v>9.7405500000000007</v>
      </c>
      <c r="AM9">
        <f>analytical!AI17</f>
        <v>0.114496</v>
      </c>
      <c r="AN9" t="e">
        <f>analytical!#REF!</f>
        <v>#REF!</v>
      </c>
    </row>
    <row r="10" spans="1:71" x14ac:dyDescent="0.45">
      <c r="A10">
        <f>analytical!C18</f>
        <v>13</v>
      </c>
      <c r="B10">
        <f>analytical!A18</f>
        <v>5</v>
      </c>
      <c r="C10">
        <f>analytical!B18</f>
        <v>5</v>
      </c>
      <c r="D10">
        <f>analytical!D18</f>
        <v>20</v>
      </c>
      <c r="E10">
        <f>analytical!E18</f>
        <v>20</v>
      </c>
      <c r="F10">
        <f>analytical!F18</f>
        <v>25</v>
      </c>
      <c r="G10">
        <f>analytical!G18</f>
        <v>20</v>
      </c>
      <c r="H10">
        <f>analytical!H18</f>
        <v>15</v>
      </c>
      <c r="I10" t="e">
        <f>analytical!#REF!</f>
        <v>#REF!</v>
      </c>
      <c r="J10" t="e">
        <f>analytical!#REF!</f>
        <v>#REF!</v>
      </c>
      <c r="K10">
        <f>analytical!I18</f>
        <v>10.171200000000001</v>
      </c>
      <c r="L10">
        <f>analytical!J18</f>
        <v>8.7237100000000005</v>
      </c>
      <c r="M10">
        <f>analytical!K18</f>
        <v>1.44747</v>
      </c>
      <c r="N10">
        <f>analytical!L18</f>
        <v>0.66060799999999997</v>
      </c>
      <c r="O10">
        <f>analytical!M18</f>
        <v>0.56659599999999999</v>
      </c>
      <c r="P10">
        <f>analytical!N18</f>
        <v>9.4011700000000004E-2</v>
      </c>
      <c r="Q10">
        <f>analytical!O18</f>
        <v>0.45851900000000001</v>
      </c>
      <c r="R10">
        <f>analytical!P18</f>
        <v>15.396699999999999</v>
      </c>
      <c r="S10">
        <f>analytical!Q18</f>
        <v>0.14462800000000001</v>
      </c>
      <c r="T10" t="e">
        <f>analytical!#REF!</f>
        <v>#REF!</v>
      </c>
      <c r="U10">
        <f>analytical!R18</f>
        <v>1.16848</v>
      </c>
      <c r="V10">
        <f>analytical!S18</f>
        <v>0.79967500000000002</v>
      </c>
      <c r="W10">
        <f>analytical!T18</f>
        <v>0.36880200000000002</v>
      </c>
      <c r="X10">
        <f>analytical!U18</f>
        <v>0.25346400000000002</v>
      </c>
      <c r="Y10">
        <f>analytical!V18</f>
        <v>0.17346400000000001</v>
      </c>
      <c r="Z10">
        <f>analytical!W18</f>
        <v>0.08</v>
      </c>
      <c r="AA10">
        <f>analytical!X18</f>
        <v>0.20482700000000001</v>
      </c>
      <c r="AB10">
        <f>analytical!Y18</f>
        <v>4.6100300000000001</v>
      </c>
      <c r="AC10">
        <f>analytical!Z18</f>
        <v>7.7994099999999997E-2</v>
      </c>
      <c r="AD10" t="e">
        <f>analytical!#REF!</f>
        <v>#REF!</v>
      </c>
      <c r="AE10">
        <f>analytical!AA18</f>
        <v>9.0027000000000008</v>
      </c>
      <c r="AF10">
        <f>analytical!AB18</f>
        <v>7.9240399999999998</v>
      </c>
      <c r="AG10">
        <f>analytical!AC18</f>
        <v>1.07867</v>
      </c>
      <c r="AH10">
        <f>analytical!AD18</f>
        <v>0.83461399999999997</v>
      </c>
      <c r="AI10">
        <f>analytical!AE18</f>
        <v>0.73461399999999999</v>
      </c>
      <c r="AJ10">
        <f>analytical!AF18</f>
        <v>0.1</v>
      </c>
      <c r="AK10">
        <f>analytical!AG18</f>
        <v>0.25369199999999997</v>
      </c>
      <c r="AL10">
        <f>analytical!AH18</f>
        <v>10.7867</v>
      </c>
      <c r="AM10">
        <f>analytical!AI18</f>
        <v>0.17025599999999999</v>
      </c>
      <c r="AN10" t="e">
        <f>analytical!#REF!</f>
        <v>#REF!</v>
      </c>
    </row>
    <row r="11" spans="1:71" x14ac:dyDescent="0.45">
      <c r="A11">
        <f>analytical!C19</f>
        <v>15</v>
      </c>
      <c r="B11">
        <f>analytical!A19</f>
        <v>5</v>
      </c>
      <c r="C11">
        <f>analytical!B19</f>
        <v>5</v>
      </c>
      <c r="D11">
        <f>analytical!D19</f>
        <v>20</v>
      </c>
      <c r="E11">
        <f>analytical!E19</f>
        <v>20</v>
      </c>
      <c r="F11">
        <f>analytical!F19</f>
        <v>25</v>
      </c>
      <c r="G11">
        <f>analytical!G19</f>
        <v>20</v>
      </c>
      <c r="H11">
        <f>analytical!H19</f>
        <v>15</v>
      </c>
      <c r="I11" t="e">
        <f>analytical!#REF!</f>
        <v>#REF!</v>
      </c>
      <c r="J11" t="e">
        <f>analytical!#REF!</f>
        <v>#REF!</v>
      </c>
      <c r="K11">
        <f>analytical!I19</f>
        <v>11.180999999999999</v>
      </c>
      <c r="L11">
        <f>analytical!J19</f>
        <v>9.6610399999999998</v>
      </c>
      <c r="M11">
        <f>analytical!K19</f>
        <v>1.5199400000000001</v>
      </c>
      <c r="N11">
        <f>analytical!L19</f>
        <v>0.69457800000000003</v>
      </c>
      <c r="O11">
        <f>analytical!M19</f>
        <v>0.60015700000000005</v>
      </c>
      <c r="P11">
        <f>analytical!N19</f>
        <v>9.4420599999999993E-2</v>
      </c>
      <c r="Q11">
        <f>analytical!O19</f>
        <v>0.46361200000000002</v>
      </c>
      <c r="R11">
        <f>analytical!P19</f>
        <v>16.0975</v>
      </c>
      <c r="S11">
        <f>analytical!Q19</f>
        <v>0.19512399999999999</v>
      </c>
      <c r="T11" t="e">
        <f>analytical!#REF!</f>
        <v>#REF!</v>
      </c>
      <c r="U11">
        <f>analytical!R19</f>
        <v>1.1335299999999999</v>
      </c>
      <c r="V11">
        <f>analytical!S19</f>
        <v>0.77426700000000004</v>
      </c>
      <c r="W11">
        <f>analytical!T19</f>
        <v>0.35926200000000003</v>
      </c>
      <c r="X11">
        <f>analytical!U19</f>
        <v>0.252413</v>
      </c>
      <c r="Y11">
        <f>analytical!V19</f>
        <v>0.17241300000000001</v>
      </c>
      <c r="Z11">
        <f>analytical!W19</f>
        <v>0.08</v>
      </c>
      <c r="AA11">
        <f>analytical!X19</f>
        <v>0.20122799999999999</v>
      </c>
      <c r="AB11">
        <f>analytical!Y19</f>
        <v>4.49078</v>
      </c>
      <c r="AC11">
        <f>analytical!Z19</f>
        <v>0.101844</v>
      </c>
      <c r="AD11" t="e">
        <f>analytical!#REF!</f>
        <v>#REF!</v>
      </c>
      <c r="AE11">
        <f>analytical!AA19</f>
        <v>10.0474</v>
      </c>
      <c r="AF11">
        <f>analytical!AB19</f>
        <v>8.8867700000000003</v>
      </c>
      <c r="AG11">
        <f>analytical!AC19</f>
        <v>1.1606700000000001</v>
      </c>
      <c r="AH11">
        <f>analytical!AD19</f>
        <v>0.86565599999999998</v>
      </c>
      <c r="AI11">
        <f>analytical!AE19</f>
        <v>0.765656</v>
      </c>
      <c r="AJ11">
        <f>analytical!AF19</f>
        <v>0.1</v>
      </c>
      <c r="AK11">
        <f>analytical!AG19</f>
        <v>0.26238400000000001</v>
      </c>
      <c r="AL11">
        <f>analytical!AH19</f>
        <v>11.6067</v>
      </c>
      <c r="AM11">
        <f>analytical!AI19</f>
        <v>0.226218</v>
      </c>
      <c r="AN11" t="e">
        <f>analytical!#REF!</f>
        <v>#REF!</v>
      </c>
    </row>
    <row r="12" spans="1:71" x14ac:dyDescent="0.45">
      <c r="A12">
        <f>analytical!C20</f>
        <v>17</v>
      </c>
      <c r="B12">
        <f>analytical!A20</f>
        <v>5</v>
      </c>
      <c r="C12">
        <f>analytical!B20</f>
        <v>5</v>
      </c>
      <c r="D12">
        <f>analytical!D20</f>
        <v>20</v>
      </c>
      <c r="E12">
        <f>analytical!E20</f>
        <v>20</v>
      </c>
      <c r="F12">
        <f>analytical!F20</f>
        <v>25</v>
      </c>
      <c r="G12">
        <f>analytical!G20</f>
        <v>20</v>
      </c>
      <c r="H12">
        <f>analytical!H20</f>
        <v>15</v>
      </c>
      <c r="I12" t="e">
        <f>analytical!#REF!</f>
        <v>#REF!</v>
      </c>
      <c r="J12" t="e">
        <f>analytical!#REF!</f>
        <v>#REF!</v>
      </c>
      <c r="K12">
        <f>analytical!I20</f>
        <v>11.999499999999999</v>
      </c>
      <c r="L12">
        <f>analytical!J20</f>
        <v>10.424099999999999</v>
      </c>
      <c r="M12">
        <f>analytical!K20</f>
        <v>1.57542</v>
      </c>
      <c r="N12">
        <f>analytical!L20</f>
        <v>0.72155899999999995</v>
      </c>
      <c r="O12">
        <f>analytical!M20</f>
        <v>0.62682599999999999</v>
      </c>
      <c r="P12">
        <f>analytical!N20</f>
        <v>9.4733700000000004E-2</v>
      </c>
      <c r="Q12">
        <f>analytical!O20</f>
        <v>0.46715899999999999</v>
      </c>
      <c r="R12">
        <f>analytical!P20</f>
        <v>16.63</v>
      </c>
      <c r="S12">
        <f>analytical!Q20</f>
        <v>0.244091</v>
      </c>
      <c r="T12" t="e">
        <f>analytical!#REF!</f>
        <v>#REF!</v>
      </c>
      <c r="U12">
        <f>analytical!R20</f>
        <v>1.10026</v>
      </c>
      <c r="V12">
        <f>analytical!S20</f>
        <v>0.74994499999999997</v>
      </c>
      <c r="W12">
        <f>analytical!T20</f>
        <v>0.35032000000000002</v>
      </c>
      <c r="X12">
        <f>analytical!U20</f>
        <v>0.25125999999999998</v>
      </c>
      <c r="Y12">
        <f>analytical!V20</f>
        <v>0.17126</v>
      </c>
      <c r="Z12">
        <f>analytical!W20</f>
        <v>0.08</v>
      </c>
      <c r="AA12">
        <f>analytical!X20</f>
        <v>0.197877</v>
      </c>
      <c r="AB12">
        <f>analytical!Y20</f>
        <v>4.3789899999999999</v>
      </c>
      <c r="AC12">
        <f>analytical!Z20</f>
        <v>0.12420100000000001</v>
      </c>
      <c r="AD12" t="e">
        <f>analytical!#REF!</f>
        <v>#REF!</v>
      </c>
      <c r="AE12">
        <f>analytical!AA20</f>
        <v>10.8993</v>
      </c>
      <c r="AF12">
        <f>analytical!AB20</f>
        <v>9.6741700000000002</v>
      </c>
      <c r="AG12">
        <f>analytical!AC20</f>
        <v>1.2251000000000001</v>
      </c>
      <c r="AH12">
        <f>analytical!AD20</f>
        <v>0.88966299999999998</v>
      </c>
      <c r="AI12">
        <f>analytical!AE20</f>
        <v>0.789663</v>
      </c>
      <c r="AJ12">
        <f>analytical!AF20</f>
        <v>0.1</v>
      </c>
      <c r="AK12">
        <f>analytical!AG20</f>
        <v>0.26928200000000002</v>
      </c>
      <c r="AL12">
        <f>analytical!AH20</f>
        <v>12.250999999999999</v>
      </c>
      <c r="AM12">
        <f>analytical!AI20</f>
        <v>0.27935300000000002</v>
      </c>
      <c r="AN12" t="e">
        <f>analytical!#REF!</f>
        <v>#REF!</v>
      </c>
    </row>
    <row r="13" spans="1:71" x14ac:dyDescent="0.45">
      <c r="A13">
        <f>analytical!C21</f>
        <v>19</v>
      </c>
      <c r="B13">
        <f>analytical!A21</f>
        <v>5</v>
      </c>
      <c r="C13">
        <f>analytical!B21</f>
        <v>5</v>
      </c>
      <c r="D13">
        <f>analytical!D21</f>
        <v>20</v>
      </c>
      <c r="E13">
        <f>analytical!E21</f>
        <v>20</v>
      </c>
      <c r="F13">
        <f>analytical!F21</f>
        <v>25</v>
      </c>
      <c r="G13">
        <f>analytical!G21</f>
        <v>20</v>
      </c>
      <c r="H13">
        <f>analytical!H21</f>
        <v>15</v>
      </c>
      <c r="I13" t="e">
        <f>analytical!#REF!</f>
        <v>#REF!</v>
      </c>
      <c r="J13" t="e">
        <f>analytical!#REF!</f>
        <v>#REF!</v>
      </c>
      <c r="K13">
        <f>analytical!I21</f>
        <v>12.662699999999999</v>
      </c>
      <c r="L13">
        <f>analytical!J21</f>
        <v>11.0444</v>
      </c>
      <c r="M13">
        <f>analytical!K21</f>
        <v>1.6183700000000001</v>
      </c>
      <c r="N13">
        <f>analytical!L21</f>
        <v>0.74315900000000001</v>
      </c>
      <c r="O13">
        <f>analytical!M21</f>
        <v>0.64817899999999995</v>
      </c>
      <c r="P13">
        <f>analytical!N21</f>
        <v>9.4979999999999995E-2</v>
      </c>
      <c r="Q13">
        <f>analytical!O21</f>
        <v>0.46968799999999999</v>
      </c>
      <c r="R13">
        <f>analytical!P21</f>
        <v>17.039100000000001</v>
      </c>
      <c r="S13">
        <f>analytical!Q21</f>
        <v>0.29003899999999999</v>
      </c>
      <c r="T13" t="e">
        <f>analytical!#REF!</f>
        <v>#REF!</v>
      </c>
      <c r="U13">
        <f>analytical!R21</f>
        <v>1.0695699999999999</v>
      </c>
      <c r="V13">
        <f>analytical!S21</f>
        <v>0.72742499999999999</v>
      </c>
      <c r="W13">
        <f>analytical!T21</f>
        <v>0.34214499999999998</v>
      </c>
      <c r="X13">
        <f>analytical!U21</f>
        <v>0.25008599999999997</v>
      </c>
      <c r="Y13">
        <f>analytical!V21</f>
        <v>0.17008599999999999</v>
      </c>
      <c r="Z13">
        <f>analytical!W21</f>
        <v>0.08</v>
      </c>
      <c r="AA13">
        <f>analytical!X21</f>
        <v>0.19481499999999999</v>
      </c>
      <c r="AB13">
        <f>analytical!Y21</f>
        <v>4.2768199999999998</v>
      </c>
      <c r="AC13">
        <f>analytical!Z21</f>
        <v>0.14463699999999999</v>
      </c>
      <c r="AD13" t="e">
        <f>analytical!#REF!</f>
        <v>#REF!</v>
      </c>
      <c r="AE13">
        <f>analytical!AA21</f>
        <v>11.5932</v>
      </c>
      <c r="AF13">
        <f>analytical!AB21</f>
        <v>10.3169</v>
      </c>
      <c r="AG13">
        <f>analytical!AC21</f>
        <v>1.27623</v>
      </c>
      <c r="AH13">
        <f>analytical!AD21</f>
        <v>0.90839599999999998</v>
      </c>
      <c r="AI13">
        <f>analytical!AE21</f>
        <v>0.808396</v>
      </c>
      <c r="AJ13">
        <f>analytical!AF21</f>
        <v>0.1</v>
      </c>
      <c r="AK13">
        <f>analytical!AG21</f>
        <v>0.27487299999999998</v>
      </c>
      <c r="AL13">
        <f>analytical!AH21</f>
        <v>12.7622</v>
      </c>
      <c r="AM13">
        <f>analytical!AI21</f>
        <v>0.32830300000000001</v>
      </c>
      <c r="AN13" t="e">
        <f>analytical!#REF!</f>
        <v>#REF!</v>
      </c>
    </row>
    <row r="14" spans="1:71" x14ac:dyDescent="0.45">
      <c r="P14" s="2"/>
      <c r="Y14" s="2"/>
      <c r="AH14" s="2"/>
    </row>
    <row r="15" spans="1:71" x14ac:dyDescent="0.4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68</v>
      </c>
      <c r="U15" t="s">
        <v>67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42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69</v>
      </c>
    </row>
    <row r="16" spans="1:71" x14ac:dyDescent="0.45">
      <c r="K16" s="4">
        <f>(K2-K9)/K2</f>
        <v>2.1135147526678969E-4</v>
      </c>
      <c r="L16" s="4">
        <f t="shared" ref="L16:AN20" si="0">(L2-L9)/L2</f>
        <v>2.8194399064048831E-4</v>
      </c>
      <c r="M16" s="4">
        <f t="shared" si="0"/>
        <v>-1.9226645172257945E-4</v>
      </c>
      <c r="N16" s="4">
        <f t="shared" si="0"/>
        <v>1.197662938806197E-4</v>
      </c>
      <c r="O16" s="4">
        <f t="shared" si="0"/>
        <v>1.9258821398270091E-4</v>
      </c>
      <c r="P16" s="4">
        <f t="shared" si="0"/>
        <v>-2.846898913683483E-4</v>
      </c>
      <c r="Q16" s="4">
        <f t="shared" si="0"/>
        <v>-4.8775512918908498E-5</v>
      </c>
      <c r="R16" s="4">
        <f t="shared" si="0"/>
        <v>8.9822427969358311E-5</v>
      </c>
      <c r="S16" s="4">
        <f>(S2-S9)/S2</f>
        <v>1.2265396837347112E-3</v>
      </c>
      <c r="T16" s="4" t="e">
        <f t="shared" si="0"/>
        <v>#REF!</v>
      </c>
      <c r="U16" s="4">
        <f t="shared" si="0"/>
        <v>5.1511274322447531E-4</v>
      </c>
      <c r="V16" s="4">
        <f t="shared" si="0"/>
        <v>2.9948323985090977E-4</v>
      </c>
      <c r="W16" s="4">
        <f t="shared" si="0"/>
        <v>9.7660374171201661E-4</v>
      </c>
      <c r="X16" s="4">
        <f t="shared" si="0"/>
        <v>3.6561777610021165E-4</v>
      </c>
      <c r="Y16" s="4">
        <f t="shared" si="0"/>
        <v>1.4917066845670463E-4</v>
      </c>
      <c r="Z16" s="4">
        <f t="shared" si="0"/>
        <v>8.28063742173739E-4</v>
      </c>
      <c r="AA16" s="4">
        <f t="shared" si="0"/>
        <v>7.713794276461535E-4</v>
      </c>
      <c r="AB16" s="4">
        <f t="shared" si="0"/>
        <v>1.500460704837516E-4</v>
      </c>
      <c r="AC16" s="4">
        <f t="shared" si="0"/>
        <v>2.0250542458390029E-3</v>
      </c>
      <c r="AD16" s="4" t="e">
        <f t="shared" si="0"/>
        <v>#REF!</v>
      </c>
      <c r="AE16" s="4">
        <f t="shared" si="0"/>
        <v>1.6410749428529665E-4</v>
      </c>
      <c r="AF16" s="4">
        <f t="shared" si="0"/>
        <v>2.7936263931171892E-4</v>
      </c>
      <c r="AG16" s="4">
        <f t="shared" si="0"/>
        <v>-6.4925458998347791E-4</v>
      </c>
      <c r="AH16" s="4">
        <f t="shared" si="0"/>
        <v>1.0069897677248323E-4</v>
      </c>
      <c r="AI16" s="4">
        <f t="shared" si="0"/>
        <v>2.1885681868566399E-4</v>
      </c>
      <c r="AJ16" s="4">
        <f t="shared" si="0"/>
        <v>-7.0950303765368388E-4</v>
      </c>
      <c r="AK16" s="4">
        <f t="shared" si="0"/>
        <v>-7.5517168807702126E-4</v>
      </c>
      <c r="AL16" s="4">
        <f t="shared" si="0"/>
        <v>6.1594370274413364E-5</v>
      </c>
      <c r="AM16" s="4">
        <f t="shared" si="0"/>
        <v>1.0644052417595588E-3</v>
      </c>
      <c r="AN16" s="4" t="e">
        <f t="shared" si="0"/>
        <v>#REF!</v>
      </c>
    </row>
    <row r="17" spans="1:40" x14ac:dyDescent="0.45">
      <c r="K17" s="4">
        <f>(K3-K10)/K3</f>
        <v>4.3240693423470141E-4</v>
      </c>
      <c r="L17" s="4">
        <f t="shared" si="0"/>
        <v>4.8006966165967438E-4</v>
      </c>
      <c r="M17" s="4">
        <f t="shared" si="0"/>
        <v>1.7959149841470921E-4</v>
      </c>
      <c r="N17" s="4">
        <f t="shared" si="0"/>
        <v>5.9304084720129943E-4</v>
      </c>
      <c r="O17" s="4">
        <f t="shared" si="0"/>
        <v>6.3673259171340276E-4</v>
      </c>
      <c r="P17" s="4">
        <f t="shared" si="0"/>
        <v>3.3707841273279807E-4</v>
      </c>
      <c r="Q17" s="4">
        <f t="shared" si="0"/>
        <v>-6.9794781531498171E-5</v>
      </c>
      <c r="R17" s="4">
        <f t="shared" si="0"/>
        <v>-1.5590185977925179E-4</v>
      </c>
      <c r="S17" s="4">
        <f t="shared" si="0"/>
        <v>9.4636134424756139E-4</v>
      </c>
      <c r="T17" s="4" t="e">
        <f t="shared" si="0"/>
        <v>#REF!</v>
      </c>
      <c r="U17" s="4">
        <f t="shared" si="0"/>
        <v>3.1655045557597763E-4</v>
      </c>
      <c r="V17" s="4">
        <f t="shared" si="0"/>
        <v>3.7501171911618106E-4</v>
      </c>
      <c r="W17" s="4">
        <f t="shared" si="0"/>
        <v>1.8705726392149487E-4</v>
      </c>
      <c r="X17" s="4">
        <f t="shared" si="0"/>
        <v>4.3379841781885752E-4</v>
      </c>
      <c r="Y17" s="4">
        <f t="shared" si="0"/>
        <v>4.8977522198342678E-4</v>
      </c>
      <c r="Z17" s="4">
        <f t="shared" si="0"/>
        <v>3.0115927576816385E-4</v>
      </c>
      <c r="AA17" s="4">
        <f t="shared" si="0"/>
        <v>-1.1230249409188905E-4</v>
      </c>
      <c r="AB17" s="4">
        <f t="shared" si="0"/>
        <v>-1.1714961958914868E-4</v>
      </c>
      <c r="AC17" s="4">
        <f t="shared" si="0"/>
        <v>8.3142238563146617E-4</v>
      </c>
      <c r="AD17" s="4" t="e">
        <f t="shared" si="0"/>
        <v>#REF!</v>
      </c>
      <c r="AE17" s="4">
        <f t="shared" si="0"/>
        <v>4.5299207930007257E-4</v>
      </c>
      <c r="AF17" s="4">
        <f t="shared" si="0"/>
        <v>4.8940958031874055E-4</v>
      </c>
      <c r="AG17" s="4">
        <f t="shared" si="0"/>
        <v>1.761118217376791E-4</v>
      </c>
      <c r="AH17" s="4">
        <f t="shared" si="0"/>
        <v>6.262445562824437E-4</v>
      </c>
      <c r="AI17" s="4">
        <f t="shared" si="0"/>
        <v>6.6385345162990161E-4</v>
      </c>
      <c r="AJ17" s="4">
        <f t="shared" si="0"/>
        <v>3.4987754285993274E-4</v>
      </c>
      <c r="AK17" s="4">
        <f t="shared" si="0"/>
        <v>-3.9419430625564643E-5</v>
      </c>
      <c r="AL17" s="4">
        <f t="shared" si="0"/>
        <v>-1.7617387434158487E-4</v>
      </c>
      <c r="AM17" s="4">
        <f t="shared" si="0"/>
        <v>9.5646612173523192E-4</v>
      </c>
      <c r="AN17" s="4" t="e">
        <f t="shared" si="0"/>
        <v>#REF!</v>
      </c>
    </row>
    <row r="18" spans="1:40" x14ac:dyDescent="0.45">
      <c r="K18" s="4">
        <f>(K4-K11)/K4</f>
        <v>-1.1628219004076555E-4</v>
      </c>
      <c r="L18" s="4">
        <f t="shared" si="0"/>
        <v>-8.7989987774546403E-5</v>
      </c>
      <c r="M18" s="4">
        <f t="shared" si="0"/>
        <v>-2.8956893715037572E-4</v>
      </c>
      <c r="N18" s="4">
        <f t="shared" si="0"/>
        <v>-1.3823252438505964E-4</v>
      </c>
      <c r="O18" s="4">
        <f t="shared" si="0"/>
        <v>-1.09983319196606E-4</v>
      </c>
      <c r="P18" s="4">
        <f t="shared" si="0"/>
        <v>-3.1252946517190569E-4</v>
      </c>
      <c r="Q18" s="4">
        <f t="shared" si="0"/>
        <v>3.6667249028833931E-5</v>
      </c>
      <c r="R18" s="4">
        <f t="shared" si="0"/>
        <v>2.4847961535297633E-5</v>
      </c>
      <c r="S18" s="4">
        <f t="shared" si="0"/>
        <v>1.639713869929915E-4</v>
      </c>
      <c r="T18" s="4" t="e">
        <f t="shared" si="0"/>
        <v>#REF!</v>
      </c>
      <c r="U18" s="4">
        <f t="shared" si="0"/>
        <v>8.8212203276191522E-5</v>
      </c>
      <c r="V18" s="4">
        <f t="shared" si="0"/>
        <v>2.2855106373086075E-4</v>
      </c>
      <c r="W18" s="4">
        <f t="shared" si="0"/>
        <v>-2.1158953856781861E-4</v>
      </c>
      <c r="X18" s="4">
        <f t="shared" si="0"/>
        <v>-1.3471802329028361E-4</v>
      </c>
      <c r="Y18" s="4">
        <f t="shared" si="0"/>
        <v>5.7999930400141519E-6</v>
      </c>
      <c r="Z18" s="4">
        <f t="shared" si="0"/>
        <v>-4.3143605679957919E-4</v>
      </c>
      <c r="AA18" s="4">
        <f t="shared" si="0"/>
        <v>3.9243543443607767E-4</v>
      </c>
      <c r="AB18" s="4">
        <f t="shared" si="0"/>
        <v>2.2040309276740003E-4</v>
      </c>
      <c r="AC18" s="4">
        <f t="shared" si="0"/>
        <v>6.2801742748355986E-4</v>
      </c>
      <c r="AD18" s="4" t="e">
        <f t="shared" si="0"/>
        <v>#REF!</v>
      </c>
      <c r="AE18" s="4">
        <f t="shared" si="0"/>
        <v>-1.2940345009511384E-4</v>
      </c>
      <c r="AF18" s="4">
        <f t="shared" si="0"/>
        <v>-1.1479053540786822E-4</v>
      </c>
      <c r="AG18" s="4">
        <f t="shared" si="0"/>
        <v>-3.1026191276481115E-4</v>
      </c>
      <c r="AH18" s="4">
        <f t="shared" si="0"/>
        <v>-8.4336221945197328E-5</v>
      </c>
      <c r="AI18" s="4">
        <f t="shared" si="0"/>
        <v>-6.1389038007676573E-5</v>
      </c>
      <c r="AJ18" s="4">
        <f t="shared" si="0"/>
        <v>-2.5906709837857257E-4</v>
      </c>
      <c r="AK18" s="4">
        <f t="shared" si="0"/>
        <v>-2.3635074450486994E-4</v>
      </c>
      <c r="AL18" s="4">
        <f t="shared" si="0"/>
        <v>-5.1696952464684781E-5</v>
      </c>
      <c r="AM18" s="4">
        <f t="shared" si="0"/>
        <v>1.3259785721863728E-4</v>
      </c>
      <c r="AN18" s="4" t="e">
        <f t="shared" si="0"/>
        <v>#REF!</v>
      </c>
    </row>
    <row r="19" spans="1:40" x14ac:dyDescent="0.45">
      <c r="K19" s="4">
        <f>(K5-K12)/K5</f>
        <v>-4.1670139178167735E-5</v>
      </c>
      <c r="L19" s="4">
        <f t="shared" si="0"/>
        <v>-1.9186676771605051E-5</v>
      </c>
      <c r="M19" s="4">
        <f t="shared" si="0"/>
        <v>-2.2856272142022399E-4</v>
      </c>
      <c r="N19" s="4">
        <f t="shared" si="0"/>
        <v>-7.9001860008667672E-5</v>
      </c>
      <c r="O19" s="4">
        <f t="shared" si="0"/>
        <v>-5.2648960661573654E-5</v>
      </c>
      <c r="P19" s="4">
        <f t="shared" si="0"/>
        <v>-2.6079886811182143E-4</v>
      </c>
      <c r="Q19" s="4">
        <f t="shared" si="0"/>
        <v>-1.0275930132236769E-4</v>
      </c>
      <c r="R19" s="4">
        <f t="shared" si="0"/>
        <v>3.0065241574359604E-5</v>
      </c>
      <c r="S19" s="4">
        <f t="shared" si="0"/>
        <v>1.35177205026975E-4</v>
      </c>
      <c r="T19" s="4" t="e">
        <f t="shared" si="0"/>
        <v>#REF!</v>
      </c>
      <c r="U19" s="4">
        <f t="shared" si="0"/>
        <v>1.6357093526232143E-4</v>
      </c>
      <c r="V19" s="4">
        <f t="shared" si="0"/>
        <v>1.6398513201467633E-4</v>
      </c>
      <c r="W19" s="4">
        <f t="shared" si="0"/>
        <v>1.4555999212254364E-4</v>
      </c>
      <c r="X19" s="4">
        <f t="shared" si="0"/>
        <v>-1.9107367482442119E-4</v>
      </c>
      <c r="Y19" s="4">
        <f t="shared" si="0"/>
        <v>-1.8688532249400944E-4</v>
      </c>
      <c r="Z19" s="4">
        <f t="shared" si="0"/>
        <v>-2.0129050971514267E-4</v>
      </c>
      <c r="AA19" s="4">
        <f t="shared" si="0"/>
        <v>-2.0214986380173144E-5</v>
      </c>
      <c r="AB19" s="4">
        <f t="shared" si="0"/>
        <v>3.4699156034347323E-4</v>
      </c>
      <c r="AC19" s="4">
        <f t="shared" si="0"/>
        <v>-4.1885154129320712E-4</v>
      </c>
      <c r="AD19" s="4" t="e">
        <f t="shared" si="0"/>
        <v>#REF!</v>
      </c>
      <c r="AE19" s="4">
        <f t="shared" si="0"/>
        <v>-7.3404596962876718E-5</v>
      </c>
      <c r="AF19" s="4">
        <f t="shared" si="0"/>
        <v>-3.6180123260610665E-5</v>
      </c>
      <c r="AG19" s="4">
        <f t="shared" si="0"/>
        <v>-3.3477859703273601E-4</v>
      </c>
      <c r="AH19" s="4">
        <f t="shared" si="0"/>
        <v>1.2364079426827407E-5</v>
      </c>
      <c r="AI19" s="4">
        <f t="shared" si="0"/>
        <v>4.6853235405791743E-5</v>
      </c>
      <c r="AJ19" s="4">
        <f t="shared" si="0"/>
        <v>-2.5406453239131487E-4</v>
      </c>
      <c r="AK19" s="4">
        <f t="shared" si="0"/>
        <v>-1.6713898906917419E-4</v>
      </c>
      <c r="AL19" s="4">
        <f t="shared" si="0"/>
        <v>-8.1632653061179252E-5</v>
      </c>
      <c r="AM19" s="4">
        <f t="shared" si="0"/>
        <v>2.3978240641322647E-4</v>
      </c>
      <c r="AN19" s="4" t="e">
        <f t="shared" si="0"/>
        <v>#REF!</v>
      </c>
    </row>
    <row r="20" spans="1:40" x14ac:dyDescent="0.45">
      <c r="K20" s="4">
        <f>(K6-K13)/K6</f>
        <v>1.4212957479577828E-4</v>
      </c>
      <c r="L20" s="4">
        <f t="shared" si="0"/>
        <v>1.5390047165964374E-4</v>
      </c>
      <c r="M20" s="4">
        <f t="shared" si="0"/>
        <v>2.4715615943931367E-5</v>
      </c>
      <c r="N20" s="4">
        <f t="shared" si="0"/>
        <v>1.8027884024196043E-4</v>
      </c>
      <c r="O20" s="4">
        <f t="shared" si="0"/>
        <v>1.95895148278898E-4</v>
      </c>
      <c r="P20" s="4">
        <f t="shared" si="0"/>
        <v>6.9483485039041048E-5</v>
      </c>
      <c r="Q20" s="4">
        <f t="shared" si="0"/>
        <v>5.7481664413525751E-5</v>
      </c>
      <c r="R20" s="4">
        <f t="shared" si="0"/>
        <v>-4.6953041089879169E-5</v>
      </c>
      <c r="S20" s="4">
        <f t="shared" si="0"/>
        <v>2.9642395519183278E-4</v>
      </c>
      <c r="T20" s="4" t="e">
        <f t="shared" si="0"/>
        <v>#REF!</v>
      </c>
      <c r="U20" s="4">
        <f t="shared" si="0"/>
        <v>-4.8641317057186652E-4</v>
      </c>
      <c r="V20" s="4">
        <f t="shared" si="0"/>
        <v>-5.1165458364113624E-4</v>
      </c>
      <c r="W20" s="4">
        <f t="shared" si="0"/>
        <v>-4.2982707501199632E-4</v>
      </c>
      <c r="X20" s="4">
        <f t="shared" si="0"/>
        <v>-6.4419325797726004E-4</v>
      </c>
      <c r="Y20" s="4">
        <f t="shared" si="0"/>
        <v>-6.7069870331569448E-4</v>
      </c>
      <c r="Z20" s="4">
        <f t="shared" si="0"/>
        <v>-5.8909683075921261E-4</v>
      </c>
      <c r="AA20" s="4">
        <f t="shared" si="0"/>
        <v>4.1062913516412337E-5</v>
      </c>
      <c r="AB20" s="4">
        <f t="shared" si="0"/>
        <v>1.5663391381403403E-4</v>
      </c>
      <c r="AC20" s="4">
        <f t="shared" si="0"/>
        <v>-4.2884316098895891E-4</v>
      </c>
      <c r="AD20" s="4" t="e">
        <f t="shared" si="0"/>
        <v>#REF!</v>
      </c>
      <c r="AE20" s="4">
        <f t="shared" si="0"/>
        <v>1.8973041033515031E-4</v>
      </c>
      <c r="AF20" s="4">
        <f t="shared" si="0"/>
        <v>2.035080918694093E-4</v>
      </c>
      <c r="AG20" s="4">
        <f t="shared" si="0"/>
        <v>1.4885382554342182E-4</v>
      </c>
      <c r="AH20" s="4">
        <f t="shared" si="0"/>
        <v>3.0373996337518266E-4</v>
      </c>
      <c r="AI20" s="4">
        <f t="shared" si="0"/>
        <v>3.0915876662961604E-4</v>
      </c>
      <c r="AJ20" s="4">
        <f t="shared" si="0"/>
        <v>2.5993241757141391E-4</v>
      </c>
      <c r="AK20" s="4">
        <f t="shared" si="0"/>
        <v>6.9118053635779708E-5</v>
      </c>
      <c r="AL20" s="4">
        <f t="shared" si="0"/>
        <v>-1.0971098990661166E-4</v>
      </c>
      <c r="AM20" s="4">
        <f t="shared" si="0"/>
        <v>3.8364456244733257E-4</v>
      </c>
      <c r="AN20" s="4" t="e">
        <f t="shared" si="0"/>
        <v>#REF!</v>
      </c>
    </row>
    <row r="25" spans="1:40" ht="19.899999999999999" x14ac:dyDescent="0.45">
      <c r="A25" s="3"/>
    </row>
    <row r="62" spans="2:65" x14ac:dyDescent="0.45">
      <c r="BM62">
        <v>0</v>
      </c>
    </row>
    <row r="64" spans="2:65" x14ac:dyDescent="0.45">
      <c r="B64" t="s">
        <v>97</v>
      </c>
      <c r="F64" t="s">
        <v>98</v>
      </c>
      <c r="J64" t="s">
        <v>105</v>
      </c>
      <c r="N64" t="s">
        <v>106</v>
      </c>
      <c r="R64" t="s">
        <v>107</v>
      </c>
      <c r="V64" t="s">
        <v>108</v>
      </c>
    </row>
    <row r="65" spans="2:24" x14ac:dyDescent="0.45">
      <c r="B65" t="s">
        <v>95</v>
      </c>
      <c r="C65" t="s">
        <v>96</v>
      </c>
      <c r="D65" t="s">
        <v>94</v>
      </c>
      <c r="F65" t="s">
        <v>95</v>
      </c>
      <c r="G65" t="s">
        <v>96</v>
      </c>
      <c r="H65" t="s">
        <v>94</v>
      </c>
      <c r="J65" t="s">
        <v>95</v>
      </c>
      <c r="K65" t="s">
        <v>96</v>
      </c>
      <c r="L65" t="s">
        <v>94</v>
      </c>
      <c r="N65" t="s">
        <v>95</v>
      </c>
      <c r="O65" t="s">
        <v>96</v>
      </c>
      <c r="P65" t="s">
        <v>94</v>
      </c>
      <c r="R65" t="s">
        <v>95</v>
      </c>
      <c r="S65" t="s">
        <v>96</v>
      </c>
      <c r="T65" t="s">
        <v>94</v>
      </c>
      <c r="V65" t="s">
        <v>95</v>
      </c>
      <c r="W65" t="s">
        <v>96</v>
      </c>
      <c r="X65" t="s">
        <v>94</v>
      </c>
    </row>
    <row r="66" spans="2:24" x14ac:dyDescent="0.45">
      <c r="B66">
        <f>O2</f>
        <v>0.52443499999999998</v>
      </c>
      <c r="C66">
        <f>O9</f>
        <v>0.52433399999999997</v>
      </c>
      <c r="D66">
        <f>L2/((A2+C2)*(1-S2))</f>
        <v>0.52455031712302913</v>
      </c>
      <c r="F66">
        <f>P2</f>
        <v>9.3435000000000004E-2</v>
      </c>
      <c r="G66">
        <f>P9</f>
        <v>9.3461600000000006E-2</v>
      </c>
      <c r="H66" t="e">
        <f>M2/((C2*(1-(AC2+(1-AC2)*AD2)))+(A2*(1-(AM2+(1-AM2)*AN2))))</f>
        <v>#REF!</v>
      </c>
      <c r="J66">
        <f>Y2</f>
        <v>0.17429700000000001</v>
      </c>
      <c r="K66">
        <f>Y9</f>
        <v>0.17427100000000001</v>
      </c>
      <c r="L66">
        <f>V2/(C2*(1-AC2))</f>
        <v>0.17434357768197412</v>
      </c>
      <c r="N66">
        <f>Z2</f>
        <v>8.0066300000000007E-2</v>
      </c>
      <c r="O66">
        <f>Z9</f>
        <v>0.08</v>
      </c>
      <c r="P66" t="e">
        <f>W2/((C2*(1-(AC2+(1-AC2)*AD2))))</f>
        <v>#REF!</v>
      </c>
      <c r="R66">
        <f>AI2</f>
        <v>0.69451799999999997</v>
      </c>
      <c r="S66">
        <f>AI9</f>
        <v>0.69436600000000004</v>
      </c>
      <c r="T66">
        <f>AF2/(A2*(1-AM2))</f>
        <v>0.69465650265802059</v>
      </c>
      <c r="V66">
        <f>AJ2</f>
        <v>9.9929100000000007E-2</v>
      </c>
      <c r="W66">
        <f>AJ9</f>
        <v>0.1</v>
      </c>
      <c r="X66" t="e">
        <f>AG2/(A2*(1-(AM2+(1-AM2)*AN2)))</f>
        <v>#REF!</v>
      </c>
    </row>
    <row r="67" spans="2:24" x14ac:dyDescent="0.45">
      <c r="B67">
        <f>O3</f>
        <v>0.56695700000000004</v>
      </c>
      <c r="C67">
        <f>O10</f>
        <v>0.56659599999999999</v>
      </c>
      <c r="D67">
        <f>L3/((A3+C3)*(1-S3))</f>
        <v>0.56695917886117075</v>
      </c>
      <c r="F67">
        <f>P3</f>
        <v>9.4043399999999999E-2</v>
      </c>
      <c r="G67">
        <f>P10</f>
        <v>9.4011700000000004E-2</v>
      </c>
      <c r="H67" t="e">
        <f>M3/((C3*(1-(AC3+(1-AC3)*AD3)))+(A3*(1-(AM3+(1-AM3)*AN3))))</f>
        <v>#REF!</v>
      </c>
      <c r="J67">
        <f>Y3</f>
        <v>0.17354900000000001</v>
      </c>
      <c r="K67">
        <f>Y10</f>
        <v>0.17346400000000001</v>
      </c>
      <c r="L67">
        <f>V3/(C3*(1-AC3))</f>
        <v>0.173541473912105</v>
      </c>
      <c r="N67">
        <f>Z3</f>
        <v>8.0024100000000001E-2</v>
      </c>
      <c r="O67">
        <f>Z10</f>
        <v>0.08</v>
      </c>
      <c r="P67" t="e">
        <f>W3/((C3*(1-(AC3+(1-AC3)*AD3))))</f>
        <v>#REF!</v>
      </c>
      <c r="R67">
        <f>AI3</f>
        <v>0.73510200000000003</v>
      </c>
      <c r="S67">
        <f>AI10</f>
        <v>0.73461399999999999</v>
      </c>
      <c r="T67">
        <f>AF3/(A3*(1-AM3))</f>
        <v>0.73511808973445625</v>
      </c>
      <c r="V67">
        <f>AJ3</f>
        <v>0.100035</v>
      </c>
      <c r="W67">
        <f>AJ10</f>
        <v>0.1</v>
      </c>
      <c r="X67" t="e">
        <f>AG3/(A3*(1-(AM3+(1-AM3)*AN3)))</f>
        <v>#REF!</v>
      </c>
    </row>
    <row r="68" spans="2:24" x14ac:dyDescent="0.45">
      <c r="B68">
        <f>O4</f>
        <v>0.60009100000000004</v>
      </c>
      <c r="C68">
        <f>O11</f>
        <v>0.60015700000000005</v>
      </c>
      <c r="D68">
        <f>L4/((A4+C4)*(1-S4))</f>
        <v>0.60012809935838507</v>
      </c>
      <c r="F68">
        <f>P4</f>
        <v>9.4391100000000006E-2</v>
      </c>
      <c r="G68">
        <f>P11</f>
        <v>9.4420599999999993E-2</v>
      </c>
      <c r="H68" t="e">
        <f>M4/((C4*(1-(AC4+(1-AC4)*AD4)))+(A4*(1-(AM4+(1-AM4)*AN4))))</f>
        <v>#REF!</v>
      </c>
      <c r="J68">
        <f>Y4</f>
        <v>0.17241400000000001</v>
      </c>
      <c r="K68">
        <f>Y11</f>
        <v>0.17241300000000001</v>
      </c>
      <c r="L68">
        <f>V4/(C4*(1-AC4))</f>
        <v>0.17246429096350932</v>
      </c>
      <c r="N68">
        <f>Z4</f>
        <v>7.9965499999999995E-2</v>
      </c>
      <c r="O68">
        <f>Z11</f>
        <v>0.08</v>
      </c>
      <c r="P68" t="e">
        <f>W4/((C4*(1-(AC4+(1-AC4)*AD4))))</f>
        <v>#REF!</v>
      </c>
      <c r="R68">
        <f>AI4</f>
        <v>0.76560899999999998</v>
      </c>
      <c r="S68">
        <f>AI11</f>
        <v>0.765656</v>
      </c>
      <c r="T68">
        <f>AF4/(A4*(1-AM4))</f>
        <v>0.76559845187260689</v>
      </c>
      <c r="V68">
        <f>AJ4</f>
        <v>9.9974099999999996E-2</v>
      </c>
      <c r="W68">
        <f>AJ11</f>
        <v>0.1</v>
      </c>
      <c r="X68" t="e">
        <f>AG4/(A4*(1-(AM4+(1-AM4)*AN4)))</f>
        <v>#REF!</v>
      </c>
    </row>
    <row r="69" spans="2:24" x14ac:dyDescent="0.45">
      <c r="B69">
        <f>O5</f>
        <v>0.62679300000000004</v>
      </c>
      <c r="C69">
        <f>O12</f>
        <v>0.62682599999999999</v>
      </c>
      <c r="D69">
        <f>L5/((A5+C5)*(1-S5))</f>
        <v>0.62684042933448914</v>
      </c>
      <c r="F69">
        <f>P5</f>
        <v>9.4709000000000002E-2</v>
      </c>
      <c r="G69">
        <f>P12</f>
        <v>9.4733700000000004E-2</v>
      </c>
      <c r="H69" t="e">
        <f>M5/((C5*(1-(AC5+(1-AC5)*AD5)))+(A5*(1-(AM5+(1-AM5)*AN5))))</f>
        <v>#REF!</v>
      </c>
      <c r="J69">
        <f>Y5</f>
        <v>0.17122799999999999</v>
      </c>
      <c r="K69">
        <f>Y12</f>
        <v>0.17126</v>
      </c>
      <c r="L69">
        <f>V5/(C5*(1-AC5))</f>
        <v>0.17127753464915832</v>
      </c>
      <c r="N69">
        <f>Z5</f>
        <v>7.9983899999999997E-2</v>
      </c>
      <c r="O69">
        <f>Z12</f>
        <v>0.08</v>
      </c>
      <c r="P69" t="e">
        <f>W5/((C5*(1-(AC5+(1-AC5)*AD5))))</f>
        <v>#REF!</v>
      </c>
      <c r="R69">
        <f>AI5</f>
        <v>0.78969999999999996</v>
      </c>
      <c r="S69">
        <f>AI12</f>
        <v>0.789663</v>
      </c>
      <c r="T69">
        <f>AF5/(A5*(1-AM5))</f>
        <v>0.78970861707807272</v>
      </c>
      <c r="V69">
        <f>AJ5</f>
        <v>9.9974599999999997E-2</v>
      </c>
      <c r="W69">
        <f>AJ12</f>
        <v>0.1</v>
      </c>
      <c r="X69" t="e">
        <f>AG5/(A5*(1-(AM5+(1-AM5)*AN5)))</f>
        <v>#REF!</v>
      </c>
    </row>
    <row r="70" spans="2:24" x14ac:dyDescent="0.45">
      <c r="B70">
        <f>O6</f>
        <v>0.64830600000000005</v>
      </c>
      <c r="C70">
        <f>O13</f>
        <v>0.64817899999999995</v>
      </c>
      <c r="D70">
        <f>L6/((A6+C6)*(1-S6))</f>
        <v>0.64835945295533248</v>
      </c>
      <c r="F70">
        <f>P6</f>
        <v>9.4986600000000004E-2</v>
      </c>
      <c r="G70">
        <f>P13</f>
        <v>9.4979999999999995E-2</v>
      </c>
      <c r="H70" t="e">
        <f>M6/((C6*(1-(AC6+(1-AC6)*AD6)))+(A6*(1-(AM6+(1-AM6)*AN6))))</f>
        <v>#REF!</v>
      </c>
      <c r="J70">
        <f>Y6</f>
        <v>0.16997200000000001</v>
      </c>
      <c r="K70">
        <f>Y13</f>
        <v>0.17008599999999999</v>
      </c>
      <c r="L70">
        <f>V6/(C6*(1-AC6))</f>
        <v>0.16998638103866498</v>
      </c>
      <c r="N70">
        <f>Z6</f>
        <v>7.9952899999999993E-2</v>
      </c>
      <c r="O70">
        <f>Z13</f>
        <v>0.08</v>
      </c>
      <c r="P70" t="e">
        <f>W6/((C6*(1-(AC6+(1-AC6)*AD6))))</f>
        <v>#REF!</v>
      </c>
      <c r="R70">
        <f>AI6</f>
        <v>0.80864599999999998</v>
      </c>
      <c r="S70">
        <f>AI13</f>
        <v>0.808396</v>
      </c>
      <c r="T70">
        <f>AF6/(A6*(1-AM6))</f>
        <v>0.80870862970243629</v>
      </c>
      <c r="V70">
        <f>AJ6</f>
        <v>0.100026</v>
      </c>
      <c r="W70">
        <f>AJ13</f>
        <v>0.1</v>
      </c>
      <c r="X70" t="e">
        <f>AG6/(A6*(1-(AM6+(1-AM6)*AN6)))</f>
        <v>#REF!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simulation</vt:lpstr>
      <vt:lpstr>analytical</vt:lpstr>
      <vt:lpstr>1. b</vt:lpstr>
      <vt:lpstr>2. lamH</vt:lpstr>
      <vt:lpstr>3. muqH</vt:lpstr>
      <vt:lpstr>4. mubH</vt:lpstr>
      <vt:lpstr>5. gtob</vt:lpstr>
      <vt:lpstr>lamH</vt:lpstr>
      <vt:lpstr>lamL</vt:lpstr>
      <vt:lpstr>muqH</vt:lpstr>
      <vt:lpstr>muqL</vt:lpstr>
      <vt:lpstr>mubH</vt:lpstr>
      <vt:lpstr>mubL</vt:lpstr>
      <vt:lpstr>gtob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怡翔 蔡</dc:creator>
  <cp:lastModifiedBy>M11207613</cp:lastModifiedBy>
  <cp:lastPrinted>2025-03-04T04:46:45Z</cp:lastPrinted>
  <dcterms:created xsi:type="dcterms:W3CDTF">2024-09-11T05:32:51Z</dcterms:created>
  <dcterms:modified xsi:type="dcterms:W3CDTF">2025-06-25T03:13:10Z</dcterms:modified>
</cp:coreProperties>
</file>