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ourSaid\Desktop\"/>
    </mc:Choice>
  </mc:AlternateContent>
  <xr:revisionPtr revIDLastSave="0" documentId="13_ncr:1_{4E204033-C3AD-4809-B42D-9B22C13E8A57}" xr6:coauthVersionLast="47" xr6:coauthVersionMax="47" xr10:uidLastSave="{00000000-0000-0000-0000-000000000000}"/>
  <bookViews>
    <workbookView xWindow="-110" yWindow="-110" windowWidth="19420" windowHeight="10300" firstSheet="7" xr2:uid="{00000000-000D-0000-FFFF-FFFF00000000}"/>
  </bookViews>
  <sheets>
    <sheet name="Noms et prenoms" sheetId="13" r:id="rId1"/>
    <sheet name="Feuil1" sheetId="12" r:id="rId2"/>
    <sheet name="Feuil2" sheetId="4" r:id="rId3"/>
    <sheet name="Feuil3" sheetId="5" r:id="rId4"/>
    <sheet name="Feuil6" sheetId="8" state="hidden" r:id="rId5"/>
    <sheet name="Feuil4" sheetId="11" r:id="rId6"/>
    <sheet name="Feuil5" sheetId="6" r:id="rId7"/>
    <sheet name="Feuil7" sheetId="7" r:id="rId8"/>
  </sheets>
  <calcPr calcId="191028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G17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2" i="6"/>
  <c r="G2" i="6" s="1"/>
  <c r="E3" i="6"/>
  <c r="F3" i="6" s="1"/>
  <c r="G3" i="6" s="1"/>
  <c r="E4" i="6"/>
  <c r="F4" i="6" s="1"/>
  <c r="G4" i="6" s="1"/>
  <c r="E5" i="6"/>
  <c r="F5" i="6" s="1"/>
  <c r="G5" i="6" s="1"/>
  <c r="E6" i="6"/>
  <c r="F6" i="6" s="1"/>
  <c r="G6" i="6" s="1"/>
  <c r="E7" i="6"/>
  <c r="F7" i="6" s="1"/>
  <c r="G7" i="6" s="1"/>
  <c r="E8" i="6"/>
  <c r="F8" i="6" s="1"/>
  <c r="G8" i="6" s="1"/>
  <c r="E9" i="6"/>
  <c r="F9" i="6" s="1"/>
  <c r="G9" i="6" s="1"/>
  <c r="E10" i="6"/>
  <c r="F10" i="6" s="1"/>
  <c r="G10" i="6" s="1"/>
  <c r="E11" i="6"/>
  <c r="F11" i="6" s="1"/>
  <c r="G11" i="6" s="1"/>
  <c r="E12" i="6"/>
  <c r="F12" i="6" s="1"/>
  <c r="G12" i="6" s="1"/>
  <c r="E13" i="6"/>
  <c r="F13" i="6" s="1"/>
  <c r="G13" i="6" s="1"/>
  <c r="E14" i="6"/>
  <c r="F14" i="6" s="1"/>
  <c r="G14" i="6" s="1"/>
  <c r="E15" i="6"/>
  <c r="F15" i="6" s="1"/>
  <c r="G15" i="6" s="1"/>
  <c r="G19" i="6" l="1"/>
  <c r="G20" i="6"/>
</calcChain>
</file>

<file path=xl/sharedStrings.xml><?xml version="1.0" encoding="utf-8"?>
<sst xmlns="http://schemas.openxmlformats.org/spreadsheetml/2006/main" count="149" uniqueCount="58">
  <si>
    <t>Noms</t>
  </si>
  <si>
    <t>Prenoms</t>
  </si>
  <si>
    <t xml:space="preserve">Mokadem </t>
  </si>
  <si>
    <t>abderaouf</t>
  </si>
  <si>
    <t>Sadeddine</t>
  </si>
  <si>
    <t>Nour said</t>
  </si>
  <si>
    <t>Youb</t>
  </si>
  <si>
    <t>Oussama</t>
  </si>
  <si>
    <t>benmakhloufi</t>
  </si>
  <si>
    <t xml:space="preserve">Zohair </t>
  </si>
  <si>
    <t xml:space="preserve">Bachi </t>
  </si>
  <si>
    <t>nassim</t>
  </si>
  <si>
    <t>Ivy League Applicants</t>
  </si>
  <si>
    <t>Students</t>
  </si>
  <si>
    <t>Faculty University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</si>
  <si>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</si>
  <si>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</si>
  <si>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</si>
  <si>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</si>
  <si>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</si>
  <si>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</si>
  <si>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</si>
  <si>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</si>
  <si>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</si>
  <si>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</si>
  <si>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</si>
  <si>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</si>
  <si>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Psychologie</t>
  </si>
  <si>
    <t>Penn State</t>
  </si>
  <si>
    <t>Faculty</t>
  </si>
  <si>
    <t>Somme de Students</t>
  </si>
  <si>
    <t>Moyenne de Students2</t>
  </si>
  <si>
    <t>Total général</t>
  </si>
  <si>
    <t>Place</t>
  </si>
  <si>
    <t xml:space="preserve"> Brown</t>
  </si>
  <si>
    <t xml:space="preserve"> Columbia</t>
  </si>
  <si>
    <t xml:space="preserve"> Cornell</t>
  </si>
  <si>
    <t xml:space="preserve"> Dartmouth</t>
  </si>
  <si>
    <t xml:space="preserve"> Harvard</t>
  </si>
  <si>
    <t xml:space="preserve"> Penn State</t>
  </si>
  <si>
    <t xml:space="preserve"> Princeton</t>
  </si>
  <si>
    <t xml:space="preserve"> Yale</t>
  </si>
  <si>
    <t>filiere</t>
  </si>
  <si>
    <t>Dartnouth</t>
  </si>
  <si>
    <t>ID</t>
  </si>
  <si>
    <t>PU</t>
  </si>
  <si>
    <t>QTE</t>
  </si>
  <si>
    <t>PT</t>
  </si>
  <si>
    <t>Remise</t>
  </si>
  <si>
    <t>Val Remise</t>
  </si>
  <si>
    <t>Total a payer</t>
  </si>
  <si>
    <t>Total facteur:</t>
  </si>
  <si>
    <t>TVA:</t>
  </si>
  <si>
    <t>Val TVA:</t>
  </si>
  <si>
    <t>TTC:</t>
  </si>
  <si>
    <t>Time(s)</t>
  </si>
  <si>
    <t>Distance(m)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</si>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</sst>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DZD]"/>
  </numFmts>
  <fonts count="7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</font>
    <font>
      <b/>
      <sz val="11"/>
      <color rgb="FF0070C0"/>
      <name val="Arial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pivotButton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164" fontId="0" fillId="0" borderId="3" xfId="0" applyNumberFormat="1" applyBorder="1"/>
    <xf numFmtId="0" fontId="0" fillId="0" borderId="4" xfId="0" applyBorder="1" applyAlignment="1">
      <alignment horizontal="right"/>
    </xf>
    <xf numFmtId="10" fontId="0" fillId="0" borderId="5" xfId="0" applyNumberFormat="1" applyBorder="1"/>
    <xf numFmtId="164" fontId="0" fillId="0" borderId="5" xfId="0" applyNumberFormat="1" applyBorder="1"/>
    <xf numFmtId="0" fontId="0" fillId="0" borderId="6" xfId="0" applyBorder="1" applyAlignment="1">
      <alignment horizontal="right"/>
    </xf>
    <xf numFmtId="164" fontId="5" fillId="6" borderId="7" xfId="0" applyNumberFormat="1" applyFont="1" applyFill="1" applyBorder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164" fontId="0" fillId="7" borderId="13" xfId="0" applyNumberFormat="1" applyFill="1" applyBorder="1" applyAlignment="1">
      <alignment horizontal="center"/>
    </xf>
    <xf numFmtId="0" fontId="0" fillId="7" borderId="13" xfId="0" applyFill="1" applyBorder="1"/>
    <xf numFmtId="10" fontId="0" fillId="7" borderId="13" xfId="0" applyNumberFormat="1" applyFill="1" applyBorder="1" applyAlignment="1">
      <alignment horizontal="center"/>
    </xf>
    <xf numFmtId="164" fontId="0" fillId="7" borderId="13" xfId="0" applyNumberFormat="1" applyFill="1" applyBorder="1"/>
    <xf numFmtId="0" fontId="0" fillId="6" borderId="13" xfId="0" applyFill="1" applyBorder="1" applyAlignment="1">
      <alignment horizontal="center"/>
    </xf>
    <xf numFmtId="164" fontId="0" fillId="6" borderId="13" xfId="0" applyNumberFormat="1" applyFill="1" applyBorder="1" applyAlignment="1">
      <alignment horizontal="center"/>
    </xf>
    <xf numFmtId="0" fontId="0" fillId="6" borderId="13" xfId="0" applyFill="1" applyBorder="1"/>
    <xf numFmtId="10" fontId="0" fillId="6" borderId="13" xfId="0" applyNumberFormat="1" applyFill="1" applyBorder="1" applyAlignment="1">
      <alignment horizontal="center"/>
    </xf>
    <xf numFmtId="164" fontId="0" fillId="6" borderId="13" xfId="0" applyNumberFormat="1" applyFill="1" applyBorder="1"/>
    <xf numFmtId="0" fontId="0" fillId="6" borderId="12" xfId="0" applyFill="1" applyBorder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0" fontId="0" fillId="6" borderId="12" xfId="0" applyFill="1" applyBorder="1"/>
    <xf numFmtId="10" fontId="0" fillId="6" borderId="12" xfId="0" applyNumberFormat="1" applyFill="1" applyBorder="1" applyAlignment="1">
      <alignment horizontal="center"/>
    </xf>
    <xf numFmtId="164" fontId="0" fillId="6" borderId="12" xfId="0" applyNumberFormat="1" applyFill="1" applyBorder="1"/>
    <xf numFmtId="0" fontId="6" fillId="5" borderId="5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0" fillId="6" borderId="4" xfId="0" applyNumberForma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Feuil7!$C$1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Feuil7!$C$2:$C$11</c:f>
              <c:numCache>
                <c:formatCode>0</c:formatCode>
                <c:ptCount val="10"/>
                <c:pt idx="0" formatCode="General">
                  <c:v>5</c:v>
                </c:pt>
                <c:pt idx="1">
                  <c:v>5</c:v>
                </c:pt>
                <c:pt idx="2" formatCode="General">
                  <c:v>5.666666666666667</c:v>
                </c:pt>
                <c:pt idx="3" formatCode="General">
                  <c:v>6.75</c:v>
                </c:pt>
                <c:pt idx="4" formatCode="General">
                  <c:v>7.4</c:v>
                </c:pt>
                <c:pt idx="5" formatCode="General">
                  <c:v>8.1666666666666661</c:v>
                </c:pt>
                <c:pt idx="6" formatCode="General">
                  <c:v>9</c:v>
                </c:pt>
                <c:pt idx="7" formatCode="General">
                  <c:v>9.375</c:v>
                </c:pt>
                <c:pt idx="8" formatCode="General">
                  <c:v>9.2222222222222214</c:v>
                </c:pt>
                <c:pt idx="9" formatCode="General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04-4217-A9CC-C05824E71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415623"/>
        <c:axId val="2074417671"/>
      </c:lineChart>
      <c:catAx>
        <c:axId val="2074415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17671"/>
        <c:crosses val="autoZero"/>
        <c:auto val="1"/>
        <c:lblAlgn val="ctr"/>
        <c:lblOffset val="100"/>
        <c:noMultiLvlLbl val="0"/>
      </c:catAx>
      <c:valAx>
        <c:axId val="2074417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1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Feuil7!$C$1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Feuil7!$B$2:$B$11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Feuil7!$C$2:$C$11</c:f>
              <c:numCache>
                <c:formatCode>0</c:formatCode>
                <c:ptCount val="10"/>
                <c:pt idx="0" formatCode="General">
                  <c:v>5</c:v>
                </c:pt>
                <c:pt idx="1">
                  <c:v>5</c:v>
                </c:pt>
                <c:pt idx="2" formatCode="General">
                  <c:v>5.666666666666667</c:v>
                </c:pt>
                <c:pt idx="3" formatCode="General">
                  <c:v>6.75</c:v>
                </c:pt>
                <c:pt idx="4" formatCode="General">
                  <c:v>7.4</c:v>
                </c:pt>
                <c:pt idx="5" formatCode="General">
                  <c:v>8.1666666666666661</c:v>
                </c:pt>
                <c:pt idx="6" formatCode="General">
                  <c:v>9</c:v>
                </c:pt>
                <c:pt idx="7" formatCode="General">
                  <c:v>9.375</c:v>
                </c:pt>
                <c:pt idx="8" formatCode="General">
                  <c:v>9.2222222222222214</c:v>
                </c:pt>
                <c:pt idx="9" formatCode="General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6-4B4E-BC04-8431B2B65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415623"/>
        <c:axId val="2074417671"/>
      </c:lineChart>
      <c:catAx>
        <c:axId val="2074415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17671"/>
        <c:crosses val="autoZero"/>
        <c:auto val="1"/>
        <c:lblAlgn val="ctr"/>
        <c:lblOffset val="100"/>
        <c:noMultiLvlLbl val="0"/>
      </c:catAx>
      <c:valAx>
        <c:axId val="2074417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15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13</xdr:row>
      <xdr:rowOff>0</xdr:rowOff>
    </xdr:from>
    <xdr:to>
      <xdr:col>5</xdr:col>
      <xdr:colOff>266700</xdr:colOff>
      <xdr:row>28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B1C716-955F-85AB-F3F8-E38B31697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29</xdr:row>
      <xdr:rowOff>171450</xdr:rowOff>
    </xdr:from>
    <xdr:to>
      <xdr:col>5</xdr:col>
      <xdr:colOff>409575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45C02C-9CFF-4B45-ABA0-69C432F2D6AD}"/>
            </a:ext>
            <a:ext uri="{147F2762-F138-4A5C-976F-8EAC2B608ADB}">
              <a16:predDERef xmlns:a16="http://schemas.microsoft.com/office/drawing/2014/main" pred="{A4B1C716-955F-85AB-F3F8-E38B31697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45.679245023151" createdVersion="8" refreshedVersion="8" minRefreshableVersion="3" recordCount="40" xr:uid="{4F5C4E0F-5840-4362-BCD0-CC402CA3E785}">
  <cacheSource type="worksheet">
    <worksheetSource ref="A2:C42" sheet="Feuil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, University" numFmtId="0">
      <sharedItems count="40">
        <s v="Arts,Yale"/>
        <s v="Physics, Brown"/>
        <s v="Economics, Dartmouth"/>
        <s v="Economics, Harvard"/>
        <s v="Arts, Columbia"/>
        <s v="Economics, Cornell"/>
        <s v="Arts, Harvard"/>
        <s v="Arts, Cornell"/>
        <s v="Mathematics, Princeton"/>
        <s v="Mathematics, Harvard"/>
        <s v="Mathematics, Brown"/>
        <s v="Physics, Darmouth"/>
        <s v="Psychologie, Darmouth"/>
        <s v="Economics, Brown"/>
        <s v="Economics, Penn State"/>
        <s v="Psychologie, Princeton"/>
        <s v="Physics, Columbia"/>
        <s v="Psychologie, Columbia"/>
        <s v="Physics, Cornell"/>
        <s v="Physics, Yale"/>
        <s v="Physics, Princeton"/>
        <s v="Mathematics, Dartmouth"/>
        <s v="Arts, Dartmouth"/>
        <s v="Psychologie, Penn State"/>
        <s v="Economics, Columbia"/>
        <s v="Arts, Princeton"/>
        <s v="Psychologie, Yale"/>
        <s v="Mathematics, Columbia"/>
        <s v="Economics, Princeton"/>
        <s v="Physics, Penn State"/>
        <s v="Mathematics, Penn State"/>
        <s v="Psychologie, Cornell"/>
        <s v="Physics, Harvard"/>
        <s v="Arts, Brown"/>
        <s v="Arts, Penn State"/>
        <s v="Mathematics, Yale"/>
        <s v="Psychologie, Harvard"/>
        <s v="Mathematics, Cornell"/>
        <s v="Psychologie, Brown"/>
        <s v="Economics, Yale"/>
      </sharedItems>
    </cacheField>
    <cacheField name="Faculty" numFmtId="0">
      <sharedItems count="5">
        <s v="Arts"/>
        <s v="Physics"/>
        <s v="Economics"/>
        <s v="Mathematics"/>
        <s v="Psychologi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45.716667592591" createdVersion="8" refreshedVersion="8" minRefreshableVersion="3" recordCount="40" xr:uid="{2DDFC1E0-BF5E-445B-B65B-7C576FD4F7AD}">
  <cacheSource type="worksheet">
    <worksheetSource ref="A2:D42" sheet="Feuil1"/>
  </cacheSource>
  <cacheFields count="4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, University" numFmtId="0">
      <sharedItems count="40">
        <s v="Arts, Yale"/>
        <s v="Physics, Brown"/>
        <s v="Economics, Dartmouth"/>
        <s v="Economics, Harvard"/>
        <s v="Arts, Columbia"/>
        <s v="Economics, Cornell"/>
        <s v="Arts, Harvard"/>
        <s v="Arts, Cornell"/>
        <s v="Mathematics, Princeton"/>
        <s v="Mathematics, Harvard"/>
        <s v="Mathematics, Brown"/>
        <s v="Physics, Dartmouth"/>
        <s v="Psychologie, Dartmouth"/>
        <s v="Economics, Brown"/>
        <s v="Economics, Penn State"/>
        <s v="Psychologie, Princeton"/>
        <s v="Physics, Columbia"/>
        <s v="Psychologie, Columbia"/>
        <s v="Physics, Cornell"/>
        <s v="Physics, Yale"/>
        <s v="Physics, Princeton"/>
        <s v="Mathematics, Dartmouth"/>
        <s v="Arts, Dartmouth"/>
        <s v="Psychologie, Penn State"/>
        <s v="Economics, Columbia"/>
        <s v="Arts, Princeton"/>
        <s v="Psychologie, Yale"/>
        <s v="Mathematics, Columbia"/>
        <s v="Economics, Princeton"/>
        <s v="Physics, Penn State"/>
        <s v="Mathematics, Penn State"/>
        <s v="Psychologie, Cornell"/>
        <s v="Physics, Harvard"/>
        <s v="Arts, Brown"/>
        <s v="Arts, Penn State"/>
        <s v="Mathematics, Yale"/>
        <s v="Psychologie, Harvard"/>
        <s v="Mathematics, Cornell"/>
        <s v="Psychologie, Brown"/>
        <s v="Economics, Yale"/>
      </sharedItems>
    </cacheField>
    <cacheField name="Place" numFmtId="0">
      <sharedItems count="8">
        <s v=" Yale"/>
        <s v=" Brown"/>
        <s v=" Dartmouth"/>
        <s v=" Harvard"/>
        <s v=" Columbia"/>
        <s v=" Cornell"/>
        <s v=" Princeton"/>
        <s v=" Penn State"/>
      </sharedItems>
    </cacheField>
    <cacheField name="Univesity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45.953234953704" createdVersion="8" refreshedVersion="8" minRefreshableVersion="3" recordCount="40" xr:uid="{73EF12EF-4B87-4839-956B-4A469FA4833B}">
  <cacheSource type="worksheet">
    <worksheetSource ref="A2:D42" sheet="Feuil1"/>
  </cacheSource>
  <cacheFields count="4">
    <cacheField name="Students" numFmtId="0">
      <sharedItems containsSemiMixedTypes="0" containsString="0" containsNumber="1" containsInteger="1" minValue="135" maxValue="9567"/>
    </cacheField>
    <cacheField name="Faculty, University" numFmtId="0">
      <sharedItems/>
    </cacheField>
    <cacheField name="University" numFmtId="0">
      <sharedItems count="8">
        <s v="Yale"/>
        <s v="Brown"/>
        <s v="Dartnouth"/>
        <s v="Harvard"/>
        <s v="Columbia"/>
        <s v="Cornell"/>
        <s v="Princeton"/>
        <s v="Penn State"/>
      </sharedItems>
    </cacheField>
    <cacheField name="filiere" numFmtId="0">
      <sharedItems count="5">
        <s v="Arts"/>
        <s v="Physics"/>
        <s v="Economics"/>
        <s v="Mathematics"/>
        <s v="Psychologi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3"/>
    <x v="2"/>
  </r>
  <r>
    <x v="4"/>
    <x v="4"/>
    <x v="0"/>
  </r>
  <r>
    <x v="5"/>
    <x v="5"/>
    <x v="2"/>
  </r>
  <r>
    <x v="6"/>
    <x v="6"/>
    <x v="0"/>
  </r>
  <r>
    <x v="7"/>
    <x v="7"/>
    <x v="0"/>
  </r>
  <r>
    <x v="8"/>
    <x v="8"/>
    <x v="3"/>
  </r>
  <r>
    <x v="9"/>
    <x v="9"/>
    <x v="3"/>
  </r>
  <r>
    <x v="10"/>
    <x v="10"/>
    <x v="3"/>
  </r>
  <r>
    <x v="11"/>
    <x v="11"/>
    <x v="1"/>
  </r>
  <r>
    <x v="12"/>
    <x v="12"/>
    <x v="4"/>
  </r>
  <r>
    <x v="13"/>
    <x v="13"/>
    <x v="2"/>
  </r>
  <r>
    <x v="14"/>
    <x v="14"/>
    <x v="2"/>
  </r>
  <r>
    <x v="15"/>
    <x v="15"/>
    <x v="4"/>
  </r>
  <r>
    <x v="16"/>
    <x v="16"/>
    <x v="1"/>
  </r>
  <r>
    <x v="17"/>
    <x v="17"/>
    <x v="4"/>
  </r>
  <r>
    <x v="18"/>
    <x v="18"/>
    <x v="1"/>
  </r>
  <r>
    <x v="19"/>
    <x v="19"/>
    <x v="1"/>
  </r>
  <r>
    <x v="20"/>
    <x v="20"/>
    <x v="1"/>
  </r>
  <r>
    <x v="21"/>
    <x v="21"/>
    <x v="3"/>
  </r>
  <r>
    <x v="22"/>
    <x v="22"/>
    <x v="0"/>
  </r>
  <r>
    <x v="23"/>
    <x v="23"/>
    <x v="4"/>
  </r>
  <r>
    <x v="24"/>
    <x v="24"/>
    <x v="2"/>
  </r>
  <r>
    <x v="25"/>
    <x v="25"/>
    <x v="0"/>
  </r>
  <r>
    <x v="26"/>
    <x v="26"/>
    <x v="4"/>
  </r>
  <r>
    <x v="27"/>
    <x v="27"/>
    <x v="3"/>
  </r>
  <r>
    <x v="13"/>
    <x v="28"/>
    <x v="2"/>
  </r>
  <r>
    <x v="28"/>
    <x v="29"/>
    <x v="1"/>
  </r>
  <r>
    <x v="29"/>
    <x v="30"/>
    <x v="3"/>
  </r>
  <r>
    <x v="30"/>
    <x v="31"/>
    <x v="4"/>
  </r>
  <r>
    <x v="31"/>
    <x v="32"/>
    <x v="1"/>
  </r>
  <r>
    <x v="32"/>
    <x v="33"/>
    <x v="0"/>
  </r>
  <r>
    <x v="33"/>
    <x v="34"/>
    <x v="0"/>
  </r>
  <r>
    <x v="4"/>
    <x v="35"/>
    <x v="3"/>
  </r>
  <r>
    <x v="34"/>
    <x v="36"/>
    <x v="4"/>
  </r>
  <r>
    <x v="35"/>
    <x v="37"/>
    <x v="3"/>
  </r>
  <r>
    <x v="36"/>
    <x v="38"/>
    <x v="4"/>
  </r>
  <r>
    <x v="36"/>
    <x v="39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</r>
  <r>
    <x v="1"/>
    <x v="1"/>
    <x v="1"/>
    <x v="0"/>
  </r>
  <r>
    <x v="2"/>
    <x v="2"/>
    <x v="2"/>
    <x v="0"/>
  </r>
  <r>
    <x v="3"/>
    <x v="3"/>
    <x v="3"/>
    <x v="0"/>
  </r>
  <r>
    <x v="4"/>
    <x v="4"/>
    <x v="4"/>
    <x v="0"/>
  </r>
  <r>
    <x v="5"/>
    <x v="5"/>
    <x v="5"/>
    <x v="0"/>
  </r>
  <r>
    <x v="6"/>
    <x v="6"/>
    <x v="3"/>
    <x v="0"/>
  </r>
  <r>
    <x v="7"/>
    <x v="7"/>
    <x v="5"/>
    <x v="0"/>
  </r>
  <r>
    <x v="8"/>
    <x v="8"/>
    <x v="6"/>
    <x v="0"/>
  </r>
  <r>
    <x v="9"/>
    <x v="9"/>
    <x v="3"/>
    <x v="0"/>
  </r>
  <r>
    <x v="10"/>
    <x v="10"/>
    <x v="1"/>
    <x v="0"/>
  </r>
  <r>
    <x v="11"/>
    <x v="11"/>
    <x v="2"/>
    <x v="0"/>
  </r>
  <r>
    <x v="12"/>
    <x v="12"/>
    <x v="2"/>
    <x v="0"/>
  </r>
  <r>
    <x v="13"/>
    <x v="13"/>
    <x v="1"/>
    <x v="0"/>
  </r>
  <r>
    <x v="14"/>
    <x v="14"/>
    <x v="7"/>
    <x v="0"/>
  </r>
  <r>
    <x v="15"/>
    <x v="15"/>
    <x v="6"/>
    <x v="0"/>
  </r>
  <r>
    <x v="16"/>
    <x v="16"/>
    <x v="4"/>
    <x v="0"/>
  </r>
  <r>
    <x v="17"/>
    <x v="17"/>
    <x v="4"/>
    <x v="0"/>
  </r>
  <r>
    <x v="18"/>
    <x v="18"/>
    <x v="5"/>
    <x v="0"/>
  </r>
  <r>
    <x v="19"/>
    <x v="19"/>
    <x v="0"/>
    <x v="0"/>
  </r>
  <r>
    <x v="20"/>
    <x v="20"/>
    <x v="6"/>
    <x v="0"/>
  </r>
  <r>
    <x v="21"/>
    <x v="21"/>
    <x v="2"/>
    <x v="0"/>
  </r>
  <r>
    <x v="22"/>
    <x v="22"/>
    <x v="2"/>
    <x v="0"/>
  </r>
  <r>
    <x v="23"/>
    <x v="23"/>
    <x v="7"/>
    <x v="0"/>
  </r>
  <r>
    <x v="24"/>
    <x v="24"/>
    <x v="4"/>
    <x v="0"/>
  </r>
  <r>
    <x v="25"/>
    <x v="25"/>
    <x v="6"/>
    <x v="0"/>
  </r>
  <r>
    <x v="26"/>
    <x v="26"/>
    <x v="0"/>
    <x v="0"/>
  </r>
  <r>
    <x v="27"/>
    <x v="27"/>
    <x v="4"/>
    <x v="0"/>
  </r>
  <r>
    <x v="13"/>
    <x v="28"/>
    <x v="6"/>
    <x v="0"/>
  </r>
  <r>
    <x v="28"/>
    <x v="29"/>
    <x v="7"/>
    <x v="0"/>
  </r>
  <r>
    <x v="29"/>
    <x v="30"/>
    <x v="7"/>
    <x v="0"/>
  </r>
  <r>
    <x v="30"/>
    <x v="31"/>
    <x v="5"/>
    <x v="0"/>
  </r>
  <r>
    <x v="31"/>
    <x v="32"/>
    <x v="3"/>
    <x v="0"/>
  </r>
  <r>
    <x v="32"/>
    <x v="33"/>
    <x v="1"/>
    <x v="0"/>
  </r>
  <r>
    <x v="33"/>
    <x v="34"/>
    <x v="7"/>
    <x v="0"/>
  </r>
  <r>
    <x v="4"/>
    <x v="35"/>
    <x v="0"/>
    <x v="0"/>
  </r>
  <r>
    <x v="34"/>
    <x v="36"/>
    <x v="3"/>
    <x v="0"/>
  </r>
  <r>
    <x v="35"/>
    <x v="37"/>
    <x v="5"/>
    <x v="0"/>
  </r>
  <r>
    <x v="36"/>
    <x v="38"/>
    <x v="1"/>
    <x v="0"/>
  </r>
  <r>
    <x v="36"/>
    <x v="39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s v="Arts, Yale"/>
    <x v="0"/>
    <x v="0"/>
  </r>
  <r>
    <n v="9567"/>
    <s v="Physics, Brown"/>
    <x v="1"/>
    <x v="1"/>
  </r>
  <r>
    <n v="542"/>
    <s v="Economics, Dartmouth"/>
    <x v="2"/>
    <x v="2"/>
  </r>
  <r>
    <n v="346"/>
    <s v="Economics, Harvard"/>
    <x v="3"/>
    <x v="2"/>
  </r>
  <r>
    <n v="849"/>
    <s v="Arts, Columbia"/>
    <x v="4"/>
    <x v="0"/>
  </r>
  <r>
    <n v="552"/>
    <s v="Economics, Cornell"/>
    <x v="5"/>
    <x v="2"/>
  </r>
  <r>
    <n v="173"/>
    <s v="Arts, Harvard"/>
    <x v="6"/>
    <x v="0"/>
  </r>
  <r>
    <n v="1355"/>
    <s v="Arts, Cornell"/>
    <x v="7"/>
    <x v="0"/>
  </r>
  <r>
    <n v="193"/>
    <s v="Mathematics, Princeton"/>
    <x v="5"/>
    <x v="3"/>
  </r>
  <r>
    <n v="615"/>
    <s v="Mathematics, Harvard"/>
    <x v="3"/>
    <x v="3"/>
  </r>
  <r>
    <n v="1579"/>
    <s v="Mathematics, Brown"/>
    <x v="1"/>
    <x v="3"/>
  </r>
  <r>
    <n v="547"/>
    <s v="Physics, Dartmouth"/>
    <x v="2"/>
    <x v="1"/>
  </r>
  <r>
    <n v="1687"/>
    <s v="Psychologie, Dartmouth"/>
    <x v="2"/>
    <x v="4"/>
  </r>
  <r>
    <n v="972"/>
    <s v="Economics, Brown"/>
    <x v="1"/>
    <x v="2"/>
  </r>
  <r>
    <n v="234"/>
    <s v="Economics, Penn State"/>
    <x v="7"/>
    <x v="2"/>
  </r>
  <r>
    <n v="151"/>
    <s v="Psychologie, Princeton"/>
    <x v="6"/>
    <x v="4"/>
  </r>
  <r>
    <n v="1793"/>
    <s v="Physics, Columbia"/>
    <x v="4"/>
    <x v="1"/>
  </r>
  <r>
    <n v="315"/>
    <s v="Psychologie, Columbia"/>
    <x v="4"/>
    <x v="4"/>
  </r>
  <r>
    <n v="618"/>
    <s v="Physics, Cornell"/>
    <x v="5"/>
    <x v="1"/>
  </r>
  <r>
    <n v="246"/>
    <s v="Physics, Yale"/>
    <x v="0"/>
    <x v="1"/>
  </r>
  <r>
    <n v="784"/>
    <s v="Physics, Princeton"/>
    <x v="6"/>
    <x v="1"/>
  </r>
  <r>
    <n v="316"/>
    <s v="Mathematics, Dartmouth"/>
    <x v="2"/>
    <x v="3"/>
  </r>
  <r>
    <n v="3155"/>
    <s v="Arts, Dartmouth"/>
    <x v="2"/>
    <x v="0"/>
  </r>
  <r>
    <n v="318"/>
    <s v="Psychologie, Penn State"/>
    <x v="7"/>
    <x v="4"/>
  </r>
  <r>
    <n v="608"/>
    <s v="Economics, Columbia"/>
    <x v="4"/>
    <x v="2"/>
  </r>
  <r>
    <n v="561"/>
    <s v="Arts, Princeton"/>
    <x v="6"/>
    <x v="0"/>
  </r>
  <r>
    <n v="357"/>
    <s v="Psychologie, Yale"/>
    <x v="0"/>
    <x v="4"/>
  </r>
  <r>
    <n v="1688"/>
    <s v="Mathematics, Columbia"/>
    <x v="4"/>
    <x v="3"/>
  </r>
  <r>
    <n v="972"/>
    <s v="Economics, Princeton"/>
    <x v="6"/>
    <x v="2"/>
  </r>
  <r>
    <n v="568"/>
    <s v="Physics, Penn State"/>
    <x v="7"/>
    <x v="1"/>
  </r>
  <r>
    <n v="632"/>
    <s v="Mathematics, Penn State"/>
    <x v="7"/>
    <x v="3"/>
  </r>
  <r>
    <n v="551"/>
    <s v="Psychologie, Cornell"/>
    <x v="5"/>
    <x v="4"/>
  </r>
  <r>
    <n v="948"/>
    <s v="Physics, Harvard"/>
    <x v="3"/>
    <x v="1"/>
  </r>
  <r>
    <n v="1358"/>
    <s v="Arts, Brown"/>
    <x v="1"/>
    <x v="0"/>
  </r>
  <r>
    <n v="135"/>
    <s v="Arts, Penn State"/>
    <x v="7"/>
    <x v="0"/>
  </r>
  <r>
    <n v="849"/>
    <s v="Mathematics, Yale"/>
    <x v="0"/>
    <x v="3"/>
  </r>
  <r>
    <n v="158"/>
    <s v="Psychologie, Harvard"/>
    <x v="3"/>
    <x v="4"/>
  </r>
  <r>
    <n v="1889"/>
    <s v="Mathematics, Cornell"/>
    <x v="5"/>
    <x v="3"/>
  </r>
  <r>
    <n v="651"/>
    <s v="Psychologie, Brown"/>
    <x v="1"/>
    <x v="4"/>
  </r>
  <r>
    <n v="651"/>
    <s v="Economics, Yale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FF7E5-E6B1-4AE0-9413-4A0C38BE238B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C9" firstHeaderRow="0" firstDataRow="1" firstDataCol="1"/>
  <pivotFields count="3">
    <pivotField dataField="1" compact="0" outline="0" showAll="0"/>
    <pivotField compact="0" outline="0" showAll="0"/>
    <pivotField axis="axisRow" compact="0" outline="0" showAll="0">
      <items count="6">
        <item x="0"/>
        <item x="2"/>
        <item x="3"/>
        <item x="1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84AA6E-6B5F-4AB2-A3A9-8B6318AEC1F6}" name="Tableau croisé dynamique20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C12" firstHeaderRow="0" firstDataRow="1" firstDataCol="1"/>
  <pivotFields count="4">
    <pivotField dataField="1" compact="0" outline="0" showAll="0"/>
    <pivotField compact="0" outline="0" showAll="0"/>
    <pivotField axis="axisRow" compact="0" outline="0" showAll="0">
      <items count="9">
        <item x="1"/>
        <item x="4"/>
        <item x="5"/>
        <item x="2"/>
        <item x="3"/>
        <item x="7"/>
        <item x="6"/>
        <item x="0"/>
        <item t="default"/>
      </items>
    </pivotField>
    <pivotField compact="0" outline="0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1EDB5-1B97-4EEF-9D5A-9D3D84BD97D3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C20" firstHeaderRow="1" firstDataRow="1" firstDataCol="0"/>
  <pivotFields count="3">
    <pivotField compact="0" outline="0" showAll="0"/>
    <pivotField compact="0" outline="0" showAll="0"/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765A0-CA96-4549-B351-50209EAA392F}" name="Tableau croisé dynamique12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3:G13" firstHeaderRow="1" firstDataRow="2" firstDataCol="1"/>
  <pivotFields count="4">
    <pivotField dataField="1" compact="0" outline="0" showAll="0"/>
    <pivotField compact="0" outline="0" showAll="0"/>
    <pivotField axis="axisRow" compact="0" outline="0" showAll="0">
      <items count="9">
        <item x="1"/>
        <item x="4"/>
        <item x="5"/>
        <item x="2"/>
        <item x="3"/>
        <item x="7"/>
        <item x="6"/>
        <item x="0"/>
        <item t="default"/>
      </items>
    </pivotField>
    <pivotField axis="axisCol" compact="0" outline="0" showAll="0">
      <items count="6">
        <item x="0"/>
        <item x="2"/>
        <item x="3"/>
        <item x="1"/>
        <item x="4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7AA6-EC0A-4280-B3F8-CA58BB5E1475}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17.26953125" customWidth="1"/>
    <col min="2" max="2" width="12" customWidth="1"/>
  </cols>
  <sheetData>
    <row r="1" spans="1:2" x14ac:dyDescent="0.35">
      <c r="A1" s="52" t="s">
        <v>0</v>
      </c>
      <c r="B1" s="53" t="s">
        <v>1</v>
      </c>
    </row>
    <row r="2" spans="1:2" x14ac:dyDescent="0.35">
      <c r="A2" s="50" t="s">
        <v>2</v>
      </c>
      <c r="B2" s="50" t="s">
        <v>3</v>
      </c>
    </row>
    <row r="3" spans="1:2" x14ac:dyDescent="0.35">
      <c r="A3" s="54" t="s">
        <v>4</v>
      </c>
      <c r="B3" s="55" t="s">
        <v>5</v>
      </c>
    </row>
    <row r="4" spans="1:2" x14ac:dyDescent="0.35">
      <c r="A4" s="51" t="s">
        <v>6</v>
      </c>
      <c r="B4" s="50" t="s">
        <v>7</v>
      </c>
    </row>
    <row r="5" spans="1:2" x14ac:dyDescent="0.35">
      <c r="A5" s="51" t="s">
        <v>8</v>
      </c>
      <c r="B5" s="53" t="s">
        <v>9</v>
      </c>
    </row>
    <row r="6" spans="1:2" x14ac:dyDescent="0.35">
      <c r="A6" s="51" t="s">
        <v>10</v>
      </c>
      <c r="B6" s="5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72A5-89D9-4F69-9495-EDFB72BF32A9}">
  <dimension ref="A1:C42"/>
  <sheetViews>
    <sheetView topLeftCell="B26" workbookViewId="0">
      <selection activeCell="B26" sqref="B26"/>
    </sheetView>
  </sheetViews>
  <sheetFormatPr defaultRowHeight="14.5" x14ac:dyDescent="0.35"/>
  <cols>
    <col min="1" max="1" width="18.453125" customWidth="1"/>
    <col min="2" max="2" width="30" customWidth="1"/>
    <col min="3" max="3" width="16.26953125" customWidth="1"/>
  </cols>
  <sheetData>
    <row r="1" spans="1:3" ht="18.5" x14ac:dyDescent="0.45">
      <c r="A1" s="56" t="s">
        <v>12</v>
      </c>
      <c r="B1" s="57"/>
      <c r="C1" s="57"/>
    </row>
    <row r="2" spans="1:3" x14ac:dyDescent="0.35">
      <c r="A2" s="46" t="s">
        <v>13</v>
      </c>
      <c r="B2" s="46" t="s">
        <v>14</v>
      </c>
      <c r="C2" s="46" t="s">
        <v>15</v>
      </c>
    </row>
    <row r="3" spans="1:3" x14ac:dyDescent="0.35">
      <c r="A3" s="2">
        <v>591</v>
      </c>
      <c r="B3" s="47" t="s">
        <v>16</v>
      </c>
      <c r="C3" s="47" t="s">
        <v>17</v>
      </c>
    </row>
    <row r="4" spans="1:3" x14ac:dyDescent="0.35">
      <c r="A4" s="3">
        <v>9567</v>
      </c>
      <c r="B4" s="48" t="s">
        <v>18</v>
      </c>
      <c r="C4" s="48" t="s">
        <v>19</v>
      </c>
    </row>
    <row r="5" spans="1:3" x14ac:dyDescent="0.35">
      <c r="A5" s="2">
        <v>542</v>
      </c>
      <c r="B5" s="47" t="s">
        <v>20</v>
      </c>
      <c r="C5" s="47" t="s">
        <v>21</v>
      </c>
    </row>
    <row r="6" spans="1:3" x14ac:dyDescent="0.35">
      <c r="A6" s="3">
        <v>346</v>
      </c>
      <c r="B6" s="48" t="s">
        <v>20</v>
      </c>
      <c r="C6" s="48" t="s">
        <v>22</v>
      </c>
    </row>
    <row r="7" spans="1:3" x14ac:dyDescent="0.35">
      <c r="A7" s="2">
        <v>849</v>
      </c>
      <c r="B7" s="47" t="s">
        <v>16</v>
      </c>
      <c r="C7" s="47" t="s">
        <v>23</v>
      </c>
    </row>
    <row r="8" spans="1:3" x14ac:dyDescent="0.35">
      <c r="A8" s="3">
        <v>552</v>
      </c>
      <c r="B8" s="48" t="s">
        <v>20</v>
      </c>
      <c r="C8" s="48" t="s">
        <v>24</v>
      </c>
    </row>
    <row r="9" spans="1:3" x14ac:dyDescent="0.35">
      <c r="A9" s="2">
        <v>173</v>
      </c>
      <c r="B9" s="47" t="s">
        <v>16</v>
      </c>
      <c r="C9" s="47" t="s">
        <v>22</v>
      </c>
    </row>
    <row r="10" spans="1:3" x14ac:dyDescent="0.35">
      <c r="A10" s="3">
        <v>1355</v>
      </c>
      <c r="B10" s="48" t="s">
        <v>16</v>
      </c>
      <c r="C10" s="48" t="s">
        <v>24</v>
      </c>
    </row>
    <row r="11" spans="1:3" x14ac:dyDescent="0.35">
      <c r="A11" s="2">
        <v>193</v>
      </c>
      <c r="B11" s="47" t="s">
        <v>25</v>
      </c>
      <c r="C11" s="47" t="s">
        <v>26</v>
      </c>
    </row>
    <row r="12" spans="1:3" x14ac:dyDescent="0.35">
      <c r="A12" s="3">
        <v>615</v>
      </c>
      <c r="B12" s="48" t="s">
        <v>25</v>
      </c>
      <c r="C12" s="48" t="s">
        <v>22</v>
      </c>
    </row>
    <row r="13" spans="1:3" x14ac:dyDescent="0.35">
      <c r="A13" s="2">
        <v>1579</v>
      </c>
      <c r="B13" s="47" t="s">
        <v>25</v>
      </c>
      <c r="C13" s="47" t="s">
        <v>19</v>
      </c>
    </row>
    <row r="14" spans="1:3" x14ac:dyDescent="0.35">
      <c r="A14" s="3">
        <v>547</v>
      </c>
      <c r="B14" s="48" t="s">
        <v>18</v>
      </c>
      <c r="C14" s="48" t="s">
        <v>21</v>
      </c>
    </row>
    <row r="15" spans="1:3" x14ac:dyDescent="0.35">
      <c r="A15" s="2">
        <v>1687</v>
      </c>
      <c r="B15" s="47" t="s">
        <v>27</v>
      </c>
      <c r="C15" s="47" t="s">
        <v>21</v>
      </c>
    </row>
    <row r="16" spans="1:3" x14ac:dyDescent="0.35">
      <c r="A16" s="3">
        <v>972</v>
      </c>
      <c r="B16" s="48" t="s">
        <v>20</v>
      </c>
      <c r="C16" s="48" t="s">
        <v>19</v>
      </c>
    </row>
    <row r="17" spans="1:3" x14ac:dyDescent="0.35">
      <c r="A17" s="2">
        <v>234</v>
      </c>
      <c r="B17" s="47" t="s">
        <v>20</v>
      </c>
      <c r="C17" s="47" t="s">
        <v>28</v>
      </c>
    </row>
    <row r="18" spans="1:3" x14ac:dyDescent="0.35">
      <c r="A18" s="3">
        <v>151</v>
      </c>
      <c r="B18" s="48" t="s">
        <v>27</v>
      </c>
      <c r="C18" s="48" t="s">
        <v>26</v>
      </c>
    </row>
    <row r="19" spans="1:3" x14ac:dyDescent="0.35">
      <c r="A19" s="2">
        <v>1793</v>
      </c>
      <c r="B19" s="47" t="s">
        <v>18</v>
      </c>
      <c r="C19" s="47" t="s">
        <v>23</v>
      </c>
    </row>
    <row r="20" spans="1:3" x14ac:dyDescent="0.35">
      <c r="A20" s="3">
        <v>315</v>
      </c>
      <c r="B20" s="48" t="s">
        <v>27</v>
      </c>
      <c r="C20" s="48" t="s">
        <v>23</v>
      </c>
    </row>
    <row r="21" spans="1:3" x14ac:dyDescent="0.35">
      <c r="A21" s="2">
        <v>618</v>
      </c>
      <c r="B21" s="47" t="s">
        <v>18</v>
      </c>
      <c r="C21" s="47" t="s">
        <v>24</v>
      </c>
    </row>
    <row r="22" spans="1:3" x14ac:dyDescent="0.35">
      <c r="A22" s="3">
        <v>246</v>
      </c>
      <c r="B22" s="48" t="s">
        <v>18</v>
      </c>
      <c r="C22" s="48" t="s">
        <v>17</v>
      </c>
    </row>
    <row r="23" spans="1:3" x14ac:dyDescent="0.35">
      <c r="A23" s="2">
        <v>784</v>
      </c>
      <c r="B23" s="47" t="s">
        <v>18</v>
      </c>
      <c r="C23" s="47" t="s">
        <v>26</v>
      </c>
    </row>
    <row r="24" spans="1:3" x14ac:dyDescent="0.35">
      <c r="A24" s="3">
        <v>316</v>
      </c>
      <c r="B24" s="48" t="s">
        <v>25</v>
      </c>
      <c r="C24" s="48" t="s">
        <v>21</v>
      </c>
    </row>
    <row r="25" spans="1:3" x14ac:dyDescent="0.35">
      <c r="A25" s="2">
        <v>3155</v>
      </c>
      <c r="B25" s="47" t="s">
        <v>16</v>
      </c>
      <c r="C25" s="47" t="s">
        <v>21</v>
      </c>
    </row>
    <row r="26" spans="1:3" x14ac:dyDescent="0.35">
      <c r="A26" s="3">
        <v>318</v>
      </c>
      <c r="B26" s="48" t="s">
        <v>27</v>
      </c>
      <c r="C26" s="48" t="s">
        <v>28</v>
      </c>
    </row>
    <row r="27" spans="1:3" x14ac:dyDescent="0.35">
      <c r="A27" s="2">
        <v>608</v>
      </c>
      <c r="B27" s="47" t="s">
        <v>20</v>
      </c>
      <c r="C27" s="47" t="s">
        <v>23</v>
      </c>
    </row>
    <row r="28" spans="1:3" x14ac:dyDescent="0.35">
      <c r="A28" s="3">
        <v>561</v>
      </c>
      <c r="B28" s="48" t="s">
        <v>16</v>
      </c>
      <c r="C28" s="48" t="s">
        <v>26</v>
      </c>
    </row>
    <row r="29" spans="1:3" x14ac:dyDescent="0.35">
      <c r="A29" s="2">
        <v>357</v>
      </c>
      <c r="B29" s="47" t="s">
        <v>27</v>
      </c>
      <c r="C29" s="47" t="s">
        <v>17</v>
      </c>
    </row>
    <row r="30" spans="1:3" x14ac:dyDescent="0.35">
      <c r="A30" s="3">
        <v>1688</v>
      </c>
      <c r="B30" s="48" t="s">
        <v>25</v>
      </c>
      <c r="C30" s="48" t="s">
        <v>23</v>
      </c>
    </row>
    <row r="31" spans="1:3" x14ac:dyDescent="0.35">
      <c r="A31" s="2">
        <v>972</v>
      </c>
      <c r="B31" s="47" t="s">
        <v>20</v>
      </c>
      <c r="C31" s="47" t="s">
        <v>26</v>
      </c>
    </row>
    <row r="32" spans="1:3" x14ac:dyDescent="0.35">
      <c r="A32" s="3">
        <v>568</v>
      </c>
      <c r="B32" s="48" t="s">
        <v>18</v>
      </c>
      <c r="C32" s="48" t="s">
        <v>28</v>
      </c>
    </row>
    <row r="33" spans="1:3" x14ac:dyDescent="0.35">
      <c r="A33" s="2">
        <v>632</v>
      </c>
      <c r="B33" s="47" t="s">
        <v>25</v>
      </c>
      <c r="C33" s="47" t="s">
        <v>28</v>
      </c>
    </row>
    <row r="34" spans="1:3" x14ac:dyDescent="0.35">
      <c r="A34" s="3">
        <v>551</v>
      </c>
      <c r="B34" s="48" t="s">
        <v>27</v>
      </c>
      <c r="C34" s="48" t="s">
        <v>24</v>
      </c>
    </row>
    <row r="35" spans="1:3" x14ac:dyDescent="0.35">
      <c r="A35" s="2">
        <v>948</v>
      </c>
      <c r="B35" s="47" t="s">
        <v>18</v>
      </c>
      <c r="C35" s="47" t="s">
        <v>22</v>
      </c>
    </row>
    <row r="36" spans="1:3" x14ac:dyDescent="0.35">
      <c r="A36" s="3">
        <v>1358</v>
      </c>
      <c r="B36" s="48" t="s">
        <v>16</v>
      </c>
      <c r="C36" s="48" t="s">
        <v>19</v>
      </c>
    </row>
    <row r="37" spans="1:3" x14ac:dyDescent="0.35">
      <c r="A37" s="2">
        <v>135</v>
      </c>
      <c r="B37" s="47" t="s">
        <v>16</v>
      </c>
      <c r="C37" s="47" t="s">
        <v>28</v>
      </c>
    </row>
    <row r="38" spans="1:3" x14ac:dyDescent="0.35">
      <c r="A38" s="3">
        <v>849</v>
      </c>
      <c r="B38" s="48" t="s">
        <v>25</v>
      </c>
      <c r="C38" s="48" t="s">
        <v>17</v>
      </c>
    </row>
    <row r="39" spans="1:3" x14ac:dyDescent="0.35">
      <c r="A39" s="2">
        <v>158</v>
      </c>
      <c r="B39" s="47" t="s">
        <v>27</v>
      </c>
      <c r="C39" s="47" t="s">
        <v>22</v>
      </c>
    </row>
    <row r="40" spans="1:3" x14ac:dyDescent="0.35">
      <c r="A40" s="3">
        <v>1889</v>
      </c>
      <c r="B40" s="48" t="s">
        <v>25</v>
      </c>
      <c r="C40" s="48" t="s">
        <v>24</v>
      </c>
    </row>
    <row r="41" spans="1:3" x14ac:dyDescent="0.35">
      <c r="A41" s="2">
        <v>651</v>
      </c>
      <c r="B41" s="47" t="s">
        <v>27</v>
      </c>
      <c r="C41" s="47" t="s">
        <v>19</v>
      </c>
    </row>
    <row r="42" spans="1:3" x14ac:dyDescent="0.35">
      <c r="A42" s="3">
        <v>651</v>
      </c>
      <c r="B42" s="48" t="s">
        <v>20</v>
      </c>
      <c r="C42" s="48" t="s">
        <v>17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1495-75F8-47C0-B9FB-68E9AA9BD5BC}">
  <dimension ref="A3:C9"/>
  <sheetViews>
    <sheetView workbookViewId="0">
      <selection activeCell="B3" sqref="B3"/>
    </sheetView>
  </sheetViews>
  <sheetFormatPr defaultRowHeight="14.5" outlineLevelRow="1" x14ac:dyDescent="0.35"/>
  <cols>
    <col min="1" max="1" width="12.1796875" bestFit="1" customWidth="1"/>
    <col min="2" max="2" width="18.54296875" bestFit="1" customWidth="1"/>
    <col min="3" max="3" width="21" bestFit="1" customWidth="1"/>
  </cols>
  <sheetData>
    <row r="3" spans="1:3" x14ac:dyDescent="0.35">
      <c r="A3" s="1" t="s">
        <v>29</v>
      </c>
      <c r="B3" t="s">
        <v>30</v>
      </c>
      <c r="C3" t="s">
        <v>31</v>
      </c>
    </row>
    <row r="4" spans="1:3" outlineLevel="1" x14ac:dyDescent="0.35">
      <c r="A4" t="s">
        <v>16</v>
      </c>
      <c r="B4">
        <v>8177</v>
      </c>
      <c r="C4">
        <v>1022.125</v>
      </c>
    </row>
    <row r="5" spans="1:3" x14ac:dyDescent="0.35">
      <c r="A5" t="s">
        <v>20</v>
      </c>
      <c r="B5">
        <v>4877</v>
      </c>
      <c r="C5">
        <v>609.625</v>
      </c>
    </row>
    <row r="6" spans="1:3" x14ac:dyDescent="0.35">
      <c r="A6" t="s">
        <v>25</v>
      </c>
      <c r="B6">
        <v>7761</v>
      </c>
      <c r="C6">
        <v>970.125</v>
      </c>
    </row>
    <row r="7" spans="1:3" x14ac:dyDescent="0.35">
      <c r="A7" t="s">
        <v>18</v>
      </c>
      <c r="B7">
        <v>15071</v>
      </c>
      <c r="C7">
        <v>1883.875</v>
      </c>
    </row>
    <row r="8" spans="1:3" x14ac:dyDescent="0.35">
      <c r="A8" t="s">
        <v>27</v>
      </c>
      <c r="B8">
        <v>4188</v>
      </c>
      <c r="C8">
        <v>523.5</v>
      </c>
    </row>
    <row r="9" spans="1:3" x14ac:dyDescent="0.35">
      <c r="A9" t="s">
        <v>32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3CA8-BECD-4DEF-A5E5-AB0922F979CF}">
  <dimension ref="A3:C12"/>
  <sheetViews>
    <sheetView workbookViewId="0">
      <selection activeCell="D3" sqref="D3"/>
    </sheetView>
  </sheetViews>
  <sheetFormatPr defaultRowHeight="14.5" x14ac:dyDescent="0.35"/>
  <cols>
    <col min="1" max="1" width="29.26953125" customWidth="1"/>
    <col min="2" max="2" width="39.54296875" customWidth="1"/>
    <col min="3" max="3" width="30.1796875" customWidth="1"/>
  </cols>
  <sheetData>
    <row r="3" spans="1:3" x14ac:dyDescent="0.35">
      <c r="A3" s="1" t="s">
        <v>33</v>
      </c>
      <c r="B3" t="s">
        <v>30</v>
      </c>
      <c r="C3" t="s">
        <v>31</v>
      </c>
    </row>
    <row r="4" spans="1:3" x14ac:dyDescent="0.35">
      <c r="A4" t="s">
        <v>34</v>
      </c>
      <c r="B4">
        <v>14127</v>
      </c>
      <c r="C4">
        <v>2825.4</v>
      </c>
    </row>
    <row r="5" spans="1:3" x14ac:dyDescent="0.35">
      <c r="A5" t="s">
        <v>35</v>
      </c>
      <c r="B5">
        <v>5253</v>
      </c>
      <c r="C5">
        <v>1050.5999999999999</v>
      </c>
    </row>
    <row r="6" spans="1:3" x14ac:dyDescent="0.35">
      <c r="A6" t="s">
        <v>36</v>
      </c>
      <c r="B6">
        <v>4965</v>
      </c>
      <c r="C6">
        <v>993</v>
      </c>
    </row>
    <row r="7" spans="1:3" x14ac:dyDescent="0.35">
      <c r="A7" t="s">
        <v>37</v>
      </c>
      <c r="B7">
        <v>6247</v>
      </c>
      <c r="C7">
        <v>1249.4000000000001</v>
      </c>
    </row>
    <row r="8" spans="1:3" x14ac:dyDescent="0.35">
      <c r="A8" t="s">
        <v>38</v>
      </c>
      <c r="B8">
        <v>2240</v>
      </c>
      <c r="C8">
        <v>448</v>
      </c>
    </row>
    <row r="9" spans="1:3" x14ac:dyDescent="0.35">
      <c r="A9" t="s">
        <v>39</v>
      </c>
      <c r="B9">
        <v>1887</v>
      </c>
      <c r="C9">
        <v>377.4</v>
      </c>
    </row>
    <row r="10" spans="1:3" x14ac:dyDescent="0.35">
      <c r="A10" t="s">
        <v>40</v>
      </c>
      <c r="B10">
        <v>2661</v>
      </c>
      <c r="C10">
        <v>532.20000000000005</v>
      </c>
    </row>
    <row r="11" spans="1:3" x14ac:dyDescent="0.35">
      <c r="A11" t="s">
        <v>41</v>
      </c>
      <c r="B11">
        <v>2694</v>
      </c>
      <c r="C11">
        <v>538.79999999999995</v>
      </c>
    </row>
    <row r="12" spans="1:3" x14ac:dyDescent="0.35">
      <c r="A12" t="s">
        <v>32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F199-5011-411C-AF09-E3BB265BCA2E}">
  <dimension ref="A3:C20"/>
  <sheetViews>
    <sheetView workbookViewId="0">
      <selection activeCell="A3" sqref="A3"/>
    </sheetView>
  </sheetViews>
  <sheetFormatPr defaultRowHeight="14.5" x14ac:dyDescent="0.35"/>
  <sheetData>
    <row r="3" spans="1:3" x14ac:dyDescent="0.35">
      <c r="A3" s="37"/>
      <c r="B3" s="38"/>
      <c r="C3" s="39"/>
    </row>
    <row r="4" spans="1:3" x14ac:dyDescent="0.35">
      <c r="A4" s="40"/>
      <c r="B4" s="41"/>
      <c r="C4" s="42"/>
    </row>
    <row r="5" spans="1:3" x14ac:dyDescent="0.35">
      <c r="A5" s="40"/>
      <c r="B5" s="41"/>
      <c r="C5" s="42"/>
    </row>
    <row r="6" spans="1:3" x14ac:dyDescent="0.35">
      <c r="A6" s="40"/>
      <c r="B6" s="41"/>
      <c r="C6" s="42"/>
    </row>
    <row r="7" spans="1:3" x14ac:dyDescent="0.35">
      <c r="A7" s="40"/>
      <c r="B7" s="41"/>
      <c r="C7" s="42"/>
    </row>
    <row r="8" spans="1:3" x14ac:dyDescent="0.35">
      <c r="A8" s="40"/>
      <c r="B8" s="41"/>
      <c r="C8" s="42"/>
    </row>
    <row r="9" spans="1:3" x14ac:dyDescent="0.35">
      <c r="A9" s="40"/>
      <c r="B9" s="41"/>
      <c r="C9" s="42"/>
    </row>
    <row r="10" spans="1:3" x14ac:dyDescent="0.35">
      <c r="A10" s="40"/>
      <c r="B10" s="41"/>
      <c r="C10" s="42"/>
    </row>
    <row r="11" spans="1:3" x14ac:dyDescent="0.35">
      <c r="A11" s="40"/>
      <c r="B11" s="41"/>
      <c r="C11" s="42"/>
    </row>
    <row r="12" spans="1:3" x14ac:dyDescent="0.35">
      <c r="A12" s="40"/>
      <c r="B12" s="41"/>
      <c r="C12" s="42"/>
    </row>
    <row r="13" spans="1:3" x14ac:dyDescent="0.35">
      <c r="A13" s="40"/>
      <c r="B13" s="41"/>
      <c r="C13" s="42"/>
    </row>
    <row r="14" spans="1:3" x14ac:dyDescent="0.35">
      <c r="A14" s="40"/>
      <c r="B14" s="41"/>
      <c r="C14" s="42"/>
    </row>
    <row r="15" spans="1:3" x14ac:dyDescent="0.35">
      <c r="A15" s="40"/>
      <c r="B15" s="41"/>
      <c r="C15" s="42"/>
    </row>
    <row r="16" spans="1:3" x14ac:dyDescent="0.35">
      <c r="A16" s="40"/>
      <c r="B16" s="41"/>
      <c r="C16" s="42"/>
    </row>
    <row r="17" spans="1:3" x14ac:dyDescent="0.35">
      <c r="A17" s="40"/>
      <c r="B17" s="41"/>
      <c r="C17" s="42"/>
    </row>
    <row r="18" spans="1:3" x14ac:dyDescent="0.35">
      <c r="A18" s="40"/>
      <c r="B18" s="41"/>
      <c r="C18" s="42"/>
    </row>
    <row r="19" spans="1:3" x14ac:dyDescent="0.35">
      <c r="A19" s="40"/>
      <c r="B19" s="41"/>
      <c r="C19" s="42"/>
    </row>
    <row r="20" spans="1:3" x14ac:dyDescent="0.35">
      <c r="A20" s="43"/>
      <c r="B20" s="44"/>
      <c r="C20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F402-4AE5-4D24-B85E-594FB1DF7234}">
  <dimension ref="A3:G13"/>
  <sheetViews>
    <sheetView workbookViewId="0">
      <selection activeCell="A3" sqref="A3"/>
    </sheetView>
  </sheetViews>
  <sheetFormatPr defaultRowHeight="14.5" x14ac:dyDescent="0.35"/>
  <cols>
    <col min="1" max="1" width="27.81640625" customWidth="1"/>
    <col min="2" max="2" width="19.81640625" customWidth="1"/>
    <col min="3" max="3" width="23.26953125" customWidth="1"/>
    <col min="4" max="4" width="20.26953125" customWidth="1"/>
    <col min="5" max="5" width="19.453125" customWidth="1"/>
    <col min="6" max="6" width="11.54296875" bestFit="1" customWidth="1"/>
    <col min="7" max="7" width="21.7265625" customWidth="1"/>
  </cols>
  <sheetData>
    <row r="3" spans="1:7" x14ac:dyDescent="0.35">
      <c r="A3" s="1" t="s">
        <v>30</v>
      </c>
      <c r="B3" s="1" t="s">
        <v>42</v>
      </c>
    </row>
    <row r="4" spans="1:7" x14ac:dyDescent="0.35">
      <c r="A4" s="1" t="s">
        <v>15</v>
      </c>
      <c r="B4" t="s">
        <v>16</v>
      </c>
      <c r="C4" t="s">
        <v>20</v>
      </c>
      <c r="D4" t="s">
        <v>25</v>
      </c>
      <c r="E4" t="s">
        <v>18</v>
      </c>
      <c r="F4" t="s">
        <v>27</v>
      </c>
      <c r="G4" t="s">
        <v>32</v>
      </c>
    </row>
    <row r="5" spans="1:7" x14ac:dyDescent="0.35">
      <c r="A5" t="s">
        <v>19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35">
      <c r="A6" t="s">
        <v>23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35">
      <c r="A7" t="s">
        <v>24</v>
      </c>
      <c r="C7">
        <v>552</v>
      </c>
      <c r="D7">
        <v>2082</v>
      </c>
      <c r="E7">
        <v>618</v>
      </c>
      <c r="F7">
        <v>551</v>
      </c>
      <c r="G7">
        <v>3803</v>
      </c>
    </row>
    <row r="8" spans="1:7" x14ac:dyDescent="0.35">
      <c r="A8" t="s">
        <v>43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35">
      <c r="A9" t="s">
        <v>22</v>
      </c>
      <c r="C9">
        <v>346</v>
      </c>
      <c r="D9">
        <v>615</v>
      </c>
      <c r="E9">
        <v>948</v>
      </c>
      <c r="F9">
        <v>158</v>
      </c>
      <c r="G9">
        <v>2067</v>
      </c>
    </row>
    <row r="10" spans="1:7" x14ac:dyDescent="0.35">
      <c r="A10" t="s">
        <v>28</v>
      </c>
      <c r="B10">
        <v>1490</v>
      </c>
      <c r="C10">
        <v>234</v>
      </c>
      <c r="D10">
        <v>632</v>
      </c>
      <c r="E10">
        <v>568</v>
      </c>
      <c r="F10">
        <v>318</v>
      </c>
      <c r="G10">
        <v>3242</v>
      </c>
    </row>
    <row r="11" spans="1:7" x14ac:dyDescent="0.35">
      <c r="A11" t="s">
        <v>26</v>
      </c>
      <c r="B11">
        <v>734</v>
      </c>
      <c r="C11">
        <v>972</v>
      </c>
      <c r="E11">
        <v>784</v>
      </c>
      <c r="F11">
        <v>151</v>
      </c>
      <c r="G11">
        <v>2641</v>
      </c>
    </row>
    <row r="12" spans="1:7" x14ac:dyDescent="0.35">
      <c r="A12" t="s">
        <v>17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35">
      <c r="A13" t="s">
        <v>32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B29E-1129-4751-A330-D4268B5E0822}">
  <dimension ref="A1:G20"/>
  <sheetViews>
    <sheetView workbookViewId="0">
      <selection activeCell="I6" sqref="I6"/>
    </sheetView>
  </sheetViews>
  <sheetFormatPr defaultRowHeight="14.5" x14ac:dyDescent="0.35"/>
  <cols>
    <col min="1" max="1" width="18.1796875" customWidth="1"/>
    <col min="2" max="3" width="18.453125" customWidth="1"/>
    <col min="4" max="4" width="18.54296875" customWidth="1"/>
    <col min="5" max="5" width="18.453125" customWidth="1"/>
    <col min="6" max="6" width="28.26953125" customWidth="1"/>
    <col min="7" max="7" width="18.7265625" customWidth="1"/>
  </cols>
  <sheetData>
    <row r="1" spans="1:7" x14ac:dyDescent="0.35">
      <c r="A1" s="14" t="s">
        <v>44</v>
      </c>
      <c r="B1" s="11" t="s">
        <v>45</v>
      </c>
      <c r="C1" s="12" t="s">
        <v>46</v>
      </c>
      <c r="D1" s="13" t="s">
        <v>47</v>
      </c>
      <c r="E1" s="11" t="s">
        <v>48</v>
      </c>
      <c r="F1" s="12" t="s">
        <v>49</v>
      </c>
      <c r="G1" s="12" t="s">
        <v>50</v>
      </c>
    </row>
    <row r="2" spans="1:7" x14ac:dyDescent="0.35">
      <c r="A2" s="15">
        <v>1</v>
      </c>
      <c r="B2" s="16">
        <v>120</v>
      </c>
      <c r="C2" s="17">
        <v>3</v>
      </c>
      <c r="D2" s="16">
        <f>B2*C2</f>
        <v>360</v>
      </c>
      <c r="E2" s="18">
        <v>0.05</v>
      </c>
      <c r="F2" s="16">
        <f>D2*E2</f>
        <v>18</v>
      </c>
      <c r="G2" s="19">
        <f>B2*C2-F2</f>
        <v>342</v>
      </c>
    </row>
    <row r="3" spans="1:7" x14ac:dyDescent="0.35">
      <c r="A3" s="20">
        <v>2</v>
      </c>
      <c r="B3" s="21">
        <v>56</v>
      </c>
      <c r="C3" s="22">
        <v>5</v>
      </c>
      <c r="D3" s="21">
        <f t="shared" ref="D3:D15" si="0">B3*C3</f>
        <v>280</v>
      </c>
      <c r="E3" s="23">
        <f t="shared" ref="E3:E4" si="1">IF(AND(D3&gt;=100, D3&lt;=999), 5%, IF(D3&gt;=1000, 10%, 0 ))</f>
        <v>0.05</v>
      </c>
      <c r="F3" s="21">
        <f>D3*E3</f>
        <v>14</v>
      </c>
      <c r="G3" s="24">
        <f t="shared" ref="G3:G15" si="2">B3*C3-F3</f>
        <v>266</v>
      </c>
    </row>
    <row r="4" spans="1:7" x14ac:dyDescent="0.35">
      <c r="A4" s="15">
        <v>3</v>
      </c>
      <c r="B4" s="16">
        <v>70</v>
      </c>
      <c r="C4" s="17">
        <v>2</v>
      </c>
      <c r="D4" s="16">
        <f t="shared" si="0"/>
        <v>140</v>
      </c>
      <c r="E4" s="18">
        <f t="shared" si="1"/>
        <v>0.05</v>
      </c>
      <c r="F4" s="16">
        <f t="shared" ref="F4:F15" si="3">D4*E4</f>
        <v>7</v>
      </c>
      <c r="G4" s="19">
        <f t="shared" si="2"/>
        <v>133</v>
      </c>
    </row>
    <row r="5" spans="1:7" x14ac:dyDescent="0.35">
      <c r="A5" s="20">
        <v>4</v>
      </c>
      <c r="B5" s="21">
        <v>430</v>
      </c>
      <c r="C5" s="22">
        <v>7</v>
      </c>
      <c r="D5" s="21">
        <f t="shared" si="0"/>
        <v>3010</v>
      </c>
      <c r="E5" s="23">
        <f t="shared" ref="E5:E15" si="4">IF(AND(D5&gt;=100, D5&lt;=999), 5%, IF(D5&gt;=1000, 10%, 0 ))</f>
        <v>0.1</v>
      </c>
      <c r="F5" s="21">
        <f t="shared" si="3"/>
        <v>301</v>
      </c>
      <c r="G5" s="24">
        <f t="shared" si="2"/>
        <v>2709</v>
      </c>
    </row>
    <row r="6" spans="1:7" x14ac:dyDescent="0.35">
      <c r="A6" s="15">
        <v>5</v>
      </c>
      <c r="B6" s="16">
        <v>230</v>
      </c>
      <c r="C6" s="17">
        <v>23</v>
      </c>
      <c r="D6" s="16">
        <f t="shared" si="0"/>
        <v>5290</v>
      </c>
      <c r="E6" s="18">
        <f t="shared" si="4"/>
        <v>0.1</v>
      </c>
      <c r="F6" s="16">
        <f t="shared" si="3"/>
        <v>529</v>
      </c>
      <c r="G6" s="19">
        <f t="shared" si="2"/>
        <v>4761</v>
      </c>
    </row>
    <row r="7" spans="1:7" x14ac:dyDescent="0.35">
      <c r="A7" s="20">
        <v>6</v>
      </c>
      <c r="B7" s="21">
        <v>10</v>
      </c>
      <c r="C7" s="22">
        <v>2</v>
      </c>
      <c r="D7" s="21">
        <f t="shared" si="0"/>
        <v>20</v>
      </c>
      <c r="E7" s="23">
        <f t="shared" si="4"/>
        <v>0</v>
      </c>
      <c r="F7" s="21">
        <f t="shared" si="3"/>
        <v>0</v>
      </c>
      <c r="G7" s="24">
        <f t="shared" si="2"/>
        <v>20</v>
      </c>
    </row>
    <row r="8" spans="1:7" x14ac:dyDescent="0.35">
      <c r="A8" s="15">
        <v>7</v>
      </c>
      <c r="B8" s="16">
        <v>5</v>
      </c>
      <c r="C8" s="17">
        <v>8</v>
      </c>
      <c r="D8" s="16">
        <f t="shared" si="0"/>
        <v>40</v>
      </c>
      <c r="E8" s="18">
        <f t="shared" si="4"/>
        <v>0</v>
      </c>
      <c r="F8" s="16">
        <f t="shared" si="3"/>
        <v>0</v>
      </c>
      <c r="G8" s="19">
        <f t="shared" si="2"/>
        <v>40</v>
      </c>
    </row>
    <row r="9" spans="1:7" x14ac:dyDescent="0.35">
      <c r="A9" s="20">
        <v>8</v>
      </c>
      <c r="B9" s="21">
        <v>5040</v>
      </c>
      <c r="C9" s="22">
        <v>1</v>
      </c>
      <c r="D9" s="21">
        <f t="shared" si="0"/>
        <v>5040</v>
      </c>
      <c r="E9" s="23">
        <f t="shared" si="4"/>
        <v>0.1</v>
      </c>
      <c r="F9" s="21">
        <f t="shared" si="3"/>
        <v>504</v>
      </c>
      <c r="G9" s="24">
        <f t="shared" si="2"/>
        <v>4536</v>
      </c>
    </row>
    <row r="10" spans="1:7" x14ac:dyDescent="0.35">
      <c r="A10" s="15">
        <v>9</v>
      </c>
      <c r="B10" s="16">
        <v>1200</v>
      </c>
      <c r="C10" s="17">
        <v>3</v>
      </c>
      <c r="D10" s="16">
        <f t="shared" si="0"/>
        <v>3600</v>
      </c>
      <c r="E10" s="18">
        <f t="shared" si="4"/>
        <v>0.1</v>
      </c>
      <c r="F10" s="16">
        <f t="shared" si="3"/>
        <v>360</v>
      </c>
      <c r="G10" s="19">
        <f t="shared" si="2"/>
        <v>3240</v>
      </c>
    </row>
    <row r="11" spans="1:7" x14ac:dyDescent="0.35">
      <c r="A11" s="20">
        <v>10</v>
      </c>
      <c r="B11" s="21">
        <v>480</v>
      </c>
      <c r="C11" s="22">
        <v>4</v>
      </c>
      <c r="D11" s="21">
        <f t="shared" si="0"/>
        <v>1920</v>
      </c>
      <c r="E11" s="23">
        <f t="shared" si="4"/>
        <v>0.1</v>
      </c>
      <c r="F11" s="21">
        <f t="shared" si="3"/>
        <v>192</v>
      </c>
      <c r="G11" s="24">
        <f t="shared" si="2"/>
        <v>1728</v>
      </c>
    </row>
    <row r="12" spans="1:7" x14ac:dyDescent="0.35">
      <c r="A12" s="15">
        <v>11</v>
      </c>
      <c r="B12" s="16">
        <v>33</v>
      </c>
      <c r="C12" s="17">
        <v>5</v>
      </c>
      <c r="D12" s="16">
        <f t="shared" si="0"/>
        <v>165</v>
      </c>
      <c r="E12" s="18">
        <f t="shared" si="4"/>
        <v>0.05</v>
      </c>
      <c r="F12" s="16">
        <f t="shared" si="3"/>
        <v>8.25</v>
      </c>
      <c r="G12" s="19">
        <f t="shared" si="2"/>
        <v>156.75</v>
      </c>
    </row>
    <row r="13" spans="1:7" x14ac:dyDescent="0.35">
      <c r="A13" s="20">
        <v>12</v>
      </c>
      <c r="B13" s="21">
        <v>1200</v>
      </c>
      <c r="C13" s="22">
        <v>2</v>
      </c>
      <c r="D13" s="21">
        <f t="shared" si="0"/>
        <v>2400</v>
      </c>
      <c r="E13" s="23">
        <f t="shared" si="4"/>
        <v>0.1</v>
      </c>
      <c r="F13" s="21">
        <f t="shared" si="3"/>
        <v>240</v>
      </c>
      <c r="G13" s="24">
        <f t="shared" si="2"/>
        <v>2160</v>
      </c>
    </row>
    <row r="14" spans="1:7" x14ac:dyDescent="0.35">
      <c r="A14" s="15">
        <v>13</v>
      </c>
      <c r="B14" s="16">
        <v>15</v>
      </c>
      <c r="C14" s="17">
        <v>10</v>
      </c>
      <c r="D14" s="16">
        <f t="shared" si="0"/>
        <v>150</v>
      </c>
      <c r="E14" s="18">
        <f t="shared" si="4"/>
        <v>0.05</v>
      </c>
      <c r="F14" s="16">
        <f t="shared" si="3"/>
        <v>7.5</v>
      </c>
      <c r="G14" s="19">
        <f t="shared" si="2"/>
        <v>142.5</v>
      </c>
    </row>
    <row r="15" spans="1:7" x14ac:dyDescent="0.35">
      <c r="A15" s="25">
        <v>14</v>
      </c>
      <c r="B15" s="26">
        <v>24</v>
      </c>
      <c r="C15" s="27">
        <v>5</v>
      </c>
      <c r="D15" s="26">
        <f t="shared" si="0"/>
        <v>120</v>
      </c>
      <c r="E15" s="28">
        <f t="shared" si="4"/>
        <v>0.05</v>
      </c>
      <c r="F15" s="26">
        <f t="shared" si="3"/>
        <v>6</v>
      </c>
      <c r="G15" s="29">
        <f t="shared" si="2"/>
        <v>114</v>
      </c>
    </row>
    <row r="17" spans="6:7" x14ac:dyDescent="0.35">
      <c r="F17" s="4" t="s">
        <v>51</v>
      </c>
      <c r="G17" s="5">
        <f>SUM(G2:G15)</f>
        <v>20348.25</v>
      </c>
    </row>
    <row r="18" spans="6:7" x14ac:dyDescent="0.35">
      <c r="F18" s="6" t="s">
        <v>52</v>
      </c>
      <c r="G18" s="7">
        <v>0.19</v>
      </c>
    </row>
    <row r="19" spans="6:7" x14ac:dyDescent="0.35">
      <c r="F19" s="6" t="s">
        <v>53</v>
      </c>
      <c r="G19" s="8">
        <f>G17*G18</f>
        <v>3866.1675</v>
      </c>
    </row>
    <row r="20" spans="6:7" x14ac:dyDescent="0.35">
      <c r="F20" s="9" t="s">
        <v>54</v>
      </c>
      <c r="G20" s="10">
        <f>G17+G18</f>
        <v>20348.439999999999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0F3E-F5C0-4B51-88C9-612A2BE4DBA9}">
  <dimension ref="A1:C11"/>
  <sheetViews>
    <sheetView workbookViewId="0">
      <selection activeCell="H11" sqref="H11"/>
    </sheetView>
  </sheetViews>
  <sheetFormatPr defaultRowHeight="14.5" x14ac:dyDescent="0.35"/>
  <cols>
    <col min="1" max="1" width="18.1796875" customWidth="1"/>
    <col min="2" max="3" width="18.26953125" customWidth="1"/>
  </cols>
  <sheetData>
    <row r="1" spans="1:3" x14ac:dyDescent="0.35">
      <c r="A1" s="30" t="s">
        <v>55</v>
      </c>
      <c r="B1" s="31" t="s">
        <v>56</v>
      </c>
      <c r="C1" s="32" t="s">
        <v>57</v>
      </c>
    </row>
    <row r="2" spans="1:3" x14ac:dyDescent="0.35">
      <c r="A2" s="33">
        <v>1</v>
      </c>
      <c r="B2" s="15">
        <v>5</v>
      </c>
      <c r="C2" s="34">
        <f>B2/A2</f>
        <v>5</v>
      </c>
    </row>
    <row r="3" spans="1:3" x14ac:dyDescent="0.35">
      <c r="A3" s="35">
        <v>2</v>
      </c>
      <c r="B3" s="20">
        <v>10</v>
      </c>
      <c r="C3" s="49">
        <f t="shared" ref="C3:C11" si="0">B3/A3</f>
        <v>5</v>
      </c>
    </row>
    <row r="4" spans="1:3" x14ac:dyDescent="0.35">
      <c r="A4" s="33">
        <v>3</v>
      </c>
      <c r="B4" s="15">
        <v>17</v>
      </c>
      <c r="C4" s="34">
        <f t="shared" si="0"/>
        <v>5.666666666666667</v>
      </c>
    </row>
    <row r="5" spans="1:3" x14ac:dyDescent="0.35">
      <c r="A5" s="35">
        <v>4</v>
      </c>
      <c r="B5" s="20">
        <v>27</v>
      </c>
      <c r="C5" s="36">
        <f t="shared" si="0"/>
        <v>6.75</v>
      </c>
    </row>
    <row r="6" spans="1:3" x14ac:dyDescent="0.35">
      <c r="A6" s="33">
        <v>5</v>
      </c>
      <c r="B6" s="15">
        <v>37</v>
      </c>
      <c r="C6" s="34">
        <f t="shared" si="0"/>
        <v>7.4</v>
      </c>
    </row>
    <row r="7" spans="1:3" x14ac:dyDescent="0.35">
      <c r="A7" s="35">
        <v>6</v>
      </c>
      <c r="B7" s="20">
        <v>49</v>
      </c>
      <c r="C7" s="36">
        <f t="shared" si="0"/>
        <v>8.1666666666666661</v>
      </c>
    </row>
    <row r="8" spans="1:3" x14ac:dyDescent="0.35">
      <c r="A8" s="33">
        <v>7</v>
      </c>
      <c r="B8" s="15">
        <v>63</v>
      </c>
      <c r="C8" s="34">
        <f t="shared" si="0"/>
        <v>9</v>
      </c>
    </row>
    <row r="9" spans="1:3" x14ac:dyDescent="0.35">
      <c r="A9" s="35">
        <v>8</v>
      </c>
      <c r="B9" s="20">
        <v>75</v>
      </c>
      <c r="C9" s="36">
        <f t="shared" si="0"/>
        <v>9.375</v>
      </c>
    </row>
    <row r="10" spans="1:3" x14ac:dyDescent="0.35">
      <c r="A10" s="33">
        <v>9</v>
      </c>
      <c r="B10" s="15">
        <v>83</v>
      </c>
      <c r="C10" s="34">
        <f t="shared" si="0"/>
        <v>9.2222222222222214</v>
      </c>
    </row>
    <row r="11" spans="1:3" x14ac:dyDescent="0.35">
      <c r="A11" s="35">
        <v>10</v>
      </c>
      <c r="B11" s="20">
        <v>91</v>
      </c>
      <c r="C11" s="36">
        <f t="shared" si="0"/>
        <v>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Noms et prenoms</vt:lpstr>
      <vt:lpstr>Feuil1</vt:lpstr>
      <vt:lpstr>Feuil2</vt:lpstr>
      <vt:lpstr>Feuil3</vt:lpstr>
      <vt:lpstr>Feuil6</vt:lpstr>
      <vt:lpstr>Feuil4</vt:lpstr>
      <vt:lpstr>Feuil5</vt:lpstr>
      <vt:lpstr>Feuil7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Nour Said Sadeddine</cp:lastModifiedBy>
  <cp:revision/>
  <dcterms:created xsi:type="dcterms:W3CDTF">2024-12-19T08:47:10Z</dcterms:created>
  <dcterms:modified xsi:type="dcterms:W3CDTF">2025-01-03T23:20:18Z</dcterms:modified>
  <cp:category/>
  <cp:contentStatus/>
</cp:coreProperties>
</file>