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ccfw.sharepoint.com/sites/FOGProgram/Shared Documents/General/LINKO/Data Cleanup/Final Scripts/"/>
    </mc:Choice>
  </mc:AlternateContent>
  <xr:revisionPtr revIDLastSave="0" documentId="8_{D5350981-4CFE-4721-8701-51540BCB30EB}" xr6:coauthVersionLast="47" xr6:coauthVersionMax="47" xr10:uidLastSave="{00000000-0000-0000-0000-000000000000}"/>
  <bookViews>
    <workbookView xWindow="-108" yWindow="-108" windowWidth="23256" windowHeight="12456" firstSheet="3" activeTab="3" xr2:uid="{1803778E-D90B-4676-8383-F77A3FAEED4E}"/>
  </bookViews>
  <sheets>
    <sheet name="Key" sheetId="7" r:id="rId1"/>
    <sheet name="Tables Extractor IDs, Type" sheetId="2" r:id="rId2"/>
    <sheet name="6Other Codes_MapCategory_Events" sheetId="9" r:id="rId3"/>
    <sheet name="FS - Trap Size &amp; Units" sheetId="4" r:id="rId4"/>
    <sheet name="FS - Cleaning Frequency" sheetId="6" r:id="rId5"/>
    <sheet name="FS - Extractor ID, Type" sheetId="5" r:id="rId6"/>
    <sheet name="FS - Classes " sheetId="10" r:id="rId7"/>
    <sheet name="Total Number of Scripts&amp;Status" sheetId="8" r:id="rId8"/>
    <sheet name="Database and Doc Update Plan" sheetId="12" r:id="rId9"/>
    <sheet name="055 vs 067 Descriptions" sheetId="13" r:id="rId10"/>
    <sheet name="Dental Data Cleanup" sheetId="15" r:id="rId11"/>
    <sheet name="Admin Config Documentation" sheetId="14" r:id="rId12"/>
  </sheets>
  <externalReferences>
    <externalReference r:id="rId13"/>
  </externalReferences>
  <definedNames>
    <definedName name="_xlnm._FilterDatabase" localSheetId="4" hidden="1">'FS - Cleaning Frequency'!$A$3:$J$4</definedName>
    <definedName name="_xlnm.Print_Titles" localSheetId="11">'Admin Config Documentation'!$1:$1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4" i="15" l="1"/>
  <c r="C485" i="15"/>
  <c r="C486" i="15" s="1"/>
  <c r="C484" i="15"/>
  <c r="I3" i="12"/>
  <c r="J34" i="12"/>
  <c r="J35" i="12"/>
  <c r="J36" i="12"/>
  <c r="J38" i="12"/>
  <c r="J37" i="12"/>
  <c r="D6" i="8"/>
  <c r="D24" i="8" s="1"/>
  <c r="D25" i="8" s="1"/>
  <c r="D16" i="8"/>
  <c r="D5" i="8"/>
  <c r="D3" i="8"/>
  <c r="D4" i="8"/>
  <c r="K17" i="4"/>
  <c r="A93" i="5"/>
  <c r="J93" i="5"/>
  <c r="D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tc={13CA1060-35BC-4CF4-8982-F68D72BF6F1F}</author>
  </authors>
  <commentList>
    <comment ref="J1" authorId="0" shapeId="0" xr:uid="{13CA1060-35BC-4CF4-8982-F68D72BF6F1F}">
      <text>
        <t>[Threaded comment]
Your version of Excel allows you to read this threaded comment; however, any edits to it will get removed if the file is opened in a newer version of Excel. Learn more: https://go.microsoft.com/fwlink/?linkid=870924
Comment:
    Colors and numbers in this column match those in 2024-08 Linko Download….xlsx, column K. The Quality Control check to ensure all rows were accounted for.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tc={54F302FD-21DD-451A-9DAC-473C825AF2BF}</author>
    <author>tc={89051E89-45B1-48F7-8B03-9B43A1D5B22B}</author>
    <author>tc={F89B22A6-12CB-4147-A538-71A505C2A6F5}</author>
    <author>tc={A03692F3-70DE-45C2-8935-DB8348DC4EBC}</author>
    <author>tc={39AB9BED-F026-471B-8485-82BE282D1FF4}</author>
    <author>tc={192F681C-4592-4B56-B689-0982086EE7F7}</author>
    <author>tc={BB1D88F4-2A2A-4666-9453-B6953CC5FF66}</author>
    <author>tc={7E478DB2-D48D-4499-B0BD-0B08065AD794}</author>
    <author>tc={CD03CE9D-01DB-484C-94E6-15ED48049AB1}</author>
    <author>tc={3D4E8AE0-E63A-4310-9B6D-EB35880537C4}</author>
    <author>tc={84237EDF-6565-4585-8289-9120DB276B85}</author>
  </authors>
  <commentList>
    <comment ref="H3" authorId="0" shapeId="0" xr:uid="{54F302FD-21DD-451A-9DAC-473C825AF2BF}">
      <text>
        <t>[Threaded comment]
Your version of Excel allows you to read this threaded comment; however, any edits to it will get removed if the file is opened in a newer version of Excel. Learn more: https://go.microsoft.com/fwlink/?linkid=870924
Comment:
    311 line items, 2 days work estimate.</t>
      </text>
    </comment>
    <comment ref="I3" authorId="1" shapeId="0" xr:uid="{89051E89-45B1-48F7-8B03-9B43A1D5B22B}">
      <text>
        <t xml:space="preserve">[Threaded comment]
Your version of Excel allows you to read this threaded comment; however, any edits to it will get removed if the file is opened in a newer version of Excel. Learn more: https://go.microsoft.com/fwlink/?linkid=870924
Comment:
    We have not discussed Trap Size &amp; Units or Cleaning Frequency yet </t>
      </text>
    </comment>
    <comment ref="H5" authorId="2" shapeId="0" xr:uid="{F89B22A6-12CB-4147-A538-71A505C2A6F5}">
      <text>
        <t>[Threaded comment]
Your version of Excel allows you to read this threaded comment; however, any edits to it will get removed if the file is opened in a newer version of Excel. Learn more: https://go.microsoft.com/fwlink/?linkid=870924
Comment:
    We haven't discussed this table/fields yet, Have not done any conditional formatting to see a count of how many line items so unsure of time estimate
Reply:
    same as previous cell's reply except go to tab FS - Cleaning Frequency on this spreadsheet.
Reply:
    I believe there are 458 lines if I've done the analysis right. 4 days of work.</t>
      </text>
    </comment>
    <comment ref="H10" authorId="3" shapeId="0" xr:uid="{A03692F3-70DE-45C2-8935-DB8348DC4EBC}">
      <text>
        <t>[Threaded comment]
Your version of Excel allows you to read this threaded comment; however, any edits to it will get removed if the file is opened in a newer version of Excel. Learn more: https://go.microsoft.com/fwlink/?linkid=870924
Comment:
    Jess, EventTypeAbbrv is a monster. It has every time IPS went to an FSE so one FSE could have 1 - 100 or more Event Types. I do not have all the data for this so you cannot give an accurate time estimate. this is one AI should do. Let me know if you agree?</t>
      </text>
    </comment>
    <comment ref="I10" authorId="4" shapeId="0" xr:uid="{39AB9BED-F026-471B-8485-82BE282D1FF4}">
      <text>
        <t>[Threaded comment]
Your version of Excel allows you to read this threaded comment; however, any edits to it will get removed if the file is opened in a newer version of Excel. Learn more: https://go.microsoft.com/fwlink/?linkid=870924
Comment:
    Can complete, I've estimated one month's work after completing the Extractors, may be less after you and I meet.</t>
      </text>
    </comment>
    <comment ref="H11" authorId="5" shapeId="0" xr:uid="{192F681C-4592-4B56-B689-0982086EE7F7}">
      <text>
        <t>[Threaded comment]
Your version of Excel allows you to read this threaded comment; however, any edits to it will get removed if the file is opened in a newer version of Excel. Learn more: https://go.microsoft.com/fwlink/?linkid=870924
Comment:
    Jess, EventTypeAbbrv is a monster. It has every time IPS went to an FSE so one FSE could have 1 - 100 or more Event Types. I do not have all the data for this so you cannot give an accurate time estimate. this is one AI should do. Let me know if you agree?</t>
      </text>
    </comment>
    <comment ref="H12" authorId="6" shapeId="0" xr:uid="{BB1D88F4-2A2A-4666-9453-B6953CC5FF66}">
      <text>
        <t>[Threaded comment]
Your version of Excel allows you to read this threaded comment; however, any edits to it will get removed if the file is opened in a newer version of Excel. Learn more: https://go.microsoft.com/fwlink/?linkid=870924
Comment:
    Jess, EventTypeAbbrv is a monster. It has every time IPS went to an FSE so one FSE could have 1 - 100 or more Event Types. I do not have all the data for this so you cannot give an accurate time estimate. this is one AI should do. Let me know if you agree?</t>
      </text>
    </comment>
    <comment ref="H13" authorId="7" shapeId="0" xr:uid="{7E478DB2-D48D-4499-B0BD-0B08065AD794}">
      <text>
        <t>[Threaded comment]
Your version of Excel allows you to read this threaded comment; however, any edits to it will get removed if the file is opened in a newer version of Excel. Learn more: https://go.microsoft.com/fwlink/?linkid=870924
Comment:
    Jess, EventTypeAbbrv is a monster. It has every time IPS went to an FSE so one FSE could have 1 - 100 or more Event Types. I do not have all the data for this so you cannot give an accurate time estimate. this is one AI should do. Let me know if you agree?</t>
      </text>
    </comment>
    <comment ref="H14" authorId="8" shapeId="0" xr:uid="{CD03CE9D-01DB-484C-94E6-15ED48049AB1}">
      <text>
        <t>[Threaded comment]
Your version of Excel allows you to read this threaded comment; however, any edits to it will get removed if the file is opened in a newer version of Excel. Learn more: https://go.microsoft.com/fwlink/?linkid=870924
Comment:
    Jess, EventTypeAbbrv is a monster. It has every time IPS went to an FSE so one FSE could have 1 - 100 or more Event Types. I do not have all the data for this so you cannot give an accurate time estimate. this is one AI should do. Let me know if you agree?</t>
      </text>
    </comment>
    <comment ref="H15" authorId="9" shapeId="0" xr:uid="{3D4E8AE0-E63A-4310-9B6D-EB35880537C4}">
      <text>
        <t>[Threaded comment]
Your version of Excel allows you to read this threaded comment; however, any edits to it will get removed if the file is opened in a newer version of Excel. Learn more: https://go.microsoft.com/fwlink/?linkid=870924
Comment:
    Jess, EventTypeAbbrv is a monster. It has every time IPS went to an FSE so one FSE could have 1 - 100 or more Event Types. I do not have all the data for this so you cannot give an accurate time estimate. this is one AI should do. Let me know if you agree?</t>
      </text>
    </comment>
    <comment ref="I16" authorId="10" shapeId="0" xr:uid="{84237EDF-6565-4585-8289-9120DB276B85}">
      <text>
        <t>[Threaded comment]
Your version of Excel allows you to read this threaded comment; however, any edits to it will get removed if the file is opened in a newer version of Excel. Learn more: https://go.microsoft.com/fwlink/?linkid=870924
Comment:
    Yes that is correct
Reply:
    Perfect thanks.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tc={733B345D-DCAE-4C7D-9B80-93E2DDE7A745}</author>
  </authors>
  <commentList>
    <comment ref="E1" authorId="0" shapeId="0" xr:uid="{733B345D-DCAE-4C7D-9B80-93E2DDE7A745}">
      <text>
        <t>[Threaded comment]
Your version of Excel allows you to read this threaded comment; however, any edits to it will get removed if the file is opened in a newer version of Excel. Learn more: https://go.microsoft.com/fwlink/?linkid=870924
Comment:
    EX300-EX310, ABOVE FLOOR for all extractors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<sst xmlns="http://schemas.openxmlformats.org/spreadsheetml/2006/main" count="3845" uniqueCount="964">
  <si>
    <t>Download Data Header</t>
  </si>
  <si>
    <t>Fort Wayne Data Header</t>
  </si>
  <si>
    <t>Comments</t>
  </si>
  <si>
    <t>txtExtractName</t>
  </si>
  <si>
    <t>Extractor ID</t>
  </si>
  <si>
    <t>Text22</t>
  </si>
  <si>
    <t>Extractor Type</t>
  </si>
  <si>
    <t>txtTrapSize</t>
  </si>
  <si>
    <t>Trap Size and Units</t>
  </si>
  <si>
    <t>Linko download combines the "Trap Size" and "Units" fields into one field, e.g. 35 gpm</t>
  </si>
  <si>
    <t>CleaningFreq</t>
  </si>
  <si>
    <t>Cleaning Frequency</t>
  </si>
  <si>
    <t>ReceivingPlant</t>
  </si>
  <si>
    <t>ClassCode</t>
  </si>
  <si>
    <t>SecondClass</t>
  </si>
  <si>
    <t>EventTypeAbbrv</t>
  </si>
  <si>
    <t>MapCategory</t>
  </si>
  <si>
    <t>New Linko Pick Lists</t>
  </si>
  <si>
    <t>Extractor IDs</t>
  </si>
  <si>
    <t>Extractor ID Description</t>
  </si>
  <si>
    <t xml:space="preserve"> Extractor Type to Location</t>
  </si>
  <si>
    <t>EX100 - EX110</t>
  </si>
  <si>
    <t>Interceptor - Grease - Concrete</t>
  </si>
  <si>
    <t>100 series are Interceptors</t>
  </si>
  <si>
    <t>Extractor Type - Pick List</t>
  </si>
  <si>
    <t>Description</t>
  </si>
  <si>
    <t>EX120 - EX129</t>
  </si>
  <si>
    <t>Interceptor - Grease - Fiberglass/Plastic/Steel/Other</t>
  </si>
  <si>
    <t>ABOVE-FLOOR</t>
  </si>
  <si>
    <t>Indoor Extractor located above the floor</t>
  </si>
  <si>
    <t>EX150 - EX159</t>
  </si>
  <si>
    <t>Interceptor/Separator - Solids</t>
  </si>
  <si>
    <t>IN-FLOOR</t>
  </si>
  <si>
    <t>Indoor Extractor located in the floor</t>
  </si>
  <si>
    <t>EX160 - EX169</t>
  </si>
  <si>
    <t>Interceptor Shared</t>
  </si>
  <si>
    <t>OUTDOOR</t>
  </si>
  <si>
    <t>Outdoor Inground Extractor</t>
  </si>
  <si>
    <t>EX200 - EX220</t>
  </si>
  <si>
    <t>Trap - Grease</t>
  </si>
  <si>
    <t>200 series are Traps</t>
  </si>
  <si>
    <t>EX230 - EX239</t>
  </si>
  <si>
    <t>Trap - Sediment (Non FSE Commercial)</t>
  </si>
  <si>
    <t>EX250 - EX259</t>
  </si>
  <si>
    <t>Trap - Hair</t>
  </si>
  <si>
    <t>EX260 - EX269</t>
  </si>
  <si>
    <t>Trap Shared</t>
  </si>
  <si>
    <t>EX300 - EX310</t>
  </si>
  <si>
    <t>Separator - Amalgam</t>
  </si>
  <si>
    <t>300 series are Separators</t>
  </si>
  <si>
    <t>EX311 - EX319</t>
  </si>
  <si>
    <t>Separator - Oil / Sand</t>
  </si>
  <si>
    <t>EX400</t>
  </si>
  <si>
    <t xml:space="preserve">Effluent Valve and Cap for Food Truck / Trailer / Cart </t>
  </si>
  <si>
    <t>EX500 - EX530</t>
  </si>
  <si>
    <t>Retired/Inactive Extractor (physically in place at location but inactive)</t>
  </si>
  <si>
    <t>EX600</t>
  </si>
  <si>
    <t>No Interceptor, Trap, or Separator, Verified</t>
  </si>
  <si>
    <t>EX700</t>
  </si>
  <si>
    <t>Unknown</t>
  </si>
  <si>
    <t>EX800 - EX830</t>
  </si>
  <si>
    <t>Removed (physically removed from location)</t>
  </si>
  <si>
    <t>Current Linko Pick Lists</t>
  </si>
  <si>
    <t>EX001, EX002…003, etc.</t>
  </si>
  <si>
    <t>standard grease interceptors, either indoor or outdoor, adding multiple grease interceptors or replacement interceptors with the next number in sequence</t>
  </si>
  <si>
    <t>EX050</t>
  </si>
  <si>
    <t>a grease interceptor shared by multiple facilities</t>
  </si>
  <si>
    <t>AGRU - Big Dipper</t>
  </si>
  <si>
    <t>EX060</t>
  </si>
  <si>
    <t>solids interceptor (in place between garbage disposals and grease interceptors</t>
  </si>
  <si>
    <t>AGRU - Highland</t>
  </si>
  <si>
    <t>EX075</t>
  </si>
  <si>
    <t>oil/sand separator</t>
  </si>
  <si>
    <t>Amalgam Separator</t>
  </si>
  <si>
    <t>EX080</t>
  </si>
  <si>
    <t>(Food Truck) grey water tank, should have shut off valve and cap</t>
  </si>
  <si>
    <t>Amalsed Green</t>
  </si>
  <si>
    <t>EX098</t>
  </si>
  <si>
    <t>Retired grease interceptor</t>
  </si>
  <si>
    <t>Amalsed Silver</t>
  </si>
  <si>
    <t>EX099</t>
  </si>
  <si>
    <t>No grease interceptor; known for a fact</t>
  </si>
  <si>
    <t>AS-10</t>
  </si>
  <si>
    <t>COMMISSARY</t>
  </si>
  <si>
    <t>Don't Use</t>
  </si>
  <si>
    <t>ECO II+</t>
  </si>
  <si>
    <t>GREY WATER TANK</t>
  </si>
  <si>
    <t>Hg5 series</t>
  </si>
  <si>
    <t>None</t>
  </si>
  <si>
    <t>OIG_CONCRETE</t>
  </si>
  <si>
    <t>OIG_FIBERGLASS</t>
  </si>
  <si>
    <t>OIG_STEEL</t>
  </si>
  <si>
    <t>OIL/SAND SEPARATOR</t>
  </si>
  <si>
    <t>OTHER</t>
  </si>
  <si>
    <t>Sediment Trap</t>
  </si>
  <si>
    <t>Solids seperator</t>
  </si>
  <si>
    <t>Current TrunkLine</t>
  </si>
  <si>
    <t>Future TrunkLine</t>
  </si>
  <si>
    <t>Current Class Code</t>
  </si>
  <si>
    <t>New Class Codes</t>
  </si>
  <si>
    <t>Current SecondClass</t>
  </si>
  <si>
    <t>New SecondClass</t>
  </si>
  <si>
    <t>New Description</t>
  </si>
  <si>
    <t>Current MapCategory</t>
  </si>
  <si>
    <t>New MapCategory</t>
  </si>
  <si>
    <t>Current EventTypeAbbrv</t>
  </si>
  <si>
    <t>New EventTypeAbbrv</t>
  </si>
  <si>
    <t>All Entries, Alpha, Numeric, or 
Combination of Alpha and Numeric Characters</t>
  </si>
  <si>
    <t>Delete entry and leave field BLANK</t>
  </si>
  <si>
    <t>Auto</t>
  </si>
  <si>
    <t>FF</t>
  </si>
  <si>
    <t xml:space="preserve">Preps/cooks food onsite, serves on disposable dishes/utensils, sit down or take out </t>
  </si>
  <si>
    <t>Food Truck</t>
  </si>
  <si>
    <t>Mobile Business</t>
  </si>
  <si>
    <t>Food Truck, Mobile Unit of Business</t>
  </si>
  <si>
    <t>COMPLAINT</t>
  </si>
  <si>
    <t>Complaint/Investigation</t>
  </si>
  <si>
    <t>Complaint (IDEM, DOH, WPCM, WPCP, Facility or Misc)</t>
  </si>
  <si>
    <t>Auto Detailing</t>
  </si>
  <si>
    <t>FP</t>
  </si>
  <si>
    <t>Preps/cooks food onsite, take out only no on-site dining, i.e. butchers, bakers, pizzerias etc.</t>
  </si>
  <si>
    <t>Inside another facility</t>
  </si>
  <si>
    <t>Multi-Tenant</t>
  </si>
  <si>
    <t>Inside Another Facility, Multi-Tenant Facility – Large or Small</t>
  </si>
  <si>
    <t>DYE_TRACE_CMH</t>
  </si>
  <si>
    <t>Dye Trace CMH</t>
  </si>
  <si>
    <t>A dye trace to prove the monitoring point belongs to the facility</t>
  </si>
  <si>
    <t>Car Wash</t>
  </si>
  <si>
    <t>FS</t>
  </si>
  <si>
    <t>Preps/cooks food onsite, serves on reusable dishes/utensils, sit-down restaurant</t>
  </si>
  <si>
    <t>Multi-Tenant Facility - LARGE</t>
  </si>
  <si>
    <t>DYE_TRACE_O/S</t>
  </si>
  <si>
    <t>Dye Trace Extractor</t>
  </si>
  <si>
    <t>A dye trace to determine which kitchen fixtures flow to grease trap, interceptor or Oil/Sand separator</t>
  </si>
  <si>
    <t>Current Receiving Plant</t>
  </si>
  <si>
    <t>New Receiving Plant</t>
  </si>
  <si>
    <t>Garage</t>
  </si>
  <si>
    <t>FT</t>
  </si>
  <si>
    <t>MB</t>
  </si>
  <si>
    <t>Preps/cooks food and uses a commissary, i.e. food truck/trailer, vendor stall</t>
  </si>
  <si>
    <t>Located inside Non-FSE</t>
  </si>
  <si>
    <t>DYE_TRACE_G/T</t>
  </si>
  <si>
    <t>Fort Wayne City Utilities</t>
  </si>
  <si>
    <t>Fort Wayne WPC Plant</t>
  </si>
  <si>
    <t>Gas Station</t>
  </si>
  <si>
    <t>NA</t>
  </si>
  <si>
    <t>No food involved at all</t>
  </si>
  <si>
    <t>Multi-Tenant Facility - SMALL</t>
  </si>
  <si>
    <t>FOG_COOP_ELIG</t>
  </si>
  <si>
    <t>FOG CoOp Eligible</t>
  </si>
  <si>
    <t>Initial inspection to determine if the FSE is eligible to join the Co-Op</t>
  </si>
  <si>
    <t>Linko WWTP</t>
  </si>
  <si>
    <t>Commissary</t>
  </si>
  <si>
    <t>NC</t>
  </si>
  <si>
    <t>No food cooking or prepping onsite, only pre-packaged food</t>
  </si>
  <si>
    <t>Stand Alone Building</t>
  </si>
  <si>
    <t>Has its own sewer system; buildings that are directly attached to the building next door, but still separate 
		are considered stand-alone</t>
  </si>
  <si>
    <t>KBMP</t>
  </si>
  <si>
    <t>Informational</t>
  </si>
  <si>
    <t>Inspection to collect information or data about the facility</t>
  </si>
  <si>
    <t>Informational (1-29-25 left as all upper case. Could not add same text with upper and lower case.)</t>
  </si>
  <si>
    <t>Quasar</t>
  </si>
  <si>
    <t>Dentists</t>
  </si>
  <si>
    <t>NEW_FAC</t>
  </si>
  <si>
    <t>Distillery</t>
  </si>
  <si>
    <t>Distillery (No food)</t>
  </si>
  <si>
    <t>INFORMATIONAL</t>
  </si>
  <si>
    <t>Dry Cleaner</t>
  </si>
  <si>
    <t>TRAP_INSP</t>
  </si>
  <si>
    <t>Inspection FOG Extractor</t>
  </si>
  <si>
    <t>A grease trap/interceptor inspection performed</t>
  </si>
  <si>
    <t>Bakery</t>
  </si>
  <si>
    <t xml:space="preserve">Food Service </t>
  </si>
  <si>
    <t>CMH_INSP</t>
  </si>
  <si>
    <t>Inspection Monitoring Point</t>
  </si>
  <si>
    <t>Monitoring point inspection</t>
  </si>
  <si>
    <t>Butcher</t>
  </si>
  <si>
    <t>OIL/SAND_SEPARTOR</t>
  </si>
  <si>
    <t>Inspection Oil/Sand Separator</t>
  </si>
  <si>
    <t>An oil separator inspection performed</t>
  </si>
  <si>
    <t>Catering</t>
  </si>
  <si>
    <t>OUTREACH</t>
  </si>
  <si>
    <t>Outreach</t>
  </si>
  <si>
    <t>Outreach to a facility manager where an outreach binder is delivered &amp; explained</t>
  </si>
  <si>
    <t>Outreach (1-29-25 left as all upper case. Could not add same text with upper and lower case.)</t>
  </si>
  <si>
    <t>Coffee Shop</t>
  </si>
  <si>
    <t>PERMIT_FSE</t>
  </si>
  <si>
    <t>Sign Off DOH</t>
  </si>
  <si>
    <t>Inspection performed per DVS request (usually for DOH grey sheet)</t>
  </si>
  <si>
    <t>Concession Stand</t>
  </si>
  <si>
    <t>SLUDGE_JUDGE</t>
  </si>
  <si>
    <t>Sludge Judge</t>
  </si>
  <si>
    <t>A device to sludge judge, measure settleable solids, grease and liquids</t>
  </si>
  <si>
    <t>Convenience Store</t>
  </si>
  <si>
    <t>ADD/DEDUCTs</t>
  </si>
  <si>
    <t>Water Exempt</t>
  </si>
  <si>
    <t>Previously Adduct/Deduct Meters</t>
  </si>
  <si>
    <t>Entertainment</t>
  </si>
  <si>
    <t>Event Center</t>
  </si>
  <si>
    <t>Food Cart</t>
  </si>
  <si>
    <t>Food Truck/Commissary</t>
  </si>
  <si>
    <t>Gas Station/Restaurant</t>
  </si>
  <si>
    <t>Grocery</t>
  </si>
  <si>
    <t>Grocery/Deli</t>
  </si>
  <si>
    <t>Grocery/Restaurant</t>
  </si>
  <si>
    <t>Hotel</t>
  </si>
  <si>
    <t>Nutrition Shop</t>
  </si>
  <si>
    <t>Restaurant</t>
  </si>
  <si>
    <t>Retail</t>
  </si>
  <si>
    <t>Store</t>
  </si>
  <si>
    <t>Vendor</t>
  </si>
  <si>
    <t>Funeral Home</t>
  </si>
  <si>
    <t>Hospital</t>
  </si>
  <si>
    <t>Institutional</t>
  </si>
  <si>
    <t>Nursing Home</t>
  </si>
  <si>
    <t>Rehab Center</t>
  </si>
  <si>
    <t>School</t>
  </si>
  <si>
    <t>School/Church</t>
  </si>
  <si>
    <t>Laundromat</t>
  </si>
  <si>
    <t>Commercial</t>
  </si>
  <si>
    <t>Non FSE</t>
  </si>
  <si>
    <t>Warehouse</t>
  </si>
  <si>
    <t>Apartments</t>
  </si>
  <si>
    <t>Residential</t>
  </si>
  <si>
    <t>Mobile Home Community</t>
  </si>
  <si>
    <t>Nail Salon</t>
  </si>
  <si>
    <t>Salon (No food)</t>
  </si>
  <si>
    <t>Salon</t>
  </si>
  <si>
    <t>Waste Hauler</t>
  </si>
  <si>
    <t>Other</t>
  </si>
  <si>
    <t>See tab "OTHER Analysis" reviewed with IPS and each permit number identified with a class code from above</t>
  </si>
  <si>
    <t>Trap Size &amp; Units</t>
  </si>
  <si>
    <t>FINAL SCRIPTS</t>
  </si>
  <si>
    <t>IF</t>
  </si>
  <si>
    <t>Trap Size</t>
  </si>
  <si>
    <t>THEN</t>
  </si>
  <si>
    <t>Trap Size = Numeric Value 
and 
Units = gpm</t>
  </si>
  <si>
    <t>12-23-24 reviewed with T. Mann. 
Need to discuss with IPS group re what other units are needed for Industry.
1-6-25 BS to confirm units for industry.</t>
  </si>
  <si>
    <t>&lt; =  99</t>
  </si>
  <si>
    <t>Trap Size = Numeric Value 
and 
Units = gal</t>
  </si>
  <si>
    <t xml:space="preserve"> &gt; = 100</t>
  </si>
  <si>
    <t>Trap Size = Blank
and 
Units = Blank</t>
  </si>
  <si>
    <t>Verify with AI that Blank = No Data is in that field</t>
  </si>
  <si>
    <t>Blank</t>
  </si>
  <si>
    <t>Number of Scripts</t>
  </si>
  <si>
    <t>Example:</t>
  </si>
  <si>
    <t>&lt;= 75 use gpm   (Used 99 for program coding even though there are no entires from 76 - 99</t>
  </si>
  <si>
    <t>Current</t>
  </si>
  <si>
    <t>New</t>
  </si>
  <si>
    <t>&gt;= 100 use gal</t>
  </si>
  <si>
    <t>2 gal</t>
  </si>
  <si>
    <t>2 gpm</t>
  </si>
  <si>
    <t>10 gpd</t>
  </si>
  <si>
    <t>10 gpm</t>
  </si>
  <si>
    <t>Industry Concentration Units = Trap Size Units</t>
  </si>
  <si>
    <t>1-8-25 BS can change descrption to read Gallons per Minute. Leave c = C.</t>
  </si>
  <si>
    <t>12 lbs</t>
  </si>
  <si>
    <t>12 gpm</t>
  </si>
  <si>
    <t>c = C</t>
  </si>
  <si>
    <t>75 gal</t>
  </si>
  <si>
    <t>75 gpm</t>
  </si>
  <si>
    <t>gpm = Gallons per Minute</t>
  </si>
  <si>
    <t>100 gpm</t>
  </si>
  <si>
    <t>100 gal</t>
  </si>
  <si>
    <t>1000 gpm</t>
  </si>
  <si>
    <t>1000 gal</t>
  </si>
  <si>
    <t>1000 mg/L</t>
  </si>
  <si>
    <t>CURRENT INFORMATION</t>
  </si>
  <si>
    <t>FUTURE INFORMATION</t>
  </si>
  <si>
    <t>Download Data</t>
  </si>
  <si>
    <t>Cleaning Frequency - Pick List</t>
  </si>
  <si>
    <t>Daily</t>
  </si>
  <si>
    <t>No scripts needed.</t>
  </si>
  <si>
    <t>1-6-25 reviewed with Tom, Brenda, and Carleen</t>
  </si>
  <si>
    <t>three times weekly</t>
  </si>
  <si>
    <t>Three Times Weekly</t>
  </si>
  <si>
    <t>AI to write script.</t>
  </si>
  <si>
    <t>Twice Weekly</t>
  </si>
  <si>
    <t>Recommended Weekly</t>
  </si>
  <si>
    <t>Weekly</t>
  </si>
  <si>
    <t>Twice Monthly</t>
  </si>
  <si>
    <t>Every 2 Weeks</t>
  </si>
  <si>
    <t>Recommended Every 2 Weeks</t>
  </si>
  <si>
    <t>Required every 2 weeks</t>
  </si>
  <si>
    <t>Every 7-10 days</t>
  </si>
  <si>
    <t>Monthly</t>
  </si>
  <si>
    <t>Recommended Monthly</t>
  </si>
  <si>
    <t>Every 3 weeks</t>
  </si>
  <si>
    <t>Every 2 months</t>
  </si>
  <si>
    <t>Every 2 Months</t>
  </si>
  <si>
    <t>Quarterly</t>
  </si>
  <si>
    <t>Recommended Quarterly</t>
  </si>
  <si>
    <t>Every 3 months</t>
  </si>
  <si>
    <t>Every 4 months</t>
  </si>
  <si>
    <t>SemiAnnual</t>
  </si>
  <si>
    <t>Every 6 months</t>
  </si>
  <si>
    <t>Every 3 Years</t>
  </si>
  <si>
    <t>Annual</t>
  </si>
  <si>
    <t>Biennial (Dental Facilities)</t>
  </si>
  <si>
    <t>Every 5 Years</t>
  </si>
  <si>
    <t>Batch</t>
  </si>
  <si>
    <t>As Needed (FSE only)</t>
  </si>
  <si>
    <t>Never</t>
  </si>
  <si>
    <t>Color to check against Cleaned Up Data and Row Count</t>
  </si>
  <si>
    <t>AND</t>
  </si>
  <si>
    <t>EX001</t>
  </si>
  <si>
    <t>&gt; = 1000 gal</t>
  </si>
  <si>
    <t>EX100</t>
  </si>
  <si>
    <t>001</t>
  </si>
  <si>
    <t>Blanks</t>
  </si>
  <si>
    <t>&gt; = 1000 gpm</t>
  </si>
  <si>
    <t>EX120</t>
  </si>
  <si>
    <t>EX500</t>
  </si>
  <si>
    <t>gal</t>
  </si>
  <si>
    <t>&lt; = 1000 gal</t>
  </si>
  <si>
    <t>&lt; = 1000 gpm</t>
  </si>
  <si>
    <t>EX 099</t>
  </si>
  <si>
    <t>EX-099</t>
  </si>
  <si>
    <t>099</t>
  </si>
  <si>
    <t>COMMISARY</t>
  </si>
  <si>
    <t>080</t>
  </si>
  <si>
    <t>EX150</t>
  </si>
  <si>
    <t>EX061</t>
  </si>
  <si>
    <t>EX311</t>
  </si>
  <si>
    <t>&gt; = 1000 mg/L</t>
  </si>
  <si>
    <t>EX002</t>
  </si>
  <si>
    <t>&lt; 1000 gal</t>
  </si>
  <si>
    <t>&lt; 1000 gpm</t>
  </si>
  <si>
    <t>EX160</t>
  </si>
  <si>
    <t>050</t>
  </si>
  <si>
    <t>EX200</t>
  </si>
  <si>
    <t>&lt; 1000 gpd</t>
  </si>
  <si>
    <t>&lt; 1000 lbs</t>
  </si>
  <si>
    <t>Total Rows</t>
  </si>
  <si>
    <t>Questions/Comments</t>
  </si>
  <si>
    <t>Responsible</t>
  </si>
  <si>
    <t>Permit Number</t>
  </si>
  <si>
    <t>Can AI remove all entries that are being replaced by a "NEW" entry? This type question is shown periodically,</t>
  </si>
  <si>
    <t>Can AI remove FT and replace it with MB in the picklist?</t>
  </si>
  <si>
    <t>AI</t>
  </si>
  <si>
    <t>FP/FF</t>
  </si>
  <si>
    <t>3227</t>
  </si>
  <si>
    <t>JC</t>
  </si>
  <si>
    <t>9974</t>
  </si>
  <si>
    <t>17420</t>
  </si>
  <si>
    <t>17556</t>
  </si>
  <si>
    <t>17662</t>
  </si>
  <si>
    <t>18078</t>
  </si>
  <si>
    <t>18114</t>
  </si>
  <si>
    <t>TrunkLine</t>
  </si>
  <si>
    <t>All Entries
Alpha
Numeric
or 
Combination of Alpha and Numeric Characters</t>
  </si>
  <si>
    <t>Can AI delete the items from manual entry list?</t>
  </si>
  <si>
    <t>Receiving Plant</t>
  </si>
  <si>
    <t>Check with AI if only use "Aqua Indiana" and "Fort Wayne WPC Plant" and Delete all others from picklist</t>
  </si>
  <si>
    <t>Delete Quasar from list.</t>
  </si>
  <si>
    <t>Class Code</t>
  </si>
  <si>
    <t>Current class code</t>
  </si>
  <si>
    <t>New Class Code</t>
  </si>
  <si>
    <t>Food Service</t>
  </si>
  <si>
    <t>New ClassCode</t>
  </si>
  <si>
    <t>9436</t>
  </si>
  <si>
    <t>17361</t>
  </si>
  <si>
    <t>17874</t>
  </si>
  <si>
    <t>17930</t>
  </si>
  <si>
    <t>18063</t>
  </si>
  <si>
    <t>18129</t>
  </si>
  <si>
    <t>18154</t>
  </si>
  <si>
    <t>18172</t>
  </si>
  <si>
    <t>18235</t>
  </si>
  <si>
    <t>9692</t>
  </si>
  <si>
    <t>9703</t>
  </si>
  <si>
    <t>9766</t>
  </si>
  <si>
    <t>9942</t>
  </si>
  <si>
    <t>1267</t>
  </si>
  <si>
    <t>1300</t>
  </si>
  <si>
    <t>17291</t>
  </si>
  <si>
    <t>17340</t>
  </si>
  <si>
    <t>17364</t>
  </si>
  <si>
    <t>17422</t>
  </si>
  <si>
    <t>17572</t>
  </si>
  <si>
    <t>17621</t>
  </si>
  <si>
    <t>17643</t>
  </si>
  <si>
    <t>17773</t>
  </si>
  <si>
    <t>17847</t>
  </si>
  <si>
    <t>17852</t>
  </si>
  <si>
    <t>17864</t>
  </si>
  <si>
    <t>17872</t>
  </si>
  <si>
    <t>17884</t>
  </si>
  <si>
    <t>17885</t>
  </si>
  <si>
    <t>17887</t>
  </si>
  <si>
    <t>17889</t>
  </si>
  <si>
    <t>17892</t>
  </si>
  <si>
    <t>17896</t>
  </si>
  <si>
    <t>17899</t>
  </si>
  <si>
    <t>17903</t>
  </si>
  <si>
    <t>17905</t>
  </si>
  <si>
    <t>17929</t>
  </si>
  <si>
    <t>17936</t>
  </si>
  <si>
    <t>17941</t>
  </si>
  <si>
    <t>17942</t>
  </si>
  <si>
    <t>17949</t>
  </si>
  <si>
    <t>18047</t>
  </si>
  <si>
    <t>18048</t>
  </si>
  <si>
    <t>18049</t>
  </si>
  <si>
    <t>18168</t>
  </si>
  <si>
    <t>18174</t>
  </si>
  <si>
    <t>18222</t>
  </si>
  <si>
    <t>18229</t>
  </si>
  <si>
    <t>9082</t>
  </si>
  <si>
    <t>9087</t>
  </si>
  <si>
    <t>17358</t>
  </si>
  <si>
    <t>17516</t>
  </si>
  <si>
    <t>17768</t>
  </si>
  <si>
    <t>17854</t>
  </si>
  <si>
    <t>17878</t>
  </si>
  <si>
    <t>17891</t>
  </si>
  <si>
    <t>17925</t>
  </si>
  <si>
    <t>17937</t>
  </si>
  <si>
    <t>17944</t>
  </si>
  <si>
    <t>1232</t>
  </si>
  <si>
    <t>17946</t>
  </si>
  <si>
    <t>17951</t>
  </si>
  <si>
    <t>18050</t>
  </si>
  <si>
    <t>18051</t>
  </si>
  <si>
    <t>18052</t>
  </si>
  <si>
    <t>18075</t>
  </si>
  <si>
    <t>18082</t>
  </si>
  <si>
    <t>18146</t>
  </si>
  <si>
    <t>Permit</t>
  </si>
  <si>
    <t>Second Class</t>
  </si>
  <si>
    <t>17861</t>
  </si>
  <si>
    <t>18086</t>
  </si>
  <si>
    <t>18128</t>
  </si>
  <si>
    <t>PLANS</t>
  </si>
  <si>
    <t xml:space="preserve">Quasar     </t>
  </si>
  <si>
    <t xml:space="preserve">Blank </t>
  </si>
  <si>
    <t>Check with AI, DELETE "Quasar" as an option. Blank means to leave the field empty/no entry.</t>
  </si>
  <si>
    <t>Summary and Status of Linko Data Clean Up for 9 Fields</t>
  </si>
  <si>
    <t>Script Description</t>
  </si>
  <si>
    <t>Linko Report Name</t>
  </si>
  <si>
    <t>Confirm that Jess knows how to run this report</t>
  </si>
  <si>
    <t>Next Step</t>
  </si>
  <si>
    <t>Status</t>
  </si>
  <si>
    <t>Estimated Completion Date</t>
  </si>
  <si>
    <t>…......Permit_List_Extractors</t>
  </si>
  <si>
    <t>J. Caplinger</t>
  </si>
  <si>
    <t>1-12-25 PC emailed script to AI.
1-23-25 Tyrone emailed PC with some questions.
1-27-25 PC emailed responses to Tyrone.</t>
  </si>
  <si>
    <t>CO</t>
  </si>
  <si>
    <t>Extractor ID, Type</t>
  </si>
  <si>
    <t>See row 3 comments.</t>
  </si>
  <si>
    <t>Various from 3 Rows Above</t>
  </si>
  <si>
    <t>Inform Jess to start</t>
  </si>
  <si>
    <t>FSE inspection last 5 years</t>
  </si>
  <si>
    <t>Aquatic Informatics</t>
  </si>
  <si>
    <t>NS</t>
  </si>
  <si>
    <t>AI update - TBD</t>
  </si>
  <si>
    <t xml:space="preserve">3-10-25 Met with Jess and she will start manually updating all of these categories EXCEPT EventTypeAbbrv. All have about 2600 rows of data, except Second Class has 187 and EventtypeAbbrv has an estimated &gt;80,000. She plans to be done by March 27th. 
3-11-25 met with Katter's Developers to determine if they can help.
3-18-25 have meeting scheduled with AQI to review the scripts.
</t>
  </si>
  <si>
    <t>FSE inspection last 5 years AND
Master List with Additional Fields (referred to as BS Individual Files in notes on spreadsheet, this report had more entries)</t>
  </si>
  <si>
    <t>Master List with Additional Fields</t>
  </si>
  <si>
    <t>Various from 6 Rows Above</t>
  </si>
  <si>
    <t>1-27-25 email to Jess about new scripts.</t>
  </si>
  <si>
    <t>Total Automated Scripts for AI</t>
  </si>
  <si>
    <t>Total Manual Scripts for JC</t>
  </si>
  <si>
    <t>ALL SCRIPTS</t>
  </si>
  <si>
    <t>OPEN ITEMS moved from "FSE inspection last 5 years",  tab "Script Summary &amp; Open Items" on 1-13-2025</t>
  </si>
  <si>
    <t>1. IPS/PC - Use the Trunkline field to input Interceptor Pathways. These are important if there is a spill/investigation/complaint to identify the impacted interceptors for testing and potential containment. Next Steps: PC to write a problem description and get GIS help to identify interceptor pathways. (Include Tom, Brenda, Carleen)
Problem Description: Not able to identify which interceptor/s that the facility flows into. This is problematic when there is a spill or accidential discharge. 
Future State: Identify the interceptors flows (primary and secondary)
Define primary, secondary, and tertiary interceptors. Put the most direct interceptor into Linko. Offline spreadsheet/database/map has the flow to the secondary and primary interceptor (Check with Eric).</t>
  </si>
  <si>
    <t>2. IPS/PC - Update list and definitions in Linko Code Description Sheet, Inspection Report forms, and FCDs (multiple documents) for the following categories:
       &gt; Check for other categories 
       &gt; Second Class
       &gt; EventType Abbrev
Include a process flow of the process steps required to add a new entry.
Include Brenda and Carleen</t>
  </si>
  <si>
    <t>3. AI/PC - Can AI remove all replaces entires from database and picklist/drop down menus.</t>
  </si>
  <si>
    <r>
      <t xml:space="preserve">4. Linko Users and people to inform when data is updated.
Tom Mann
Brenda Stopher
Carleen Sanzone
Ashley Faurote 
Jodi Leamon
</t>
    </r>
    <r>
      <rPr>
        <b/>
        <sz val="12"/>
        <color rgb="FFFF0000"/>
        <rFont val="Aptos Narrow"/>
        <family val="2"/>
        <scheme val="minor"/>
      </rPr>
      <t>Abigail Welch - Contact on January 21st
Judy Gleason - Process has been moved to CIS (Abigail Welch's Team)</t>
    </r>
    <r>
      <rPr>
        <b/>
        <sz val="12"/>
        <color theme="1"/>
        <rFont val="Aptos Narrow"/>
        <family val="2"/>
        <scheme val="minor"/>
      </rPr>
      <t xml:space="preserve">
Edward Palmer - IPS Inspector
Karen Jackson - Uses Waster Hauler, Septic Disposal, Quasar. Check with AI if these modules will be impacted and keep her informed when changes are made.
Shannon J. Riley 
Brian Robinson
Chris Gach</t>
    </r>
  </si>
  <si>
    <t>Linko Database and Documentation Cleanup Plan</t>
  </si>
  <si>
    <t>#</t>
  </si>
  <si>
    <t>Task</t>
  </si>
  <si>
    <t>Expected Outcome and Status Updates</t>
  </si>
  <si>
    <t>Resp</t>
  </si>
  <si>
    <t>Changes Completed</t>
  </si>
  <si>
    <t>Reviewed By IPS</t>
  </si>
  <si>
    <t>* Saved on SharePoint City Utilities ISO Doc Mgmt System</t>
  </si>
  <si>
    <t>Start Date</t>
  </si>
  <si>
    <t>Due Date</t>
  </si>
  <si>
    <t>Update 4 WPCP FCD Documents</t>
  </si>
  <si>
    <t>Updated documents that have been approved by IPS, and saved on SharePoint</t>
  </si>
  <si>
    <t>PC, IPS</t>
  </si>
  <si>
    <t>IP</t>
  </si>
  <si>
    <t>a</t>
  </si>
  <si>
    <t>WPCP-FCD-0067  Linko Code Descriptions</t>
  </si>
  <si>
    <t>1-13-25 PC has electronic version. Expect to complete by 1-17-25.</t>
  </si>
  <si>
    <t>PC</t>
  </si>
  <si>
    <t>b</t>
  </si>
  <si>
    <t>WPCP-FCD-097  Food Service Establishment - FSE - Inspection Form for 2 Grease Traps</t>
  </si>
  <si>
    <t>1/16/25 - Brenda and Carleen Discussed archiving this and just using FCD 55 and 88 (these are the only ones weve been using for over a year)</t>
  </si>
  <si>
    <t>c</t>
  </si>
  <si>
    <t>WPCP-FCD-055  Food Service Establishment - FSE - Informational Inspection Report</t>
  </si>
  <si>
    <t>d</t>
  </si>
  <si>
    <t>WPCP-FCD-088  Food Service Establishment - FSE - Informational Inspection Section</t>
  </si>
  <si>
    <t>Update Linko Tables/Drop Downs/Lists for Jess' Manual Updates and Users to start using</t>
  </si>
  <si>
    <t>Extractor ID update with all new entires on spreadsheet</t>
  </si>
  <si>
    <t>Extractor ID is manual entry into Linko. No drop down.</t>
  </si>
  <si>
    <t>BS</t>
  </si>
  <si>
    <t>Extractor Type update with all new entries on spreadsheet</t>
  </si>
  <si>
    <t>Needed for Users to start using.</t>
  </si>
  <si>
    <t>Second Class update one (MB)</t>
  </si>
  <si>
    <t>Class Code update three (Salon (No food), Food Service, Non FSE)</t>
  </si>
  <si>
    <t>NOTE: If only add these 3 then Users will not be able to use all 13 new class codes)</t>
  </si>
  <si>
    <t>e</t>
  </si>
  <si>
    <r>
      <t xml:space="preserve">Needed for Users to start using.
</t>
    </r>
    <r>
      <rPr>
        <b/>
        <sz val="11"/>
        <color rgb="FFFF0000"/>
        <rFont val="Aptos Narrow"/>
        <family val="2"/>
        <scheme val="minor"/>
      </rPr>
      <t xml:space="preserve">1-29-25 New entry added need to check if Quasar is being used. </t>
    </r>
  </si>
  <si>
    <t>f</t>
  </si>
  <si>
    <t>Map Category</t>
  </si>
  <si>
    <t>g</t>
  </si>
  <si>
    <t>1-29-25 Informational and Outreach were left as all upper case. Could not add same text with upper and lower case.</t>
  </si>
  <si>
    <t>Update Data Manually</t>
  </si>
  <si>
    <t>Review Linko app with Jess</t>
  </si>
  <si>
    <t>JC, IPS</t>
  </si>
  <si>
    <t>Carleen then Brenda, 1 - 3 pm. Meeting invite is better than calling.</t>
  </si>
  <si>
    <t>Update 10 scripts, run report, check for changes</t>
  </si>
  <si>
    <t>Update remaining scripts</t>
  </si>
  <si>
    <t>Communicate changes to IPS (Tom, Brenda, Carleen)</t>
  </si>
  <si>
    <t>TBD between JC and IPS. IPS is on email.</t>
  </si>
  <si>
    <t>Run report and communicate non-standard data to IPS</t>
  </si>
  <si>
    <t>Ongoing</t>
  </si>
  <si>
    <t>Use New Data</t>
  </si>
  <si>
    <t>Train Users on New Codes</t>
  </si>
  <si>
    <t>1-29-2025 Mark is only person entering into Linko.</t>
  </si>
  <si>
    <t xml:space="preserve">Water Pollution Control Plant (WPCP)   </t>
  </si>
  <si>
    <t>* Link to folder where docuemnts are saved.</t>
  </si>
  <si>
    <t>NS - Not Started</t>
  </si>
  <si>
    <t>IP - In Process</t>
  </si>
  <si>
    <t>CO - Completed</t>
  </si>
  <si>
    <t>NA - Not Applicable</t>
  </si>
  <si>
    <t>Total No. of Tasks</t>
  </si>
  <si>
    <t>Open Items and Notes</t>
  </si>
  <si>
    <t>Second Class Comparison FCD 055 and 067</t>
  </si>
  <si>
    <t>Code and Short Description</t>
  </si>
  <si>
    <t>FCD 055</t>
  </si>
  <si>
    <t>FCD  067</t>
  </si>
  <si>
    <t>NEW</t>
  </si>
  <si>
    <t>FS - Full Service</t>
  </si>
  <si>
    <t>serves on reusable dishes, sit-down restaurant, cooks food onsite, preps food onsite</t>
  </si>
  <si>
    <t>serves food on dishes</t>
  </si>
  <si>
    <t>preps/cooks food onsite, serves on reusable dishes/utensils, sit-down restaurant</t>
  </si>
  <si>
    <t>FF - Fast Food</t>
  </si>
  <si>
    <t>serves on disposable dishes, sit down or take out, cooks food onsite, preps food onsite</t>
  </si>
  <si>
    <t>all throw-away dishes</t>
  </si>
  <si>
    <t xml:space="preserve">preps/cooks food onsite, serves on disposable dishes/utensils, sit down or take out </t>
  </si>
  <si>
    <t>FP - Food Prep</t>
  </si>
  <si>
    <t>would be considered fast food but prepares food from very raw ingredients, i.e. butchers, bakers</t>
  </si>
  <si>
    <t>bakeries, pizzerias, etc.</t>
  </si>
  <si>
    <t>preps/cooks food onsite, take out only no on-site dining, i.e. butchers, bakers, pizzerias etc.</t>
  </si>
  <si>
    <t>NC - No Cooking</t>
  </si>
  <si>
    <t>no food cooking or prepping onsite - everything is pre-packaged, i.e. convenience store</t>
  </si>
  <si>
    <t>convenience stores with only pre-packaged goods</t>
  </si>
  <si>
    <t>no food cooking or prepping onsite, only pre-packaged food</t>
  </si>
  <si>
    <t>MB - Mobile Business</t>
  </si>
  <si>
    <t>would be considered fast food but discharges waste at a commissary</t>
  </si>
  <si>
    <t>uses a commissary or Food Truck</t>
  </si>
  <si>
    <t>preps/cooks food and uses a commissary, i.e. food truck/trailer, vendor stall</t>
  </si>
  <si>
    <t>no food involved at all, i.e. car wash</t>
  </si>
  <si>
    <t>no food involved at all</t>
  </si>
  <si>
    <t>SiteCompany</t>
  </si>
  <si>
    <t>PermitNo</t>
  </si>
  <si>
    <t>Extractor</t>
  </si>
  <si>
    <t>Data Cleanup Status (Extractor ID and Type)</t>
  </si>
  <si>
    <t>_Mercury Variance Samples 2017</t>
  </si>
  <si>
    <t>_SMV2017</t>
  </si>
  <si>
    <t>_Mercury Variance Samples 2018</t>
  </si>
  <si>
    <t>_SMV2018</t>
  </si>
  <si>
    <t>_Mercury Variance Samples 2019</t>
  </si>
  <si>
    <t>_SMV2019</t>
  </si>
  <si>
    <t>_Mercury Variance Samples 2020</t>
  </si>
  <si>
    <t>_SMV2020</t>
  </si>
  <si>
    <t>_Mercury Variance Samples 2021</t>
  </si>
  <si>
    <t>_SMV2021</t>
  </si>
  <si>
    <t>Aboite Dental Group</t>
  </si>
  <si>
    <t>DEN-0080</t>
  </si>
  <si>
    <t>Text24</t>
  </si>
  <si>
    <t>Manufacturer</t>
  </si>
  <si>
    <t>InstallDate</t>
  </si>
  <si>
    <t>Text16</t>
  </si>
  <si>
    <t>Text20</t>
  </si>
  <si>
    <t>Text13</t>
  </si>
  <si>
    <t>ExtractorGridX</t>
  </si>
  <si>
    <t>ExtractorGridY</t>
  </si>
  <si>
    <t>ExtractorElev</t>
  </si>
  <si>
    <t>Additives</t>
  </si>
  <si>
    <t>Do Not Use - Hg5 series</t>
  </si>
  <si>
    <t>CO - EX300 series and ABOVE FLOOR updated</t>
  </si>
  <si>
    <t>Amalgam separator</t>
  </si>
  <si>
    <t>Solmetex</t>
  </si>
  <si>
    <t xml:space="preserve"> gal</t>
  </si>
  <si>
    <t xml:space="preserve"> in</t>
  </si>
  <si>
    <t>No</t>
  </si>
  <si>
    <t>Supplier: Midway Dental
Located through break room in a utility closet</t>
  </si>
  <si>
    <t>Afdent Dental Services</t>
  </si>
  <si>
    <t>DEN-0017</t>
  </si>
  <si>
    <t>Supplier: Benco
Located basement level in a mechanical room</t>
  </si>
  <si>
    <t>Affordable Dentures &amp; Implants- Fort Wayne</t>
  </si>
  <si>
    <t>DEN-0206</t>
  </si>
  <si>
    <t>Angela Becker orthodontics</t>
  </si>
  <si>
    <t>DEN-0126</t>
  </si>
  <si>
    <t>Aspen Dental</t>
  </si>
  <si>
    <t>DEN-0168</t>
  </si>
  <si>
    <t>amalgam separator</t>
  </si>
  <si>
    <t>Yes</t>
  </si>
  <si>
    <t>supplier: unknown
Located through break room in a mechanical room</t>
  </si>
  <si>
    <t>DEN-0194</t>
  </si>
  <si>
    <t>Located near center of building in a mechanical room</t>
  </si>
  <si>
    <t>Berger Dentistry</t>
  </si>
  <si>
    <t>DEN-0057</t>
  </si>
  <si>
    <t>Supplier: Hale Dental
Located in basement in a mechanical room. Shared with Shively Dentistry- contact them for the inspection since they own the building.</t>
  </si>
  <si>
    <t>DEN-0189</t>
  </si>
  <si>
    <t>Supplier: Hale Dental
Located down main hallway in a mechanical room</t>
  </si>
  <si>
    <t>Bertsch Family Dentistry</t>
  </si>
  <si>
    <t>DEN-0201</t>
  </si>
  <si>
    <t>Blair, Jesse, DDS</t>
  </si>
  <si>
    <t>DEN-0085</t>
  </si>
  <si>
    <t>Blake Aesthetics Family Dentistry</t>
  </si>
  <si>
    <t>DEN-0037</t>
  </si>
  <si>
    <t>Supplier: Patterson Dental</t>
  </si>
  <si>
    <t>Bolinger Dental</t>
  </si>
  <si>
    <t>DEN-0072</t>
  </si>
  <si>
    <t>Supplier: Patterson Dental
Located on bottom level in a utility closet. Closet will need unlocked by staff.</t>
  </si>
  <si>
    <t>Briscoe, Todd, DDS</t>
  </si>
  <si>
    <t>DEN-0024</t>
  </si>
  <si>
    <t>Supplier: Patterson Dental
Located down main hallway in a mechanical room.</t>
  </si>
  <si>
    <t>Bunner DDS</t>
  </si>
  <si>
    <t>DEN-0071</t>
  </si>
  <si>
    <t>Located in basement level across from breakroom in a mechanical room.</t>
  </si>
  <si>
    <t>Clinkenbeard DDS</t>
  </si>
  <si>
    <t>DEN-0122</t>
  </si>
  <si>
    <t>Supplier: Midway Dental Supply
Located in basement</t>
  </si>
  <si>
    <t>Comfort Dental of Fort Wayne</t>
  </si>
  <si>
    <t>DEN-0051</t>
  </si>
  <si>
    <t>Supplier: not reported
Located in basement</t>
  </si>
  <si>
    <t>Cooper George R DDS</t>
  </si>
  <si>
    <t>DEN-0019</t>
  </si>
  <si>
    <t>Supplier: Patterson Dental
Located in basement in mechanical room</t>
  </si>
  <si>
    <t>Davinci Dental Spa</t>
  </si>
  <si>
    <t>DEN-0210</t>
  </si>
  <si>
    <t>Dental Design of Fort Wayne</t>
  </si>
  <si>
    <t>DEN-0087</t>
  </si>
  <si>
    <t>Supplier: Patterson</t>
  </si>
  <si>
    <t>Druley Dental</t>
  </si>
  <si>
    <t>DEN-0200</t>
  </si>
  <si>
    <t>Supplier: Patterson
Located through breakroom in utility closet</t>
  </si>
  <si>
    <t>Dupont Family Dentistry</t>
  </si>
  <si>
    <t>DEN-0067</t>
  </si>
  <si>
    <t>Supplier: Patterson Dental
Located in basement</t>
  </si>
  <si>
    <t>Dupont Orthodontics</t>
  </si>
  <si>
    <t>DEN-0099</t>
  </si>
  <si>
    <t>Eady Family Dentistry</t>
  </si>
  <si>
    <t>DEN-0106</t>
  </si>
  <si>
    <t>Supplier: Benco</t>
  </si>
  <si>
    <t>Elite Dental</t>
  </si>
  <si>
    <t>DEN-0111</t>
  </si>
  <si>
    <t>Supplier: Patterson Dental
Visually inspected weekly, cartridges regularly recycled, written logs &amp; certificates of recycling are kept.</t>
  </si>
  <si>
    <t>Ellinwood, Steven, DDS, PC</t>
  </si>
  <si>
    <t>DEN-0040</t>
  </si>
  <si>
    <t>Supplier: Henry Schein. Maintained, containers replaced by the dentist</t>
  </si>
  <si>
    <t>Endodontic Associates</t>
  </si>
  <si>
    <t>DEN-0202</t>
  </si>
  <si>
    <t>Supplier: Hale Dental Supply
Located in basement</t>
  </si>
  <si>
    <t>Endodontic Associates CLOSED</t>
  </si>
  <si>
    <t>DEN-0069</t>
  </si>
  <si>
    <t>Endodontic Associates CLOSED- MOVED</t>
  </si>
  <si>
    <t>DEN-0068</t>
  </si>
  <si>
    <t>Familia Dental</t>
  </si>
  <si>
    <t>DEN-0013</t>
  </si>
  <si>
    <t>Supplier: Henry Schein
Located through break room in mechanical closet</t>
  </si>
  <si>
    <t>DEN-0059</t>
  </si>
  <si>
    <t>Supplier: Henry Schein</t>
  </si>
  <si>
    <t>Family Dentistry &amp; Aesthetics</t>
  </si>
  <si>
    <t>DEN-0003</t>
  </si>
  <si>
    <t>Supplier: Pat Hale
Located in basement</t>
  </si>
  <si>
    <t>Fort Wayne Endodontics</t>
  </si>
  <si>
    <t>DEN-0145</t>
  </si>
  <si>
    <t>Non-compliant amalgam separator</t>
  </si>
  <si>
    <t>No supplier or model information provided.</t>
  </si>
  <si>
    <t>Fort Wayne Oral Surgery and Implant Center</t>
  </si>
  <si>
    <t>DEN-0130</t>
  </si>
  <si>
    <t>DEN-0131</t>
  </si>
  <si>
    <t>Fort Wayne Pediatric Dentistry</t>
  </si>
  <si>
    <t>DEN-0190</t>
  </si>
  <si>
    <t>Fort Wayne Prosthodontics</t>
  </si>
  <si>
    <t>DEN-0116</t>
  </si>
  <si>
    <t>Fort Wayne Smiles</t>
  </si>
  <si>
    <t>DEN-0029</t>
  </si>
  <si>
    <t>Do Not Use - ECO II+</t>
  </si>
  <si>
    <t>supplier: Pure Life
Located down main hallway in a utility closet</t>
  </si>
  <si>
    <t>Fred E Bokel DDS</t>
  </si>
  <si>
    <t>DEN-0114</t>
  </si>
  <si>
    <t>Gebfert-Park Family Dentistry</t>
  </si>
  <si>
    <t>DEN-0097</t>
  </si>
  <si>
    <t>Supplier: Benco
Located in basement in mechnical room. Shares the room with Stetzel Family Dentistry but does not share separator. Gebfert-Park separator located furthest from door.</t>
  </si>
  <si>
    <t>Gentle Care Family Dentistry</t>
  </si>
  <si>
    <t>DEN-0028</t>
  </si>
  <si>
    <t>Supplier: Hale Dental
Located in utility closet next to break room.</t>
  </si>
  <si>
    <t>Georgetown North Dental Group</t>
  </si>
  <si>
    <t>DEN-0065</t>
  </si>
  <si>
    <t xml:space="preserve"> </t>
  </si>
  <si>
    <t>supplier: Benco
Located in utility closet near center of building</t>
  </si>
  <si>
    <t>Glogas Cosmetic and Family Dentistry</t>
  </si>
  <si>
    <t>DEN-0023</t>
  </si>
  <si>
    <t>Grabill Family Dentistry</t>
  </si>
  <si>
    <t>DEN-0152</t>
  </si>
  <si>
    <t>DEN-0215</t>
  </si>
  <si>
    <t>Hale Dentistry LLC</t>
  </si>
  <si>
    <t>DEN-0148</t>
  </si>
  <si>
    <t>Hale Dental Supply
Located in a mechanical room</t>
  </si>
  <si>
    <t>Harlan Family Dentistry</t>
  </si>
  <si>
    <t>DEN-0207</t>
  </si>
  <si>
    <t>Supplier: Hale Dental</t>
  </si>
  <si>
    <t>Harrison Dental Group</t>
  </si>
  <si>
    <t>DEN-0004</t>
  </si>
  <si>
    <t>supplier: Henry Schein
Located in basement</t>
  </si>
  <si>
    <t>DEN-0032</t>
  </si>
  <si>
    <t>Supplier: Henry Schein
Located through a bathroom in a utility closet and shared with Harry Reith, DDS next door</t>
  </si>
  <si>
    <t>DEN-0055</t>
  </si>
  <si>
    <t>Harrison Dental Group (moved)</t>
  </si>
  <si>
    <t>DEN-0005</t>
  </si>
  <si>
    <t>Harrison Dental Group II LLC</t>
  </si>
  <si>
    <t>DEN-0197</t>
  </si>
  <si>
    <t>Supplier/maintained by: Henry Schein Dental
Located in mechanical room next to back door</t>
  </si>
  <si>
    <t>Hemphill Dental</t>
  </si>
  <si>
    <t>DEN-0112</t>
  </si>
  <si>
    <t>Supplier: Pat Hale
Located down main hallway in utility closet</t>
  </si>
  <si>
    <t>Herber-Yager Family Dentistry</t>
  </si>
  <si>
    <t>DEN-0066</t>
  </si>
  <si>
    <t>Supplier: Henry Schein who also maintains the separator.</t>
  </si>
  <si>
    <t>Hoagburg Orthodontics</t>
  </si>
  <si>
    <t>DEN-0108</t>
  </si>
  <si>
    <t>Holmes Family Dentistry</t>
  </si>
  <si>
    <t>DEN-0044</t>
  </si>
  <si>
    <t>Horsewood, Arlen DDS</t>
  </si>
  <si>
    <t>DEN-0203</t>
  </si>
  <si>
    <t>supplier: Hale Dental
Located in basement</t>
  </si>
  <si>
    <t>Hughes Dental Group</t>
  </si>
  <si>
    <t>DEN-0195</t>
  </si>
  <si>
    <t>supplier: Henry Schein</t>
  </si>
  <si>
    <t>Image Dental Arts " Laboratory only"</t>
  </si>
  <si>
    <t>DEN-0125</t>
  </si>
  <si>
    <t>Kinder/Jacob Family Dentistry</t>
  </si>
  <si>
    <t>DEN-0038</t>
  </si>
  <si>
    <t>Klinger Family Dentistry (AQUA AREA)</t>
  </si>
  <si>
    <t>DEN-0073</t>
  </si>
  <si>
    <t>Kool Smiles Dentist (Pippin Dental)</t>
  </si>
  <si>
    <t>DEN-0002</t>
  </si>
  <si>
    <t>Supplier: Benco Dental
Located down main hallway in utility closet</t>
  </si>
  <si>
    <t>Krider Dental Wellness Center</t>
  </si>
  <si>
    <t>DEN-0018</t>
  </si>
  <si>
    <t>Lake, Valerie, DDS</t>
  </si>
  <si>
    <t>DEN-0042</t>
  </si>
  <si>
    <t>Lakewood Family Dental</t>
  </si>
  <si>
    <t>DEN-0012</t>
  </si>
  <si>
    <t>Located through breakroom in utility closet</t>
  </si>
  <si>
    <t>002</t>
  </si>
  <si>
    <t>Lee, Steve, DDS</t>
  </si>
  <si>
    <t>DEN-0064</t>
  </si>
  <si>
    <t>Legacy Dental</t>
  </si>
  <si>
    <t>DEN-0213</t>
  </si>
  <si>
    <t>Lima Road Dentistry, PC</t>
  </si>
  <si>
    <t>DEN-0060</t>
  </si>
  <si>
    <t>Supplier: Benco
Located down main hallway in utility closet.</t>
  </si>
  <si>
    <t>Maple Dental</t>
  </si>
  <si>
    <t>DEN-0214</t>
  </si>
  <si>
    <t>Marr and Thompson Dental Group</t>
  </si>
  <si>
    <t>DEN-0030</t>
  </si>
  <si>
    <t>supplier: Benco
Located in basement in mechanical room</t>
  </si>
  <si>
    <t>supplier: benco
Located in basement in mechanical room</t>
  </si>
  <si>
    <t>Marvel Dental</t>
  </si>
  <si>
    <t>DEN-0208</t>
  </si>
  <si>
    <t>Matthew 25 Health and Dental</t>
  </si>
  <si>
    <t>DEN-0041</t>
  </si>
  <si>
    <t>Supplier: Midway Dental
Located on dental side, down hallway in mechanical  room</t>
  </si>
  <si>
    <t>Matthews, David, DDS, MS DBA Broadway Dentistry</t>
  </si>
  <si>
    <t>DEN-0031</t>
  </si>
  <si>
    <t>supplier: Patterson
Located in basement</t>
  </si>
  <si>
    <t>McKean, Phillip, DDS</t>
  </si>
  <si>
    <t>DEN-0054</t>
  </si>
  <si>
    <t>supplier: Patterson Dental
Located it a utility closet near back door</t>
  </si>
  <si>
    <t>Mercury Variance Samples</t>
  </si>
  <si>
    <t>SS F02 022</t>
  </si>
  <si>
    <t>SS G02 002</t>
  </si>
  <si>
    <t>Middleton Family Dentistry</t>
  </si>
  <si>
    <t>DEN-0020</t>
  </si>
  <si>
    <t>supplier: midway</t>
  </si>
  <si>
    <t>DEN-0053</t>
  </si>
  <si>
    <t>DEN-0209</t>
  </si>
  <si>
    <t>Midwest Oral &amp; Maxillofacial</t>
  </si>
  <si>
    <t>DEN-0025</t>
  </si>
  <si>
    <t>Midwest Oral &amp; Maxillofacial Surgery</t>
  </si>
  <si>
    <t>DEN-0199</t>
  </si>
  <si>
    <t>Neighborhood Health Clinics, Inc.</t>
  </si>
  <si>
    <t>DEN-0043</t>
  </si>
  <si>
    <t>Supplier: Midway Dental.</t>
  </si>
  <si>
    <t>supplier: midway dental</t>
  </si>
  <si>
    <t>DEN-0191</t>
  </si>
  <si>
    <t>Supplier: Midway Dental</t>
  </si>
  <si>
    <t>New Haven Dental Center</t>
  </si>
  <si>
    <t>DEN-0196</t>
  </si>
  <si>
    <t>EX040</t>
  </si>
  <si>
    <t>New Haven Family Dentistry</t>
  </si>
  <si>
    <t>DEN-0143</t>
  </si>
  <si>
    <t>New York Dentists</t>
  </si>
  <si>
    <t>DEN-0061</t>
  </si>
  <si>
    <t>Do Not Use - AS-10</t>
  </si>
  <si>
    <t>.</t>
  </si>
  <si>
    <t>supplier: Patterson
Located downstairs through parking garage and into room. Staff should escort.</t>
  </si>
  <si>
    <t>North Pointe Dental Care</t>
  </si>
  <si>
    <t>DEN-0015</t>
  </si>
  <si>
    <t>Located in a mechanical room</t>
  </si>
  <si>
    <t>OMI Orthodontics</t>
  </si>
  <si>
    <t>DEN-0048</t>
  </si>
  <si>
    <t>Omni Dental, PC</t>
  </si>
  <si>
    <t>DEN-0192</t>
  </si>
  <si>
    <t>Supplier: Hale Dental Supply
Located in a utility closet near front desk</t>
  </si>
  <si>
    <t>Oral and Maxillofacial Surgery</t>
  </si>
  <si>
    <t>DEN-0180</t>
  </si>
  <si>
    <t>Supplier: Benco Dental</t>
  </si>
  <si>
    <t>Orthodontic Specialty Services, Inc</t>
  </si>
  <si>
    <t>DEN-0088</t>
  </si>
  <si>
    <t>Parish Orthodontics</t>
  </si>
  <si>
    <t>DEN-0081</t>
  </si>
  <si>
    <t>DEN-0082</t>
  </si>
  <si>
    <t>DEN-0083</t>
  </si>
  <si>
    <t>Parrish Orthodontics</t>
  </si>
  <si>
    <t>DEN-0205</t>
  </si>
  <si>
    <t>Pediatric Dental Associates (AQUA)</t>
  </si>
  <si>
    <t>DEN-0198</t>
  </si>
  <si>
    <t>Do Not Use - Amalsed Green</t>
  </si>
  <si>
    <t>Medentex</t>
  </si>
  <si>
    <t>Pequignot, Thomas, DDS</t>
  </si>
  <si>
    <t>DEN-0165</t>
  </si>
  <si>
    <t>PFW Dental Hygiene Clinic</t>
  </si>
  <si>
    <t>DEN-0129</t>
  </si>
  <si>
    <t>Prime Dental</t>
  </si>
  <si>
    <t>DEN-0211</t>
  </si>
  <si>
    <t>Refresh Dental</t>
  </si>
  <si>
    <t>DEN-0034</t>
  </si>
  <si>
    <t>supplier: Henry Schein
Located near back of building in utility closet</t>
  </si>
  <si>
    <t>Reith, Harry DDS</t>
  </si>
  <si>
    <t>DEN-0119</t>
  </si>
  <si>
    <t>Located next door at Harrison Dental, 2801 Maplecrest Rd. Shared separator.</t>
  </si>
  <si>
    <t>Roach, Philip, DDS</t>
  </si>
  <si>
    <t>DEN-0063</t>
  </si>
  <si>
    <t>Supplier: Pat Hale</t>
  </si>
  <si>
    <t>Root Canal Specialty Services</t>
  </si>
  <si>
    <t>DEN-0113</t>
  </si>
  <si>
    <t>Ruckman Oral Surgery &amp; Implant Center</t>
  </si>
  <si>
    <t>DEN-0127</t>
  </si>
  <si>
    <t>Saalfrank, Todd, DDS, PC</t>
  </si>
  <si>
    <t>DEN-0035</t>
  </si>
  <si>
    <t>Supplier: Direct</t>
  </si>
  <si>
    <t>Salkeld Family Dental (MOVED)</t>
  </si>
  <si>
    <t>DEN-0079</t>
  </si>
  <si>
    <t>Salus Research INC</t>
  </si>
  <si>
    <t>DEN-0160</t>
  </si>
  <si>
    <t>Scheele DDS &amp; Associates</t>
  </si>
  <si>
    <t>DEN-0093</t>
  </si>
  <si>
    <t>Install date unknown by facility
Supplier: Henry Schein
Installed by Hale Dental</t>
  </si>
  <si>
    <t>Schelm, William, DDS</t>
  </si>
  <si>
    <t>DEN-0120</t>
  </si>
  <si>
    <t>supplier: Pat Hale</t>
  </si>
  <si>
    <t>Shambaugh Dental Group, Northeast</t>
  </si>
  <si>
    <t>DEN-0086</t>
  </si>
  <si>
    <t>amalgam separators</t>
  </si>
  <si>
    <t>Shambaugh, Michael DDS</t>
  </si>
  <si>
    <t>DEN-0204</t>
  </si>
  <si>
    <t>Shively Family Dentistry</t>
  </si>
  <si>
    <t>DEN-0193</t>
  </si>
  <si>
    <t>Simba Dental</t>
  </si>
  <si>
    <t>DEN - 0212</t>
  </si>
  <si>
    <t>SLC Hi-Tech &amp; Cosmetic Dentistry</t>
  </si>
  <si>
    <t>DEN-0084</t>
  </si>
  <si>
    <t>supplier: Patterson</t>
  </si>
  <si>
    <t>Slyby &amp; Vollmer, DDS</t>
  </si>
  <si>
    <t>DEN-0186</t>
  </si>
  <si>
    <t>SmileWorks Youth Dentistry</t>
  </si>
  <si>
    <t>DEN-0011</t>
  </si>
  <si>
    <t>Southwest Dental Center</t>
  </si>
  <si>
    <t>DEN-0212</t>
  </si>
  <si>
    <t>St. Joe Dental Center FKA Fortier, Guy, DDS</t>
  </si>
  <si>
    <t>DEN-0121</t>
  </si>
  <si>
    <t>Supplier: Hale Dentistry</t>
  </si>
  <si>
    <t>Stetzel Dental Group</t>
  </si>
  <si>
    <t>DEN-0014</t>
  </si>
  <si>
    <t>Supplier: Midway Dental Supply</t>
  </si>
  <si>
    <t>Stoner, Mark, DDS</t>
  </si>
  <si>
    <t>DEN-0075</t>
  </si>
  <si>
    <t>supplier: henry schein</t>
  </si>
  <si>
    <t>Summit City Smiles</t>
  </si>
  <si>
    <t>DEN-0062</t>
  </si>
  <si>
    <t>Summit Dental Group, Dupont</t>
  </si>
  <si>
    <t>DEN-0008</t>
  </si>
  <si>
    <t>Summit Dental Group, Southwest</t>
  </si>
  <si>
    <t>DEN-0010</t>
  </si>
  <si>
    <t>Summit Orthodontics</t>
  </si>
  <si>
    <t>DEN-0101</t>
  </si>
  <si>
    <t>DEN-0102</t>
  </si>
  <si>
    <t>Sycamore Hills Dentistry</t>
  </si>
  <si>
    <t>DEN-0047</t>
  </si>
  <si>
    <t>The Ark Pediatric Dentistry</t>
  </si>
  <si>
    <t>DEN-0115</t>
  </si>
  <si>
    <t>The Dental House FKA Pulfer Family Dentistry</t>
  </si>
  <si>
    <t>DEN-0033</t>
  </si>
  <si>
    <t>Supplier: Patterson Dental
Located down hallway in mechanical room</t>
  </si>
  <si>
    <t>supplier: Patterson
Located behind main desk area in mechanical room</t>
  </si>
  <si>
    <t>The Oral Surgery Group</t>
  </si>
  <si>
    <t>DEN-0094</t>
  </si>
  <si>
    <t>DEN-0096</t>
  </si>
  <si>
    <t>Thomas G Oldag DDS MOVED OUT OF CITY</t>
  </si>
  <si>
    <t>DEN-0164</t>
  </si>
  <si>
    <t>Timber Falls Family Dentistry FKA Luarde Dental Care</t>
  </si>
  <si>
    <t>DEN-0098</t>
  </si>
  <si>
    <t>TLC Dental</t>
  </si>
  <si>
    <t>DEN-0052</t>
  </si>
  <si>
    <t>Tom, Michael, DDS</t>
  </si>
  <si>
    <t>DEN-0058</t>
  </si>
  <si>
    <t>Tooth Acres Dentistry</t>
  </si>
  <si>
    <t>DEN-0021</t>
  </si>
  <si>
    <t>Underwood, Steven, DDS</t>
  </si>
  <si>
    <t>DEN-0074</t>
  </si>
  <si>
    <t>Supplier: Benco 
Future install date, installation not confirmed</t>
  </si>
  <si>
    <t>Union Chapel Dentistry/Sedation Dentistry</t>
  </si>
  <si>
    <t>DEN-0110</t>
  </si>
  <si>
    <t>Supplier: Henry Schein
Facility maintained</t>
  </si>
  <si>
    <t>VA Hospital</t>
  </si>
  <si>
    <t>DEN-0139</t>
  </si>
  <si>
    <t>W L Shaffer, DDS RETIRED</t>
  </si>
  <si>
    <t>DEN-0187</t>
  </si>
  <si>
    <t>Walker, DDS</t>
  </si>
  <si>
    <t>DEN-0132</t>
  </si>
  <si>
    <t>Wehrly, Jack DDS</t>
  </si>
  <si>
    <t>DEN-0123</t>
  </si>
  <si>
    <t>Wert, Steven, DDS</t>
  </si>
  <si>
    <t>DEN-0077</t>
  </si>
  <si>
    <t>COUNT</t>
  </si>
  <si>
    <t>COMPLETED</t>
  </si>
  <si>
    <t>TOTAL</t>
  </si>
  <si>
    <r>
      <t xml:space="preserve">Field Name
</t>
    </r>
    <r>
      <rPr>
        <sz val="16"/>
        <color theme="1"/>
        <rFont val="Aptos Narrow"/>
        <family val="2"/>
        <scheme val="minor"/>
      </rPr>
      <t>Notes</t>
    </r>
  </si>
  <si>
    <t>Notes &amp; Action Items from 4/30 and 5/29 Mtgs.</t>
  </si>
  <si>
    <t>Before</t>
  </si>
  <si>
    <t>After</t>
  </si>
  <si>
    <t>Complete</t>
  </si>
  <si>
    <r>
      <t xml:space="preserve">Frequency
</t>
    </r>
    <r>
      <rPr>
        <sz val="10"/>
        <rFont val="Aptos Narrow"/>
        <family val="2"/>
        <scheme val="minor"/>
      </rPr>
      <t xml:space="preserve">No Option to Inactivate.
No Option to delete or edit verbiage.
Delete button is grayed out for all Codes
</t>
    </r>
  </si>
  <si>
    <r>
      <t>_</t>
    </r>
    <r>
      <rPr>
        <strike/>
        <sz val="11"/>
        <rFont val="Aptos Narrow"/>
        <family val="2"/>
        <scheme val="minor"/>
      </rPr>
      <t>Tom is able to delete with his admin rights.</t>
    </r>
    <r>
      <rPr>
        <b/>
        <strike/>
        <sz val="11"/>
        <rFont val="Aptos Narrow"/>
        <family val="2"/>
        <scheme val="minor"/>
      </rPr>
      <t xml:space="preserve"> Jess to directly communicate with Tom </t>
    </r>
    <r>
      <rPr>
        <strike/>
        <sz val="11"/>
        <rFont val="Aptos Narrow"/>
        <family val="2"/>
        <scheme val="minor"/>
      </rPr>
      <t xml:space="preserve">on which Frequency options to delete.
Intern updated Industry data for every a weeks and never
_Tom deleted all options except the following wouldn't allow: 
   As Needed (FSE only)
As Needed (FSE only) can't be deleted-used many times in FOG module
</t>
    </r>
  </si>
  <si>
    <r>
      <rPr>
        <b/>
        <sz val="12"/>
        <color theme="1"/>
        <rFont val="Aptos Narrow"/>
        <family val="2"/>
        <scheme val="minor"/>
      </rPr>
      <t>Receiving Plant (5 yr report)</t>
    </r>
    <r>
      <rPr>
        <sz val="11"/>
        <color theme="1"/>
        <rFont val="Aptos Narrow"/>
        <family val="2"/>
        <scheme val="minor"/>
      </rPr>
      <t xml:space="preserve">
</t>
    </r>
    <r>
      <rPr>
        <sz val="10"/>
        <color theme="1"/>
        <rFont val="Aptos Narrow"/>
        <family val="2"/>
        <scheme val="minor"/>
      </rPr>
      <t xml:space="preserve">No Option to Inactivate. 
</t>
    </r>
    <r>
      <rPr>
        <u/>
        <sz val="10"/>
        <color theme="1"/>
        <rFont val="Aptos Narrow"/>
        <family val="2"/>
        <scheme val="minor"/>
      </rPr>
      <t>Still in Use:</t>
    </r>
    <r>
      <rPr>
        <sz val="10"/>
        <color theme="1"/>
        <rFont val="Aptos Narrow"/>
        <family val="2"/>
        <scheme val="minor"/>
      </rPr>
      <t xml:space="preserve">
-Aqua Indiana
</t>
    </r>
    <r>
      <rPr>
        <u/>
        <sz val="10"/>
        <color theme="1"/>
        <rFont val="Aptos Narrow"/>
        <family val="2"/>
        <scheme val="minor"/>
      </rPr>
      <t>Deleted:</t>
    </r>
    <r>
      <rPr>
        <sz val="10"/>
        <color theme="1"/>
        <rFont val="Aptos Narrow"/>
        <family val="2"/>
        <scheme val="minor"/>
      </rPr>
      <t xml:space="preserve">
</t>
    </r>
    <r>
      <rPr>
        <strike/>
        <sz val="10"/>
        <rFont val="Aptos Narrow"/>
        <family val="2"/>
        <scheme val="minor"/>
      </rPr>
      <t xml:space="preserve">-Linko WWTP
</t>
    </r>
    <r>
      <rPr>
        <strike/>
        <u/>
        <sz val="10"/>
        <rFont val="Aptos Narrow"/>
        <family val="2"/>
        <scheme val="minor"/>
      </rPr>
      <t xml:space="preserve">Note - Can't delete (receive popup that records are in database): </t>
    </r>
    <r>
      <rPr>
        <strike/>
        <sz val="10"/>
        <rFont val="Aptos Narrow"/>
        <family val="2"/>
        <scheme val="minor"/>
      </rPr>
      <t xml:space="preserve">
-Fort Wayne City Utilities
-Quasar
</t>
    </r>
    <r>
      <rPr>
        <i/>
        <strike/>
        <sz val="10"/>
        <rFont val="Aptos Narrow"/>
        <family val="2"/>
        <scheme val="minor"/>
      </rPr>
      <t>I can't find which FSE's are still labelled with these to fix
Edited to say Do Not Use...</t>
    </r>
    <r>
      <rPr>
        <strike/>
        <sz val="10"/>
        <rFont val="Aptos Narrow"/>
        <family val="2"/>
        <scheme val="minor"/>
      </rPr>
      <t xml:space="preserve">
</t>
    </r>
    <r>
      <rPr>
        <strike/>
        <u/>
        <sz val="10"/>
        <rFont val="Aptos Narrow"/>
        <family val="2"/>
        <scheme val="minor"/>
      </rPr>
      <t>Question - Keep? Change to Do Not Use?</t>
    </r>
    <r>
      <rPr>
        <strike/>
        <sz val="10"/>
        <rFont val="Aptos Narrow"/>
        <family val="2"/>
        <scheme val="minor"/>
      </rPr>
      <t xml:space="preserve">
-St Joe Interceptor</t>
    </r>
  </si>
  <si>
    <r>
      <rPr>
        <sz val="11"/>
        <color rgb="FFFF0000"/>
        <rFont val="Aptos Narrow"/>
        <family val="2"/>
        <scheme val="minor"/>
      </rPr>
      <t>_Qusar is still in use. Leave as is.</t>
    </r>
    <r>
      <rPr>
        <strike/>
        <sz val="11"/>
        <color theme="1"/>
        <rFont val="Aptos Narrow"/>
        <family val="2"/>
        <scheme val="minor"/>
      </rPr>
      <t xml:space="preserve">
</t>
    </r>
    <r>
      <rPr>
        <strike/>
        <sz val="11"/>
        <color rgb="FFFF0000"/>
        <rFont val="Aptos Narrow"/>
        <family val="2"/>
        <scheme val="minor"/>
      </rPr>
      <t>_</t>
    </r>
    <r>
      <rPr>
        <strike/>
        <sz val="11"/>
        <rFont val="Aptos Narrow"/>
        <family val="2"/>
        <scheme val="minor"/>
      </rPr>
      <t>IPS Team to get list of which records are using 'Fort Wayne City Utilities' and 'St Joe Interceptor' (possibly on CTS or Dentist side?). Jess can clean up those records, then delete from the admin configuration menu.</t>
    </r>
    <r>
      <rPr>
        <strike/>
        <sz val="11"/>
        <color theme="1"/>
        <rFont val="Aptos Narrow"/>
        <family val="2"/>
        <scheme val="minor"/>
      </rPr>
      <t xml:space="preserve">
</t>
    </r>
    <r>
      <rPr>
        <strike/>
        <sz val="11"/>
        <rFont val="Aptos Narrow"/>
        <family val="2"/>
        <scheme val="minor"/>
      </rPr>
      <t>_Jess looked in AG and did not find 'Fort Wayne City Utilities' and 'St Joe Interceptor' in use. Found in use on Industry side - Jess to deleted St Joe Interceptor and change 'Fort Wayne City Utilities' to Fort Wayne WPC Plant and updated admin config menus. This is now complete</t>
    </r>
  </si>
  <si>
    <t xml:space="preserve">Complete </t>
  </si>
  <si>
    <r>
      <t xml:space="preserve">Map Category
</t>
    </r>
    <r>
      <rPr>
        <sz val="11"/>
        <color theme="1"/>
        <rFont val="Aptos Narrow"/>
        <family val="2"/>
        <scheme val="minor"/>
      </rPr>
      <t>Automatically updated the dropdown menu once data was cleaned up</t>
    </r>
  </si>
  <si>
    <t>No action</t>
  </si>
  <si>
    <t>I don't have a screenshot from before</t>
  </si>
  <si>
    <r>
      <t xml:space="preserve">Secondary Class
</t>
    </r>
    <r>
      <rPr>
        <sz val="11"/>
        <rFont val="Aptos Narrow"/>
        <family val="2"/>
        <scheme val="minor"/>
      </rPr>
      <t>Automatically updated the dropdown menu once data was cleaned up</t>
    </r>
  </si>
  <si>
    <r>
      <rPr>
        <b/>
        <sz val="12"/>
        <color rgb="FF000000"/>
        <rFont val="Aptos Narrow"/>
        <family val="2"/>
        <scheme val="minor"/>
      </rPr>
      <t xml:space="preserve">Class Codes (Class Code &amp; Map Category Report)
</t>
    </r>
    <r>
      <rPr>
        <sz val="10"/>
        <color rgb="FF000000"/>
        <rFont val="Aptos Narrow"/>
        <family val="2"/>
        <scheme val="minor"/>
      </rPr>
      <t xml:space="preserve">No Option to Inactivate. 
</t>
    </r>
    <r>
      <rPr>
        <u/>
        <sz val="10"/>
        <color rgb="FF000000"/>
        <rFont val="Aptos Narrow"/>
        <family val="2"/>
        <scheme val="minor"/>
      </rPr>
      <t xml:space="preserve">Deleted:
</t>
    </r>
    <r>
      <rPr>
        <sz val="10"/>
        <color rgb="FF000000"/>
        <rFont val="Aptos Narrow"/>
        <family val="2"/>
        <scheme val="minor"/>
      </rPr>
      <t xml:space="preserve">Auto Detailing, Car Wash, Garage, Gas Station, Distillery, Bakery, Butcher, Catering, Coffee Shop, Concession Stand, Convenience Store, Entertainment, Event Center, Food Cart, Food Truck/Commissary, Gas Station/Restaurant, Grocery/Deli, Grocery/Restaurant, Hotel, Nutrition Shop, Retail, Vendor, Hospital, Nursing Home, Rehab Center, School, School/Church
Commercial, Warehouse
Apartments, Mobile Home Community, Nail Salon, Salon
Store, Food Truck, Grocery
Restaurant, Other
</t>
    </r>
    <r>
      <rPr>
        <strike/>
        <u/>
        <sz val="10"/>
        <rFont val="Aptos Narrow"/>
        <family val="2"/>
        <scheme val="minor"/>
      </rPr>
      <t xml:space="preserve">Note - Can't delete (receive popup that records are in database): 
</t>
    </r>
    <r>
      <rPr>
        <strike/>
        <sz val="10"/>
        <rFont val="Aptos Narrow"/>
        <family val="2"/>
        <scheme val="minor"/>
      </rPr>
      <t xml:space="preserve">Kiosk
Multi-use
Multi-use Facility
Edited to say Do Not Use...
</t>
    </r>
    <r>
      <rPr>
        <strike/>
        <u/>
        <sz val="10"/>
        <rFont val="Aptos Narrow"/>
        <family val="2"/>
        <scheme val="minor"/>
      </rPr>
      <t>Question - SS Sewer Structure - Change to Do Not Use?</t>
    </r>
  </si>
  <si>
    <t>_SS Sewer Structure is still in use. Leave as is.
_IPS Team to get list of which records are using 'Do Not Use - Kiosk, Do Not Use -Multi-use, Do Not Use - Multi-use Facility' (possibly on CTS or Dentist side?). Jess can then clean up those records, then delete from the admin configuration menu.
_Carleene was able to delete options from menu. This is now complete</t>
  </si>
  <si>
    <r>
      <t xml:space="preserve">Extractor Type (Extractor Report)
</t>
    </r>
    <r>
      <rPr>
        <sz val="10"/>
        <color theme="1"/>
        <rFont val="Aptos Narrow"/>
        <family val="2"/>
        <scheme val="minor"/>
      </rPr>
      <t xml:space="preserve">No Option to Inactivate. 
</t>
    </r>
    <r>
      <rPr>
        <u/>
        <sz val="10"/>
        <color theme="1"/>
        <rFont val="Aptos Narrow"/>
        <family val="2"/>
        <scheme val="minor"/>
      </rPr>
      <t xml:space="preserve">Deleted:
</t>
    </r>
    <r>
      <rPr>
        <sz val="10"/>
        <color theme="1"/>
        <rFont val="Aptos Narrow"/>
        <family val="2"/>
        <scheme val="minor"/>
      </rPr>
      <t>AGRU - Big Dipper</t>
    </r>
    <r>
      <rPr>
        <u/>
        <sz val="10"/>
        <color theme="1"/>
        <rFont val="Aptos Narrow"/>
        <family val="2"/>
        <scheme val="minor"/>
      </rPr>
      <t xml:space="preserve">
</t>
    </r>
    <r>
      <rPr>
        <sz val="10"/>
        <color theme="1"/>
        <rFont val="Aptos Narrow"/>
        <family val="2"/>
        <scheme val="minor"/>
      </rPr>
      <t xml:space="preserve">AGRU - Highland
Amalgam Separator
Amalsed Silver
Commissary
Don't Use
Grey Water Tank
OIG_CONCRETE
OIG_FIBERGLASS
OIG_STEEL
OIL/SAND SEPARATOR
OTHER
Sediment Trap
Solids separator 
None
</t>
    </r>
    <r>
      <rPr>
        <strike/>
        <u/>
        <sz val="10"/>
        <rFont val="Aptos Narrow"/>
        <family val="2"/>
        <scheme val="minor"/>
      </rPr>
      <t xml:space="preserve">Can't delete (receive popup that records are in database): </t>
    </r>
    <r>
      <rPr>
        <strike/>
        <sz val="10"/>
        <rFont val="Aptos Narrow"/>
        <family val="2"/>
        <scheme val="minor"/>
      </rPr>
      <t xml:space="preserve">
Alamsed Green
AS-10
ECO II+
Hg5 series
Edited to Do Not Use - ...</t>
    </r>
  </si>
  <si>
    <r>
      <rPr>
        <strike/>
        <sz val="11"/>
        <color theme="1"/>
        <rFont val="Aptos Narrow"/>
        <family val="2"/>
        <scheme val="minor"/>
      </rPr>
      <t xml:space="preserve">_Amalgam Separators are listed out in the Dentist "side." We </t>
    </r>
    <r>
      <rPr>
        <strike/>
        <u/>
        <sz val="11"/>
        <color theme="1"/>
        <rFont val="Aptos Narrow"/>
        <family val="2"/>
        <scheme val="minor"/>
      </rPr>
      <t>do not</t>
    </r>
    <r>
      <rPr>
        <strike/>
        <sz val="11"/>
        <color theme="1"/>
        <rFont val="Aptos Narrow"/>
        <family val="2"/>
        <scheme val="minor"/>
      </rPr>
      <t xml:space="preserve"> need to create another Extractor Type for Amalgam</t>
    </r>
    <r>
      <rPr>
        <b/>
        <strike/>
        <sz val="11"/>
        <color theme="1"/>
        <rFont val="Aptos Narrow"/>
        <family val="2"/>
        <scheme val="minor"/>
      </rPr>
      <t xml:space="preserve">
</t>
    </r>
    <r>
      <rPr>
        <strike/>
        <sz val="11"/>
        <rFont val="Aptos Narrow"/>
        <family val="2"/>
        <scheme val="minor"/>
      </rPr>
      <t>_IPS team to get list of Dentists and data that needs cleaned up to Jess. Once that is cleaned up (includ. manufacturer), 'Alamsed Green, AS-10, ECO II+, Hg5 series' can be deleted.</t>
    </r>
    <r>
      <rPr>
        <strike/>
        <sz val="11"/>
        <color rgb="FFFF0000"/>
        <rFont val="Aptos Narrow"/>
        <family val="2"/>
        <scheme val="minor"/>
      </rPr>
      <t xml:space="preserve">
</t>
    </r>
    <r>
      <rPr>
        <strike/>
        <sz val="11"/>
        <rFont val="Aptos Narrow"/>
        <family val="2"/>
        <scheme val="minor"/>
      </rPr>
      <t>_Jess to go through all dentists, update all extractors to EX300, EX 301, etc and type to ABOVE FLOOR for all dentists with an Extractor. Once that is cleaned up, 'Alamsed Green, AS-10, ECO II+, Hg5 series' can be deleted.
_IPS Team to identify any other cleanup needed in LinkoAG module.
_Complete</t>
    </r>
  </si>
  <si>
    <t>Not Configurable</t>
  </si>
  <si>
    <r>
      <rPr>
        <b/>
        <sz val="14"/>
        <color theme="1"/>
        <rFont val="Aptos Narrow"/>
        <family val="2"/>
        <scheme val="minor"/>
      </rPr>
      <t>Units</t>
    </r>
    <r>
      <rPr>
        <sz val="11"/>
        <color theme="1"/>
        <rFont val="Aptos Narrow"/>
        <family val="2"/>
        <scheme val="minor"/>
      </rPr>
      <t xml:space="preserve">
</t>
    </r>
  </si>
  <si>
    <r>
      <t>_</t>
    </r>
    <r>
      <rPr>
        <b/>
        <sz val="11"/>
        <color rgb="FFFF0000"/>
        <rFont val="Aptos Narrow"/>
        <family val="2"/>
        <scheme val="minor"/>
      </rPr>
      <t>IPS team to identify records with 'ppd' being used</t>
    </r>
    <r>
      <rPr>
        <sz val="11"/>
        <color rgb="FFFF0000"/>
        <rFont val="Aptos Narrow"/>
        <family val="2"/>
        <scheme val="minor"/>
      </rPr>
      <t xml:space="preserve">, Jess can then clean up those records, and then update the admin configuration menu. (Change to 'lbs/day')
</t>
    </r>
  </si>
  <si>
    <t>N/A</t>
  </si>
  <si>
    <r>
      <t xml:space="preserve">Trunkline
</t>
    </r>
    <r>
      <rPr>
        <sz val="11"/>
        <color theme="1"/>
        <rFont val="Aptos Narrow"/>
        <family val="2"/>
        <scheme val="minor"/>
      </rPr>
      <t>Freeform field not configurable.</t>
    </r>
    <r>
      <rPr>
        <b/>
        <sz val="12"/>
        <color theme="1"/>
        <rFont val="Aptos Narrow"/>
        <family val="2"/>
        <scheme val="minor"/>
      </rPr>
      <t xml:space="preserve"> </t>
    </r>
    <r>
      <rPr>
        <sz val="12"/>
        <color theme="1"/>
        <rFont val="Aptos Narrow"/>
        <family val="2"/>
        <scheme val="minor"/>
      </rPr>
      <t>Data cleaned up and current options still in use.</t>
    </r>
  </si>
  <si>
    <t>_IPS team to confirm if they want to see any options still showing in trunk line deleted. 
_IPS cleaned some data up. Leave the rest as is, they are correct data.</t>
  </si>
  <si>
    <t>Complete - Not Configurable</t>
  </si>
  <si>
    <r>
      <t xml:space="preserve">Extractor ID
</t>
    </r>
    <r>
      <rPr>
        <sz val="11"/>
        <rFont val="Aptos Narrow"/>
        <family val="2"/>
        <scheme val="minor"/>
      </rPr>
      <t>Freeform field not configurable. User must use new codes</t>
    </r>
  </si>
  <si>
    <t xml:space="preserve">No 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</si>
</sst>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yy;@"/>
    <numFmt numFmtId="166" formatCode="mm\-dd\-yyyy"/>
  </numFmts>
  <fonts count="65">
    <font>
      <sz val="11"/>
      <color theme="1"/>
      <name val="Aptos Narrow"/>
      <family val="2"/>
      <scheme val="minor"/>
    </font>
    <font>
      <b/>
      <sz val="11"/>
      <color theme="1"/>
      <name val="Aptos Narrow"/>
      <family val="2"/>
      <scheme val="minor"/>
    </font>
    <font>
      <b/>
      <sz val="10"/>
      <color indexed="8"/>
      <name val="Arial"/>
      <family val="2"/>
    </font>
    <font>
      <b/>
      <sz val="10"/>
      <color indexed="8"/>
      <name val="Calibri"/>
      <family val="2"/>
    </font>
    <font>
      <sz val="10"/>
      <color indexed="8"/>
      <name val="Calibri"/>
      <family val="2"/>
    </font>
    <font>
      <sz val="11"/>
      <color rgb="FFFF0000"/>
      <name val="Aptos Narrow"/>
      <family val="2"/>
      <scheme val="minor"/>
    </font>
    <font>
      <b/>
      <sz val="11"/>
      <name val="Arial"/>
      <family val="2"/>
    </font>
    <font>
      <b/>
      <sz val="11"/>
      <color indexed="8"/>
      <name val="Arial"/>
      <family val="2"/>
    </font>
    <font>
      <sz val="10"/>
      <color indexed="8"/>
      <name val="Arial"/>
      <family val="2"/>
    </font>
    <font>
      <sz val="10"/>
      <name val="Arial"/>
      <family val="2"/>
    </font>
    <font>
      <b/>
      <sz val="14"/>
      <color indexed="8"/>
      <name val="Arial"/>
      <family val="2"/>
    </font>
    <font>
      <sz val="10"/>
      <color rgb="FFFF0000"/>
      <name val="Calibri"/>
      <family val="2"/>
    </font>
    <font>
      <sz val="10"/>
      <color rgb="FFFF0000"/>
      <name val="Arial"/>
      <family val="2"/>
    </font>
    <font>
      <sz val="11"/>
      <name val="Aptos Narrow"/>
      <family val="2"/>
      <scheme val="minor"/>
    </font>
    <font>
      <b/>
      <sz val="12"/>
      <color theme="1"/>
      <name val="Aptos Narrow"/>
      <family val="2"/>
      <scheme val="minor"/>
    </font>
    <font>
      <b/>
      <sz val="10"/>
      <name val="Arial"/>
      <family val="2"/>
    </font>
    <font>
      <b/>
      <sz val="20"/>
      <color theme="1"/>
      <name val="Aptos Narrow"/>
      <family val="2"/>
      <scheme val="minor"/>
    </font>
    <font>
      <b/>
      <sz val="24"/>
      <color theme="1"/>
      <name val="Aptos Narrow"/>
      <family val="2"/>
      <scheme val="minor"/>
    </font>
    <font>
      <sz val="10"/>
      <name val="Calibri"/>
      <family val="2"/>
    </font>
    <font>
      <b/>
      <sz val="11"/>
      <name val="Aptos Narrow"/>
      <family val="2"/>
      <scheme val="minor"/>
    </font>
    <font>
      <b/>
      <sz val="18"/>
      <color theme="1"/>
      <name val="Aptos Narrow"/>
      <family val="2"/>
      <scheme val="minor"/>
    </font>
    <font>
      <b/>
      <sz val="16"/>
      <color theme="1"/>
      <name val="Aptos Narrow"/>
      <family val="2"/>
      <scheme val="minor"/>
    </font>
    <font>
      <b/>
      <sz val="11"/>
      <color rgb="FFFF0000"/>
      <name val="Aptos Narrow"/>
      <family val="2"/>
      <scheme val="minor"/>
    </font>
    <font>
      <b/>
      <sz val="10"/>
      <color rgb="FFFF0000"/>
      <name val="Arial"/>
      <family val="2"/>
    </font>
    <font>
      <b/>
      <sz val="10"/>
      <name val="Calibri"/>
      <family val="2"/>
    </font>
    <font>
      <b/>
      <sz val="14"/>
      <name val="Arial"/>
      <family val="2"/>
    </font>
    <font>
      <b/>
      <sz val="16"/>
      <color indexed="8"/>
      <name val="Arial"/>
      <family val="2"/>
    </font>
    <font>
      <sz val="11"/>
      <color theme="1"/>
      <name val="Calibri"/>
      <family val="2"/>
    </font>
    <font>
      <b/>
      <sz val="11"/>
      <color theme="1"/>
      <name val="Calibri"/>
      <family val="2"/>
    </font>
    <font>
      <b/>
      <sz val="12"/>
      <color rgb="FFFF0000"/>
      <name val="Aptos Narrow"/>
      <family val="2"/>
      <scheme val="minor"/>
    </font>
    <font>
      <b/>
      <sz val="12"/>
      <color indexed="8"/>
      <name val="Calibri"/>
      <family val="2"/>
    </font>
    <font>
      <sz val="12"/>
      <color indexed="8"/>
      <name val="Calibri"/>
      <family val="2"/>
    </font>
    <font>
      <sz val="12"/>
      <color theme="1"/>
      <name val="Aptos Narrow"/>
      <family val="2"/>
      <scheme val="minor"/>
    </font>
    <font>
      <b/>
      <sz val="14"/>
      <color theme="1"/>
      <name val="Aptos Narrow"/>
      <family val="2"/>
      <scheme val="minor"/>
    </font>
    <font>
      <b/>
      <sz val="12"/>
      <color indexed="8"/>
      <name val="Arial"/>
      <family val="2"/>
    </font>
    <font>
      <sz val="11"/>
      <color theme="4" tint="0.79998168889431442"/>
      <name val="Aptos Narrow"/>
      <family val="2"/>
      <scheme val="minor"/>
    </font>
    <font>
      <sz val="12"/>
      <color indexed="8"/>
      <name val="Arial"/>
      <family val="2"/>
    </font>
    <font>
      <sz val="12"/>
      <name val="Calibri"/>
      <family val="2"/>
    </font>
    <font>
      <sz val="12"/>
      <name val="Arial"/>
      <family val="2"/>
    </font>
    <font>
      <b/>
      <sz val="12"/>
      <color theme="1"/>
      <name val="Aptos Narrow"/>
      <family val="2"/>
      <charset val="129"/>
      <scheme val="minor"/>
    </font>
    <font>
      <u/>
      <sz val="11"/>
      <color theme="10"/>
      <name val="Aptos Narrow"/>
      <family val="2"/>
      <scheme val="minor"/>
    </font>
    <font>
      <b/>
      <sz val="12"/>
      <name val="Aptos Narrow"/>
      <family val="2"/>
      <scheme val="minor"/>
    </font>
    <font>
      <sz val="10"/>
      <color theme="1"/>
      <name val="Aptos Narrow"/>
      <family val="2"/>
      <scheme val="minor"/>
    </font>
    <font>
      <u/>
      <sz val="10"/>
      <color theme="1"/>
      <name val="Aptos Narrow"/>
      <family val="2"/>
      <scheme val="minor"/>
    </font>
    <font>
      <sz val="10"/>
      <name val="Aptos Narrow"/>
      <family val="2"/>
      <scheme val="minor"/>
    </font>
    <font>
      <sz val="16"/>
      <color theme="1"/>
      <name val="Aptos Narrow"/>
      <family val="2"/>
      <scheme val="minor"/>
    </font>
    <font>
      <sz val="11"/>
      <color theme="5" tint="-0.249977111117893"/>
      <name val="Aptos Narrow"/>
      <family val="2"/>
      <scheme val="minor"/>
    </font>
    <font>
      <b/>
      <strike/>
      <sz val="11"/>
      <name val="Aptos Narrow"/>
      <family val="2"/>
      <scheme val="minor"/>
    </font>
    <font>
      <strike/>
      <sz val="11"/>
      <name val="Aptos Narrow"/>
      <family val="2"/>
      <scheme val="minor"/>
    </font>
    <font>
      <strike/>
      <sz val="11"/>
      <color theme="1"/>
      <name val="Aptos Narrow"/>
      <family val="2"/>
      <scheme val="minor"/>
    </font>
    <font>
      <strike/>
      <sz val="11"/>
      <color rgb="FFFF0000"/>
      <name val="Aptos Narrow"/>
      <family val="2"/>
      <scheme val="minor"/>
    </font>
    <font>
      <strike/>
      <u/>
      <sz val="11"/>
      <color theme="1"/>
      <name val="Aptos Narrow"/>
      <family val="2"/>
      <scheme val="minor"/>
    </font>
    <font>
      <b/>
      <strike/>
      <sz val="11"/>
      <color theme="1"/>
      <name val="Aptos Narrow"/>
      <family val="2"/>
      <scheme val="minor"/>
    </font>
    <font>
      <strike/>
      <sz val="11"/>
      <color rgb="FF000000"/>
      <name val="Aptos Narrow"/>
      <family val="2"/>
      <scheme val="minor"/>
    </font>
    <font>
      <b/>
      <sz val="12"/>
      <color rgb="FF000000"/>
      <name val="Aptos Narrow"/>
      <family val="2"/>
      <scheme val="minor"/>
    </font>
    <font>
      <sz val="10"/>
      <color rgb="FF000000"/>
      <name val="Aptos Narrow"/>
      <family val="2"/>
      <scheme val="minor"/>
    </font>
    <font>
      <u/>
      <sz val="10"/>
      <color rgb="FF000000"/>
      <name val="Aptos Narrow"/>
      <family val="2"/>
      <scheme val="minor"/>
    </font>
    <font>
      <sz val="10"/>
      <color indexed="8"/>
      <name val="Arial"/>
      <family val="2"/>
    </font>
    <font>
      <sz val="12"/>
      <color indexed="8"/>
      <name val="Times New Roman"/>
      <family val="1"/>
    </font>
    <font>
      <sz val="9"/>
      <color indexed="8"/>
      <name val="Times New Roman"/>
      <family val="1"/>
    </font>
    <font>
      <sz val="8"/>
      <name val="Aptos Narrow"/>
      <family val="2"/>
      <scheme val="minor"/>
    </font>
    <font>
      <sz val="9"/>
      <color rgb="FFFF0000"/>
      <name val="Times New Roman"/>
      <family val="1"/>
    </font>
    <font>
      <strike/>
      <u/>
      <sz val="10"/>
      <name val="Aptos Narrow"/>
      <family val="2"/>
      <scheme val="minor"/>
    </font>
    <font>
      <strike/>
      <sz val="10"/>
      <name val="Aptos Narrow"/>
      <family val="2"/>
      <scheme val="minor"/>
    </font>
    <font>
      <i/>
      <strike/>
      <sz val="10"/>
      <name val="Aptos Narrow"/>
      <family val="2"/>
      <scheme val="minor"/>
    </font>
  </fonts>
  <fills count="33">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theme="1"/>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2"/>
        <bgColor indexed="64"/>
      </patternFill>
    </fill>
  </fills>
  <borders count="57">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thin">
        <color auto="1"/>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thin">
        <color indexed="64"/>
      </right>
      <top/>
      <bottom/>
      <diagonal/>
    </border>
    <border>
      <left/>
      <right style="thin">
        <color indexed="64"/>
      </right>
      <top/>
      <bottom style="thin">
        <color auto="1"/>
      </bottom>
      <diagonal/>
    </border>
    <border>
      <left/>
      <right/>
      <top style="thin">
        <color indexed="64"/>
      </top>
      <bottom style="thin">
        <color indexed="64"/>
      </bottom>
      <diagonal/>
    </border>
  </borders>
  <cellStyleXfs count="3">
    <xf numFmtId="0" fontId="0" fillId="0" borderId="0"/>
    <xf numFmtId="0" fontId="40" fillId="0" borderId="0" applyNumberFormat="0" applyFill="0" applyBorder="0" applyAlignment="0" applyProtection="0"/>
    <xf numFmtId="0" fontId="57" fillId="0" borderId="0"/>
  </cellStyleXfs>
  <cellXfs count="678">
    <xf numFmtId="0" fontId="0" fillId="0" borderId="0" xfId="0"/>
    <xf numFmtId="0" fontId="0" fillId="0" borderId="4" xfId="0" applyBorder="1"/>
    <xf numFmtId="0" fontId="0" fillId="0" borderId="5" xfId="0" applyBorder="1"/>
    <xf numFmtId="0" fontId="1" fillId="0" borderId="3" xfId="0" applyFont="1" applyBorder="1"/>
    <xf numFmtId="0" fontId="1" fillId="0" borderId="18" xfId="0" applyFont="1" applyBorder="1"/>
    <xf numFmtId="0" fontId="0" fillId="0" borderId="0" xfId="0" applyAlignment="1">
      <alignment vertical="center"/>
    </xf>
    <xf numFmtId="0" fontId="2" fillId="4" borderId="2" xfId="0" applyFont="1" applyFill="1" applyBorder="1" applyAlignment="1">
      <alignment horizontal="center" vertical="center"/>
    </xf>
    <xf numFmtId="0" fontId="0" fillId="0" borderId="0" xfId="0" applyAlignment="1">
      <alignment horizontal="center"/>
    </xf>
    <xf numFmtId="0" fontId="6" fillId="0" borderId="24" xfId="0" applyFont="1" applyBorder="1" applyAlignment="1">
      <alignment horizontal="left" vertical="center"/>
    </xf>
    <xf numFmtId="0" fontId="7" fillId="0" borderId="25" xfId="0" applyFont="1" applyBorder="1" applyAlignment="1">
      <alignment horizontal="left" vertical="center" wrapText="1"/>
    </xf>
    <xf numFmtId="0" fontId="13" fillId="2" borderId="1" xfId="0" applyFont="1" applyFill="1" applyBorder="1"/>
    <xf numFmtId="0" fontId="13" fillId="2" borderId="3" xfId="0" applyFont="1" applyFill="1" applyBorder="1"/>
    <xf numFmtId="0" fontId="9" fillId="2" borderId="1" xfId="0" applyFont="1" applyFill="1" applyBorder="1"/>
    <xf numFmtId="0" fontId="9" fillId="2" borderId="3" xfId="0" applyFont="1" applyFill="1" applyBorder="1"/>
    <xf numFmtId="0" fontId="9" fillId="0" borderId="1" xfId="0" applyFont="1" applyBorder="1" applyAlignment="1">
      <alignment vertical="center"/>
    </xf>
    <xf numFmtId="0" fontId="8" fillId="0" borderId="3" xfId="0" applyFont="1" applyBorder="1" applyAlignment="1">
      <alignment vertical="center" wrapText="1"/>
    </xf>
    <xf numFmtId="0" fontId="9" fillId="7" borderId="1" xfId="0" applyFont="1" applyFill="1" applyBorder="1" applyAlignment="1">
      <alignment vertical="center"/>
    </xf>
    <xf numFmtId="0" fontId="8" fillId="7" borderId="3" xfId="0" applyFont="1" applyFill="1" applyBorder="1" applyAlignment="1">
      <alignment vertical="center" wrapText="1"/>
    </xf>
    <xf numFmtId="0" fontId="9" fillId="8" borderId="1" xfId="0" applyFont="1" applyFill="1" applyBorder="1" applyAlignment="1">
      <alignment vertical="center"/>
    </xf>
    <xf numFmtId="0" fontId="8" fillId="8" borderId="3" xfId="0" applyFont="1" applyFill="1" applyBorder="1" applyAlignment="1">
      <alignment vertical="center" wrapText="1"/>
    </xf>
    <xf numFmtId="0" fontId="9" fillId="9" borderId="1" xfId="0" applyFont="1" applyFill="1" applyBorder="1" applyAlignment="1">
      <alignment vertical="center"/>
    </xf>
    <xf numFmtId="0" fontId="8" fillId="9" borderId="3" xfId="0" applyFont="1" applyFill="1" applyBorder="1" applyAlignment="1">
      <alignment vertical="center" wrapText="1"/>
    </xf>
    <xf numFmtId="0" fontId="9" fillId="10" borderId="14" xfId="0" applyFont="1" applyFill="1" applyBorder="1" applyAlignment="1">
      <alignment vertical="center"/>
    </xf>
    <xf numFmtId="0" fontId="8" fillId="10" borderId="18" xfId="0" applyFont="1" applyFill="1" applyBorder="1" applyAlignment="1">
      <alignment vertical="center" wrapText="1"/>
    </xf>
    <xf numFmtId="0" fontId="0" fillId="0" borderId="20" xfId="0" applyBorder="1"/>
    <xf numFmtId="0" fontId="0" fillId="9" borderId="20" xfId="0" applyFill="1" applyBorder="1"/>
    <xf numFmtId="0" fontId="8" fillId="9" borderId="20" xfId="0" applyFont="1" applyFill="1" applyBorder="1"/>
    <xf numFmtId="0" fontId="0" fillId="10" borderId="20" xfId="0" applyFill="1" applyBorder="1"/>
    <xf numFmtId="0" fontId="0" fillId="8" borderId="20" xfId="0" applyFill="1" applyBorder="1"/>
    <xf numFmtId="0" fontId="0" fillId="7" borderId="21" xfId="0" applyFill="1" applyBorder="1"/>
    <xf numFmtId="0" fontId="2" fillId="0" borderId="27" xfId="0" applyFont="1" applyBorder="1"/>
    <xf numFmtId="0" fontId="9" fillId="0" borderId="23" xfId="0" applyFont="1" applyBorder="1" applyAlignment="1">
      <alignment vertical="center"/>
    </xf>
    <xf numFmtId="0" fontId="8" fillId="0" borderId="13" xfId="0" applyFont="1" applyBorder="1" applyAlignment="1">
      <alignment vertical="center" wrapText="1"/>
    </xf>
    <xf numFmtId="0" fontId="15" fillId="0" borderId="15" xfId="0" applyFont="1" applyBorder="1" applyAlignment="1">
      <alignment horizontal="left"/>
    </xf>
    <xf numFmtId="0" fontId="2" fillId="0" borderId="27" xfId="0" applyFont="1" applyBorder="1" applyAlignment="1">
      <alignment horizontal="left" wrapText="1"/>
    </xf>
    <xf numFmtId="0" fontId="0" fillId="0" borderId="32" xfId="0" applyBorder="1"/>
    <xf numFmtId="0" fontId="0" fillId="0" borderId="26" xfId="0" applyBorder="1"/>
    <xf numFmtId="0" fontId="1" fillId="0" borderId="5" xfId="0" applyFont="1" applyBorder="1"/>
    <xf numFmtId="0" fontId="5" fillId="0" borderId="0" xfId="0" applyFont="1"/>
    <xf numFmtId="0" fontId="0" fillId="0" borderId="33" xfId="0" applyBorder="1"/>
    <xf numFmtId="0" fontId="13" fillId="0" borderId="0" xfId="0" applyFont="1"/>
    <xf numFmtId="0" fontId="13" fillId="2" borderId="23" xfId="0" applyFont="1" applyFill="1" applyBorder="1"/>
    <xf numFmtId="0" fontId="9" fillId="2" borderId="13" xfId="0" applyFont="1" applyFill="1" applyBorder="1"/>
    <xf numFmtId="0" fontId="15" fillId="0" borderId="1" xfId="0" applyFont="1" applyBorder="1"/>
    <xf numFmtId="0" fontId="13" fillId="0" borderId="1" xfId="0" applyFont="1" applyBorder="1"/>
    <xf numFmtId="0" fontId="9" fillId="5" borderId="1" xfId="0" applyFont="1" applyFill="1" applyBorder="1"/>
    <xf numFmtId="0" fontId="13" fillId="5" borderId="3" xfId="0" applyFont="1" applyFill="1" applyBorder="1"/>
    <xf numFmtId="0" fontId="9" fillId="5" borderId="3" xfId="0" applyFont="1" applyFill="1" applyBorder="1"/>
    <xf numFmtId="0" fontId="9" fillId="0" borderId="0" xfId="0" applyFont="1"/>
    <xf numFmtId="0" fontId="13" fillId="5" borderId="1" xfId="0" applyFont="1" applyFill="1" applyBorder="1"/>
    <xf numFmtId="0" fontId="13" fillId="5" borderId="14" xfId="0" applyFont="1" applyFill="1" applyBorder="1"/>
    <xf numFmtId="0" fontId="13" fillId="5" borderId="18" xfId="0" applyFont="1" applyFill="1" applyBorder="1"/>
    <xf numFmtId="0" fontId="13" fillId="0" borderId="26" xfId="0" applyFont="1" applyBorder="1"/>
    <xf numFmtId="0" fontId="19" fillId="5" borderId="21" xfId="0" applyFont="1" applyFill="1" applyBorder="1" applyAlignment="1">
      <alignment horizontal="center"/>
    </xf>
    <xf numFmtId="0" fontId="20" fillId="0" borderId="0" xfId="0" applyFont="1"/>
    <xf numFmtId="0" fontId="3" fillId="2" borderId="9" xfId="0" applyFont="1" applyFill="1" applyBorder="1" applyAlignment="1">
      <alignment horizontal="center"/>
    </xf>
    <xf numFmtId="0" fontId="1" fillId="0" borderId="0" xfId="0" applyFont="1"/>
    <xf numFmtId="0" fontId="3" fillId="2" borderId="2" xfId="0" applyFont="1" applyFill="1" applyBorder="1" applyAlignment="1">
      <alignment horizontal="center"/>
    </xf>
    <xf numFmtId="0" fontId="2" fillId="0" borderId="0" xfId="0" applyFont="1" applyAlignment="1">
      <alignment horizontal="center" vertical="center"/>
    </xf>
    <xf numFmtId="0" fontId="4" fillId="0" borderId="0" xfId="0" quotePrefix="1" applyFont="1" applyAlignment="1">
      <alignment horizontal="center" vertical="center"/>
    </xf>
    <xf numFmtId="0" fontId="3" fillId="0" borderId="0" xfId="0" applyFont="1" applyAlignment="1">
      <alignment horizontal="center" wrapText="1"/>
    </xf>
    <xf numFmtId="0" fontId="14" fillId="0" borderId="8" xfId="0" applyFont="1" applyBorder="1"/>
    <xf numFmtId="0" fontId="14" fillId="0" borderId="10" xfId="0" applyFont="1" applyBorder="1"/>
    <xf numFmtId="0" fontId="14" fillId="0" borderId="1" xfId="0" applyFont="1" applyBorder="1"/>
    <xf numFmtId="0" fontId="14" fillId="0" borderId="3" xfId="0" applyFont="1" applyBorder="1"/>
    <xf numFmtId="0" fontId="1" fillId="0" borderId="1" xfId="0" applyFont="1" applyBorder="1"/>
    <xf numFmtId="0" fontId="23" fillId="12" borderId="0" xfId="0" applyFont="1" applyFill="1"/>
    <xf numFmtId="0" fontId="23" fillId="12" borderId="0" xfId="0" quotePrefix="1" applyFont="1" applyFill="1"/>
    <xf numFmtId="0" fontId="1" fillId="0" borderId="14" xfId="0" applyFont="1" applyBorder="1"/>
    <xf numFmtId="0" fontId="3" fillId="3" borderId="2" xfId="0" applyFont="1" applyFill="1" applyBorder="1" applyAlignment="1">
      <alignment horizontal="center"/>
    </xf>
    <xf numFmtId="0" fontId="2" fillId="3" borderId="0" xfId="0" applyFont="1" applyFill="1" applyAlignment="1">
      <alignment horizontal="center"/>
    </xf>
    <xf numFmtId="0" fontId="4" fillId="2" borderId="2" xfId="0" applyFont="1" applyFill="1" applyBorder="1" applyAlignment="1">
      <alignment horizontal="center"/>
    </xf>
    <xf numFmtId="0" fontId="2" fillId="0" borderId="0" xfId="0" applyFont="1" applyAlignment="1">
      <alignment horizontal="center"/>
    </xf>
    <xf numFmtId="0" fontId="4" fillId="2" borderId="2" xfId="0" quotePrefix="1" applyFont="1" applyFill="1" applyBorder="1" applyAlignment="1">
      <alignment horizontal="center"/>
    </xf>
    <xf numFmtId="0" fontId="11" fillId="2" borderId="2" xfId="0" applyFont="1" applyFill="1" applyBorder="1" applyAlignment="1">
      <alignment horizontal="center" wrapText="1"/>
    </xf>
    <xf numFmtId="0" fontId="2" fillId="7" borderId="0" xfId="0" applyFont="1" applyFill="1" applyAlignment="1">
      <alignment horizontal="center"/>
    </xf>
    <xf numFmtId="0" fontId="2" fillId="13" borderId="0" xfId="0" applyFont="1" applyFill="1" applyAlignment="1">
      <alignment horizontal="center"/>
    </xf>
    <xf numFmtId="0" fontId="18" fillId="2" borderId="2" xfId="0" applyFont="1" applyFill="1" applyBorder="1" applyAlignment="1">
      <alignment horizontal="center" wrapText="1"/>
    </xf>
    <xf numFmtId="0" fontId="2" fillId="14" borderId="0" xfId="0" applyFont="1" applyFill="1" applyAlignment="1">
      <alignment horizontal="center"/>
    </xf>
    <xf numFmtId="0" fontId="3" fillId="0" borderId="0" xfId="0" applyFont="1" applyAlignment="1">
      <alignment horizontal="center"/>
    </xf>
    <xf numFmtId="0" fontId="23" fillId="15" borderId="0" xfId="0" applyFont="1" applyFill="1" applyAlignment="1">
      <alignment horizontal="center"/>
    </xf>
    <xf numFmtId="0" fontId="18" fillId="2" borderId="2" xfId="0" quotePrefix="1" applyFont="1" applyFill="1" applyBorder="1" applyAlignment="1">
      <alignment horizontal="center" vertical="center"/>
    </xf>
    <xf numFmtId="0" fontId="8" fillId="0" borderId="0" xfId="0" applyFont="1" applyAlignment="1">
      <alignment vertical="center"/>
    </xf>
    <xf numFmtId="0" fontId="2" fillId="16" borderId="0" xfId="0" applyFont="1" applyFill="1" applyAlignment="1">
      <alignment horizontal="center"/>
    </xf>
    <xf numFmtId="0" fontId="18" fillId="2" borderId="2" xfId="0" applyFont="1" applyFill="1" applyBorder="1" applyAlignment="1">
      <alignment horizontal="center" vertical="center" wrapText="1"/>
    </xf>
    <xf numFmtId="0" fontId="15" fillId="8" borderId="0" xfId="0" applyFont="1" applyFill="1" applyAlignment="1">
      <alignment horizontal="center" vertical="center" wrapText="1"/>
    </xf>
    <xf numFmtId="0" fontId="23"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xf>
    <xf numFmtId="0" fontId="8" fillId="0" borderId="0" xfId="0" applyFont="1" applyAlignment="1">
      <alignment horizontal="center" vertical="center"/>
    </xf>
    <xf numFmtId="0" fontId="2" fillId="17" borderId="0" xfId="0" applyFont="1" applyFill="1" applyAlignment="1">
      <alignment horizontal="center"/>
    </xf>
    <xf numFmtId="0" fontId="23" fillId="18" borderId="0" xfId="0" applyFont="1" applyFill="1" applyAlignment="1">
      <alignment horizontal="center"/>
    </xf>
    <xf numFmtId="0" fontId="23" fillId="19" borderId="0" xfId="0" applyFont="1" applyFill="1" applyAlignment="1">
      <alignment horizontal="center"/>
    </xf>
    <xf numFmtId="0" fontId="24" fillId="2" borderId="2" xfId="0" applyFont="1" applyFill="1" applyBorder="1" applyAlignment="1">
      <alignment horizontal="center" vertical="center"/>
    </xf>
    <xf numFmtId="0" fontId="2" fillId="20" borderId="0" xfId="0" applyFont="1" applyFill="1" applyAlignment="1">
      <alignment horizontal="center"/>
    </xf>
    <xf numFmtId="0" fontId="2" fillId="21" borderId="0" xfId="0" applyFont="1" applyFill="1" applyAlignment="1">
      <alignment horizontal="center"/>
    </xf>
    <xf numFmtId="0" fontId="2" fillId="22" borderId="0" xfId="0" applyFont="1" applyFill="1" applyAlignment="1">
      <alignment horizontal="center"/>
    </xf>
    <xf numFmtId="0" fontId="23" fillId="23" borderId="0" xfId="0" applyFont="1" applyFill="1" applyAlignment="1">
      <alignment horizontal="center"/>
    </xf>
    <xf numFmtId="0" fontId="2" fillId="24" borderId="0" xfId="0" applyFont="1" applyFill="1" applyAlignment="1">
      <alignment horizontal="center"/>
    </xf>
    <xf numFmtId="0" fontId="2" fillId="9" borderId="34" xfId="0" applyFont="1" applyFill="1" applyBorder="1" applyAlignment="1">
      <alignment horizontal="center" vertical="center"/>
    </xf>
    <xf numFmtId="0" fontId="2" fillId="0" borderId="34" xfId="0" applyFont="1" applyBorder="1" applyAlignment="1">
      <alignment horizontal="center" vertical="center"/>
    </xf>
    <xf numFmtId="0" fontId="2" fillId="25" borderId="0" xfId="0" applyFont="1" applyFill="1" applyAlignment="1">
      <alignment horizontal="center" vertical="center"/>
    </xf>
    <xf numFmtId="0" fontId="2" fillId="6" borderId="15" xfId="0" applyFont="1" applyFill="1" applyBorder="1" applyAlignment="1">
      <alignment vertical="center"/>
    </xf>
    <xf numFmtId="0" fontId="2" fillId="6" borderId="17" xfId="0" applyFont="1" applyFill="1" applyBorder="1" applyAlignment="1">
      <alignment horizontal="center" vertical="center"/>
    </xf>
    <xf numFmtId="0" fontId="15" fillId="2" borderId="2" xfId="0" applyFont="1" applyFill="1" applyBorder="1" applyAlignment="1">
      <alignment horizontal="center"/>
    </xf>
    <xf numFmtId="0" fontId="15" fillId="3" borderId="2" xfId="0" applyFont="1" applyFill="1" applyBorder="1" applyAlignment="1">
      <alignment horizontal="center"/>
    </xf>
    <xf numFmtId="0" fontId="2" fillId="3" borderId="2" xfId="0" applyFont="1" applyFill="1" applyBorder="1" applyAlignment="1">
      <alignment horizontal="center" wrapText="1"/>
    </xf>
    <xf numFmtId="0" fontId="9" fillId="2" borderId="2" xfId="0" applyFont="1" applyFill="1" applyBorder="1" applyAlignment="1">
      <alignment horizontal="center" vertical="center"/>
    </xf>
    <xf numFmtId="0" fontId="0" fillId="0" borderId="0" xfId="0" applyAlignment="1">
      <alignment horizontal="center" vertical="center"/>
    </xf>
    <xf numFmtId="0" fontId="9" fillId="4" borderId="2" xfId="0" applyFont="1" applyFill="1" applyBorder="1" applyAlignment="1">
      <alignment horizontal="center"/>
    </xf>
    <xf numFmtId="0" fontId="15" fillId="4" borderId="2" xfId="0" applyFont="1" applyFill="1" applyBorder="1" applyAlignment="1">
      <alignment vertical="center"/>
    </xf>
    <xf numFmtId="0" fontId="0" fillId="4" borderId="2" xfId="0" applyFill="1" applyBorder="1" applyAlignment="1">
      <alignment horizontal="center"/>
    </xf>
    <xf numFmtId="0" fontId="15" fillId="3" borderId="2" xfId="0" applyFont="1" applyFill="1" applyBorder="1" applyAlignment="1">
      <alignment vertical="center"/>
    </xf>
    <xf numFmtId="0" fontId="9" fillId="4" borderId="2" xfId="0" applyFont="1" applyFill="1" applyBorder="1" applyAlignment="1">
      <alignment horizontal="center" vertical="center"/>
    </xf>
    <xf numFmtId="0" fontId="9" fillId="4" borderId="2" xfId="0" applyFont="1" applyFill="1" applyBorder="1" applyAlignment="1">
      <alignment vertical="center"/>
    </xf>
    <xf numFmtId="0" fontId="0" fillId="4" borderId="2" xfId="0" applyFill="1" applyBorder="1" applyAlignment="1">
      <alignment horizontal="center" vertical="center"/>
    </xf>
    <xf numFmtId="0" fontId="12" fillId="4" borderId="2" xfId="0" applyFont="1" applyFill="1" applyBorder="1" applyAlignment="1">
      <alignment horizontal="center" vertical="center"/>
    </xf>
    <xf numFmtId="0" fontId="9" fillId="0" borderId="0" xfId="0" applyFont="1" applyAlignment="1">
      <alignment horizontal="center"/>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vertical="center"/>
    </xf>
    <xf numFmtId="0" fontId="0" fillId="4" borderId="2" xfId="0" applyFill="1" applyBorder="1" applyAlignment="1">
      <alignment horizontal="left"/>
    </xf>
    <xf numFmtId="0" fontId="0" fillId="4" borderId="2" xfId="0" applyFill="1" applyBorder="1" applyAlignment="1">
      <alignment horizontal="left" vertical="center"/>
    </xf>
    <xf numFmtId="0" fontId="0" fillId="0" borderId="0" xfId="0" applyAlignment="1">
      <alignment wrapText="1"/>
    </xf>
    <xf numFmtId="0" fontId="0" fillId="0" borderId="2" xfId="0" applyBorder="1"/>
    <xf numFmtId="0" fontId="0" fillId="0" borderId="2" xfId="0" applyBorder="1" applyAlignment="1">
      <alignment wrapText="1"/>
    </xf>
    <xf numFmtId="0" fontId="1" fillId="0" borderId="2" xfId="0" applyFont="1" applyBorder="1" applyAlignment="1">
      <alignment vertical="center"/>
    </xf>
    <xf numFmtId="0" fontId="1" fillId="0" borderId="2" xfId="0" applyFont="1" applyBorder="1" applyAlignment="1">
      <alignment vertical="center" wrapText="1"/>
    </xf>
    <xf numFmtId="0" fontId="1" fillId="0" borderId="0" xfId="0" applyFont="1" applyAlignment="1">
      <alignment vertical="center"/>
    </xf>
    <xf numFmtId="0" fontId="1" fillId="6" borderId="15" xfId="0" applyFont="1" applyFill="1" applyBorder="1" applyAlignment="1">
      <alignment horizontal="center"/>
    </xf>
    <xf numFmtId="0" fontId="1" fillId="6" borderId="17" xfId="0" applyFont="1" applyFill="1" applyBorder="1"/>
    <xf numFmtId="0" fontId="14" fillId="0" borderId="0" xfId="0" applyFont="1" applyAlignment="1">
      <alignment vertical="center"/>
    </xf>
    <xf numFmtId="0" fontId="14" fillId="0" borderId="0" xfId="0" applyFont="1"/>
    <xf numFmtId="0" fontId="14" fillId="0" borderId="0" xfId="0" applyFont="1" applyAlignment="1">
      <alignment horizontal="center"/>
    </xf>
    <xf numFmtId="0" fontId="14" fillId="11" borderId="8" xfId="0" applyFont="1" applyFill="1" applyBorder="1" applyAlignment="1">
      <alignment vertical="center"/>
    </xf>
    <xf numFmtId="0" fontId="14" fillId="11" borderId="9" xfId="0" applyFont="1" applyFill="1" applyBorder="1" applyAlignment="1">
      <alignment vertical="center"/>
    </xf>
    <xf numFmtId="0" fontId="14" fillId="11" borderId="10" xfId="0" applyFont="1" applyFill="1" applyBorder="1" applyAlignment="1">
      <alignment horizontal="center" vertical="center"/>
    </xf>
    <xf numFmtId="0" fontId="14" fillId="11" borderId="1" xfId="0" applyFont="1" applyFill="1" applyBorder="1" applyAlignment="1">
      <alignment vertical="center"/>
    </xf>
    <xf numFmtId="0" fontId="14" fillId="11" borderId="2" xfId="0" applyFont="1" applyFill="1" applyBorder="1" applyAlignment="1">
      <alignment horizontal="center" vertical="center"/>
    </xf>
    <xf numFmtId="0" fontId="14" fillId="11" borderId="14" xfId="0" applyFont="1" applyFill="1" applyBorder="1" applyAlignment="1">
      <alignment vertical="center"/>
    </xf>
    <xf numFmtId="0" fontId="14" fillId="11" borderId="36" xfId="0" applyFont="1" applyFill="1" applyBorder="1" applyAlignment="1">
      <alignment horizontal="center" vertical="center"/>
    </xf>
    <xf numFmtId="0" fontId="0" fillId="0" borderId="29" xfId="0" applyBorder="1"/>
    <xf numFmtId="0" fontId="0" fillId="0" borderId="30" xfId="0" applyBorder="1"/>
    <xf numFmtId="0" fontId="0" fillId="0" borderId="2" xfId="0" applyBorder="1" applyAlignment="1">
      <alignment vertical="center"/>
    </xf>
    <xf numFmtId="0" fontId="14" fillId="11" borderId="9"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0" xfId="0" applyFont="1" applyAlignment="1">
      <alignment horizontal="left" wrapText="1"/>
    </xf>
    <xf numFmtId="0" fontId="14" fillId="9" borderId="2" xfId="0" applyFont="1" applyFill="1" applyBorder="1" applyAlignment="1">
      <alignment horizontal="center" vertical="center"/>
    </xf>
    <xf numFmtId="0" fontId="14" fillId="9" borderId="2" xfId="0" applyFont="1" applyFill="1" applyBorder="1" applyAlignment="1">
      <alignment vertical="center"/>
    </xf>
    <xf numFmtId="0" fontId="14" fillId="8" borderId="1" xfId="0" applyFont="1" applyFill="1" applyBorder="1" applyAlignment="1">
      <alignment vertical="center"/>
    </xf>
    <xf numFmtId="0" fontId="14" fillId="8" borderId="2" xfId="0" applyFont="1" applyFill="1" applyBorder="1" applyAlignment="1">
      <alignment horizontal="center" vertical="center"/>
    </xf>
    <xf numFmtId="0" fontId="14" fillId="8" borderId="2" xfId="0" applyFont="1" applyFill="1" applyBorder="1" applyAlignment="1">
      <alignment vertical="center"/>
    </xf>
    <xf numFmtId="0" fontId="14" fillId="11" borderId="39" xfId="0" applyFont="1" applyFill="1" applyBorder="1" applyAlignment="1">
      <alignment vertical="center"/>
    </xf>
    <xf numFmtId="0" fontId="14" fillId="8" borderId="40" xfId="0" applyFont="1" applyFill="1" applyBorder="1" applyAlignment="1">
      <alignment vertical="center"/>
    </xf>
    <xf numFmtId="0" fontId="14" fillId="11" borderId="40" xfId="0" applyFont="1" applyFill="1" applyBorder="1" applyAlignment="1">
      <alignment vertical="center"/>
    </xf>
    <xf numFmtId="0" fontId="14" fillId="11" borderId="41" xfId="0" applyFont="1" applyFill="1" applyBorder="1" applyAlignment="1">
      <alignment vertical="center"/>
    </xf>
    <xf numFmtId="0" fontId="14" fillId="9" borderId="2" xfId="0" applyFont="1" applyFill="1" applyBorder="1" applyAlignment="1">
      <alignment vertical="center" wrapText="1"/>
    </xf>
    <xf numFmtId="0" fontId="14" fillId="11" borderId="39" xfId="0" applyFont="1" applyFill="1" applyBorder="1" applyAlignment="1">
      <alignment horizontal="center" vertical="center" wrapText="1"/>
    </xf>
    <xf numFmtId="0" fontId="14" fillId="8" borderId="40" xfId="0" applyFont="1" applyFill="1" applyBorder="1" applyAlignment="1">
      <alignment horizontal="center" vertical="center"/>
    </xf>
    <xf numFmtId="0" fontId="14" fillId="9" borderId="2" xfId="0" applyFont="1" applyFill="1" applyBorder="1" applyAlignment="1">
      <alignment horizontal="center" vertical="center" wrapText="1"/>
    </xf>
    <xf numFmtId="0" fontId="14" fillId="11" borderId="40" xfId="0" applyFont="1" applyFill="1" applyBorder="1" applyAlignment="1">
      <alignment horizontal="center" vertical="center"/>
    </xf>
    <xf numFmtId="0" fontId="14" fillId="11" borderId="41" xfId="0" applyFont="1" applyFill="1" applyBorder="1" applyAlignment="1">
      <alignment horizontal="center" vertical="center"/>
    </xf>
    <xf numFmtId="0" fontId="14" fillId="11" borderId="9" xfId="0" applyFont="1" applyFill="1" applyBorder="1" applyAlignment="1">
      <alignment horizontal="center" vertical="center" wrapText="1"/>
    </xf>
    <xf numFmtId="0" fontId="0" fillId="0" borderId="0" xfId="0" applyAlignment="1">
      <alignment horizontal="left" wrapText="1"/>
    </xf>
    <xf numFmtId="0" fontId="1" fillId="0" borderId="0" xfId="0" applyFont="1" applyAlignment="1">
      <alignment horizontal="center" vertical="center"/>
    </xf>
    <xf numFmtId="0" fontId="13" fillId="0" borderId="0" xfId="0" applyFont="1" applyAlignment="1">
      <alignment horizontal="left" wrapText="1"/>
    </xf>
    <xf numFmtId="0" fontId="19" fillId="0" borderId="0" xfId="0" applyFont="1" applyAlignment="1">
      <alignment horizontal="center" vertical="center"/>
    </xf>
    <xf numFmtId="0" fontId="19" fillId="0" borderId="0" xfId="0" applyFont="1" applyAlignment="1">
      <alignment wrapText="1"/>
    </xf>
    <xf numFmtId="0" fontId="1" fillId="0" borderId="0" xfId="0" applyFont="1" applyAlignment="1">
      <alignment wrapText="1"/>
    </xf>
    <xf numFmtId="0" fontId="27" fillId="0" borderId="0" xfId="0" applyFont="1"/>
    <xf numFmtId="0" fontId="28" fillId="0" borderId="0" xfId="0" applyFont="1"/>
    <xf numFmtId="0" fontId="30" fillId="2" borderId="45" xfId="0" applyFont="1" applyFill="1" applyBorder="1" applyAlignment="1">
      <alignment horizontal="center" vertical="center"/>
    </xf>
    <xf numFmtId="0" fontId="8" fillId="2" borderId="7" xfId="0" applyFont="1" applyFill="1" applyBorder="1" applyAlignment="1">
      <alignment horizontal="center" vertical="center" wrapText="1"/>
    </xf>
    <xf numFmtId="0" fontId="30" fillId="27" borderId="45" xfId="0" applyFont="1" applyFill="1" applyBorder="1" applyAlignment="1">
      <alignment horizontal="center" vertical="center"/>
    </xf>
    <xf numFmtId="0" fontId="8" fillId="2" borderId="2" xfId="0" applyFont="1" applyFill="1" applyBorder="1" applyAlignment="1">
      <alignment horizontal="center" vertical="center" wrapText="1"/>
    </xf>
    <xf numFmtId="0" fontId="0" fillId="2" borderId="2" xfId="0" applyFill="1" applyBorder="1"/>
    <xf numFmtId="0" fontId="13" fillId="2" borderId="2" xfId="0" applyFont="1" applyFill="1" applyBorder="1"/>
    <xf numFmtId="0" fontId="0" fillId="13" borderId="2" xfId="0" applyFill="1" applyBorder="1" applyAlignment="1">
      <alignment horizontal="center"/>
    </xf>
    <xf numFmtId="0" fontId="13" fillId="13" borderId="2" xfId="0" applyFont="1" applyFill="1" applyBorder="1" applyAlignment="1">
      <alignment horizontal="center" wrapText="1"/>
    </xf>
    <xf numFmtId="0" fontId="0" fillId="2" borderId="2" xfId="0" applyFill="1" applyBorder="1" applyAlignment="1">
      <alignment horizontal="center"/>
    </xf>
    <xf numFmtId="0" fontId="13" fillId="2" borderId="2" xfId="0" applyFont="1" applyFill="1" applyBorder="1" applyAlignment="1">
      <alignment horizontal="center"/>
    </xf>
    <xf numFmtId="0" fontId="13" fillId="13" borderId="2" xfId="0" applyFont="1" applyFill="1" applyBorder="1" applyAlignment="1">
      <alignment horizontal="center"/>
    </xf>
    <xf numFmtId="0" fontId="32" fillId="0" borderId="0" xfId="0" applyFont="1" applyAlignment="1">
      <alignment vertical="center"/>
    </xf>
    <xf numFmtId="0" fontId="0" fillId="2" borderId="7" xfId="0" applyFill="1" applyBorder="1"/>
    <xf numFmtId="0" fontId="14" fillId="2" borderId="24" xfId="0" applyFont="1" applyFill="1" applyBorder="1" applyAlignment="1">
      <alignment vertical="center" wrapText="1"/>
    </xf>
    <xf numFmtId="0" fontId="14" fillId="13" borderId="25" xfId="0" applyFont="1" applyFill="1" applyBorder="1" applyAlignment="1">
      <alignment horizontal="center" vertical="center" wrapText="1"/>
    </xf>
    <xf numFmtId="0" fontId="14" fillId="2" borderId="24" xfId="0" applyFont="1" applyFill="1" applyBorder="1" applyAlignment="1">
      <alignment horizontal="center" vertical="center"/>
    </xf>
    <xf numFmtId="0" fontId="0" fillId="13" borderId="7" xfId="0" applyFill="1" applyBorder="1" applyAlignment="1">
      <alignment horizontal="center"/>
    </xf>
    <xf numFmtId="0" fontId="14" fillId="2" borderId="24" xfId="0" applyFont="1" applyFill="1" applyBorder="1" applyAlignment="1">
      <alignment vertical="center"/>
    </xf>
    <xf numFmtId="0" fontId="0" fillId="12" borderId="0" xfId="0" applyFill="1"/>
    <xf numFmtId="0" fontId="1" fillId="0" borderId="2" xfId="0" applyFont="1" applyBorder="1" applyAlignment="1">
      <alignment horizontal="left" vertical="center"/>
    </xf>
    <xf numFmtId="0" fontId="15" fillId="0" borderId="2" xfId="0" applyFont="1" applyBorder="1" applyAlignment="1">
      <alignment horizontal="left" vertical="center" wrapText="1"/>
    </xf>
    <xf numFmtId="0" fontId="1" fillId="0" borderId="40" xfId="0" applyFont="1" applyBorder="1" applyAlignment="1">
      <alignment horizontal="left" vertical="center" wrapText="1"/>
    </xf>
    <xf numFmtId="0" fontId="34" fillId="2" borderId="24" xfId="0" applyFont="1" applyFill="1" applyBorder="1" applyAlignment="1">
      <alignment vertical="center"/>
    </xf>
    <xf numFmtId="0" fontId="34" fillId="2" borderId="45" xfId="0" applyFont="1" applyFill="1" applyBorder="1" applyAlignment="1">
      <alignment vertical="center"/>
    </xf>
    <xf numFmtId="0" fontId="30" fillId="2" borderId="45" xfId="0" applyFont="1" applyFill="1" applyBorder="1" applyAlignment="1">
      <alignment horizontal="center" vertical="center" wrapText="1"/>
    </xf>
    <xf numFmtId="0" fontId="0" fillId="2" borderId="45" xfId="0" applyFill="1" applyBorder="1" applyAlignment="1">
      <alignment vertical="center"/>
    </xf>
    <xf numFmtId="0" fontId="34" fillId="27" borderId="45" xfId="0" applyFont="1" applyFill="1" applyBorder="1" applyAlignment="1">
      <alignment vertical="center"/>
    </xf>
    <xf numFmtId="0" fontId="30" fillId="27" borderId="25" xfId="0" applyFont="1" applyFill="1" applyBorder="1" applyAlignment="1">
      <alignment horizontal="center" vertical="center"/>
    </xf>
    <xf numFmtId="0" fontId="0" fillId="4" borderId="0" xfId="0" applyFill="1"/>
    <xf numFmtId="0" fontId="0" fillId="0" borderId="2" xfId="0" applyBorder="1" applyAlignment="1">
      <alignment horizontal="left" wrapText="1"/>
    </xf>
    <xf numFmtId="0" fontId="35" fillId="2" borderId="24" xfId="0" applyFont="1" applyFill="1" applyBorder="1"/>
    <xf numFmtId="0" fontId="34" fillId="28" borderId="45" xfId="0" applyFont="1" applyFill="1" applyBorder="1" applyAlignment="1">
      <alignment vertical="center"/>
    </xf>
    <xf numFmtId="0" fontId="0" fillId="28" borderId="45" xfId="0" applyFill="1" applyBorder="1" applyAlignment="1">
      <alignment vertical="center"/>
    </xf>
    <xf numFmtId="0" fontId="0" fillId="27" borderId="45" xfId="0" applyFill="1" applyBorder="1"/>
    <xf numFmtId="0" fontId="0" fillId="27" borderId="25" xfId="0" applyFill="1" applyBorder="1"/>
    <xf numFmtId="0" fontId="0" fillId="0" borderId="40" xfId="0" applyBorder="1" applyAlignment="1">
      <alignment horizontal="left" wrapText="1"/>
    </xf>
    <xf numFmtId="0" fontId="0" fillId="0" borderId="7" xfId="0" applyBorder="1" applyAlignment="1">
      <alignment horizontal="left" wrapText="1"/>
    </xf>
    <xf numFmtId="0" fontId="34" fillId="2" borderId="25" xfId="0" applyFont="1" applyFill="1" applyBorder="1" applyAlignment="1">
      <alignment vertical="center"/>
    </xf>
    <xf numFmtId="0" fontId="30" fillId="2" borderId="27" xfId="0" applyFont="1" applyFill="1" applyBorder="1" applyAlignment="1">
      <alignment horizontal="center" vertical="center" wrapText="1"/>
    </xf>
    <xf numFmtId="0" fontId="34" fillId="2" borderId="49" xfId="0" applyFont="1" applyFill="1" applyBorder="1" applyAlignment="1">
      <alignment vertical="center"/>
    </xf>
    <xf numFmtId="0" fontId="0" fillId="28" borderId="16" xfId="0" applyFill="1" applyBorder="1"/>
    <xf numFmtId="0" fontId="30" fillId="27" borderId="50"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7" xfId="0" applyFont="1" applyFill="1" applyBorder="1" applyAlignment="1">
      <alignment vertical="center"/>
    </xf>
    <xf numFmtId="0" fontId="4" fillId="2" borderId="7" xfId="0" applyFont="1" applyFill="1" applyBorder="1" applyAlignment="1">
      <alignment vertical="center" wrapText="1"/>
    </xf>
    <xf numFmtId="0" fontId="3" fillId="2" borderId="7" xfId="0" applyFont="1" applyFill="1" applyBorder="1" applyAlignment="1">
      <alignment vertical="center" wrapText="1"/>
    </xf>
    <xf numFmtId="0" fontId="8" fillId="27" borderId="7" xfId="0" applyFont="1" applyFill="1" applyBorder="1" applyAlignment="1">
      <alignment vertical="center"/>
    </xf>
    <xf numFmtId="0" fontId="8" fillId="27" borderId="47" xfId="0" applyFont="1" applyFill="1" applyBorder="1" applyAlignment="1">
      <alignment vertical="center"/>
    </xf>
    <xf numFmtId="0" fontId="34" fillId="2" borderId="7" xfId="0" applyFont="1" applyFill="1" applyBorder="1" applyAlignment="1">
      <alignment vertical="center"/>
    </xf>
    <xf numFmtId="0" fontId="30" fillId="2" borderId="7" xfId="0" applyFont="1" applyFill="1" applyBorder="1" applyAlignment="1">
      <alignment horizontal="center" vertical="center" wrapText="1"/>
    </xf>
    <xf numFmtId="0" fontId="30" fillId="2" borderId="7" xfId="0" applyFont="1" applyFill="1" applyBorder="1" applyAlignment="1">
      <alignment horizontal="center" vertical="center"/>
    </xf>
    <xf numFmtId="0" fontId="0" fillId="28" borderId="7" xfId="0" applyFill="1" applyBorder="1"/>
    <xf numFmtId="0" fontId="30" fillId="27" borderId="7" xfId="0" applyFont="1" applyFill="1" applyBorder="1" applyAlignment="1">
      <alignment horizontal="center" vertical="center"/>
    </xf>
    <xf numFmtId="0" fontId="30" fillId="27" borderId="47"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2" xfId="0" applyFont="1" applyFill="1" applyBorder="1" applyAlignment="1">
      <alignment vertical="center"/>
    </xf>
    <xf numFmtId="0" fontId="4" fillId="2" borderId="2" xfId="0" applyFont="1" applyFill="1" applyBorder="1" applyAlignment="1">
      <alignment vertical="center" wrapText="1"/>
    </xf>
    <xf numFmtId="0" fontId="3" fillId="2" borderId="2" xfId="0" applyFont="1" applyFill="1" applyBorder="1" applyAlignment="1">
      <alignment vertical="center" wrapText="1"/>
    </xf>
    <xf numFmtId="0" fontId="8" fillId="27" borderId="2" xfId="0" applyFont="1" applyFill="1" applyBorder="1" applyAlignment="1">
      <alignment vertical="center"/>
    </xf>
    <xf numFmtId="0" fontId="8" fillId="27" borderId="48" xfId="0" applyFont="1" applyFill="1" applyBorder="1" applyAlignment="1">
      <alignment vertical="center"/>
    </xf>
    <xf numFmtId="0" fontId="31" fillId="2" borderId="2" xfId="0" applyFont="1" applyFill="1" applyBorder="1" applyAlignment="1">
      <alignment horizontal="center" vertical="center"/>
    </xf>
    <xf numFmtId="0" fontId="34" fillId="2" borderId="2" xfId="0" applyFont="1" applyFill="1" applyBorder="1" applyAlignment="1">
      <alignment vertical="center"/>
    </xf>
    <xf numFmtId="0" fontId="30" fillId="2" borderId="2" xfId="0" applyFont="1" applyFill="1" applyBorder="1" applyAlignment="1">
      <alignment horizontal="center" vertical="center" wrapText="1"/>
    </xf>
    <xf numFmtId="0" fontId="30" fillId="2" borderId="2" xfId="0" applyFont="1" applyFill="1" applyBorder="1" applyAlignment="1">
      <alignment horizontal="center" vertical="center"/>
    </xf>
    <xf numFmtId="0" fontId="0" fillId="28" borderId="2" xfId="0" applyFill="1" applyBorder="1"/>
    <xf numFmtId="0" fontId="30" fillId="27" borderId="2" xfId="0" applyFont="1" applyFill="1" applyBorder="1" applyAlignment="1">
      <alignment horizontal="center" vertical="center"/>
    </xf>
    <xf numFmtId="0" fontId="34" fillId="4" borderId="2" xfId="0" applyFont="1" applyFill="1" applyBorder="1" applyAlignment="1">
      <alignment vertical="center"/>
    </xf>
    <xf numFmtId="0" fontId="31" fillId="4" borderId="2" xfId="0" applyFont="1" applyFill="1" applyBorder="1" applyAlignment="1">
      <alignment horizontal="center" vertical="center"/>
    </xf>
    <xf numFmtId="0" fontId="30" fillId="4" borderId="2" xfId="0" applyFont="1" applyFill="1" applyBorder="1" applyAlignment="1">
      <alignment horizontal="center" vertical="center" wrapText="1"/>
    </xf>
    <xf numFmtId="0" fontId="30" fillId="4" borderId="2" xfId="0" applyFont="1" applyFill="1" applyBorder="1" applyAlignment="1">
      <alignment horizontal="center" vertical="center"/>
    </xf>
    <xf numFmtId="0" fontId="0" fillId="4" borderId="2" xfId="0" applyFill="1" applyBorder="1"/>
    <xf numFmtId="0" fontId="36" fillId="2" borderId="6" xfId="0" applyFont="1" applyFill="1" applyBorder="1" applyAlignment="1">
      <alignment vertical="center"/>
    </xf>
    <xf numFmtId="0" fontId="31" fillId="2" borderId="6" xfId="0" applyFont="1" applyFill="1" applyBorder="1" applyAlignment="1">
      <alignment horizontal="center" vertical="center" wrapText="1"/>
    </xf>
    <xf numFmtId="0" fontId="0" fillId="28" borderId="6" xfId="0" applyFill="1" applyBorder="1"/>
    <xf numFmtId="0" fontId="31" fillId="27" borderId="2" xfId="0" applyFont="1" applyFill="1" applyBorder="1" applyAlignment="1">
      <alignment horizontal="center" vertical="center"/>
    </xf>
    <xf numFmtId="0" fontId="1" fillId="4" borderId="2" xfId="0" applyFont="1" applyFill="1" applyBorder="1" applyAlignment="1">
      <alignment vertical="center"/>
    </xf>
    <xf numFmtId="0" fontId="36" fillId="4" borderId="2" xfId="0" applyFont="1" applyFill="1" applyBorder="1" applyAlignment="1">
      <alignment vertical="center"/>
    </xf>
    <xf numFmtId="0" fontId="31" fillId="4" borderId="2" xfId="0" applyFont="1" applyFill="1" applyBorder="1" applyAlignment="1">
      <alignment horizontal="center" vertical="center" wrapText="1"/>
    </xf>
    <xf numFmtId="0" fontId="36" fillId="2" borderId="2" xfId="0" applyFont="1" applyFill="1" applyBorder="1" applyAlignment="1">
      <alignment vertical="center"/>
    </xf>
    <xf numFmtId="0" fontId="31" fillId="2" borderId="2" xfId="0" applyFont="1" applyFill="1" applyBorder="1" applyAlignment="1">
      <alignment horizontal="center" vertical="center" wrapText="1"/>
    </xf>
    <xf numFmtId="0" fontId="0" fillId="4" borderId="2" xfId="0" applyFill="1" applyBorder="1" applyAlignment="1">
      <alignment horizontal="left" wrapText="1"/>
    </xf>
    <xf numFmtId="0" fontId="1" fillId="4" borderId="2" xfId="0" applyFont="1" applyFill="1" applyBorder="1" applyAlignment="1">
      <alignment horizontal="center" vertical="center"/>
    </xf>
    <xf numFmtId="0" fontId="34" fillId="4" borderId="6" xfId="0" applyFont="1" applyFill="1" applyBorder="1" applyAlignment="1">
      <alignment vertical="center"/>
    </xf>
    <xf numFmtId="0" fontId="31" fillId="4" borderId="6" xfId="0" applyFont="1" applyFill="1" applyBorder="1" applyAlignment="1">
      <alignment horizontal="center" vertical="center"/>
    </xf>
    <xf numFmtId="0" fontId="36" fillId="4" borderId="6" xfId="0" applyFont="1" applyFill="1" applyBorder="1" applyAlignment="1">
      <alignment vertical="center"/>
    </xf>
    <xf numFmtId="0" fontId="31" fillId="4" borderId="6" xfId="0" applyFont="1" applyFill="1" applyBorder="1" applyAlignment="1">
      <alignment horizontal="center" vertical="center" wrapText="1"/>
    </xf>
    <xf numFmtId="0" fontId="0" fillId="4" borderId="6" xfId="0" applyFill="1" applyBorder="1"/>
    <xf numFmtId="0" fontId="1" fillId="2" borderId="2" xfId="0" applyFont="1" applyFill="1" applyBorder="1" applyAlignment="1">
      <alignment horizontal="center" vertical="center"/>
    </xf>
    <xf numFmtId="0" fontId="1" fillId="28" borderId="2" xfId="0" applyFont="1" applyFill="1" applyBorder="1"/>
    <xf numFmtId="0" fontId="1" fillId="27" borderId="2" xfId="0" applyFont="1" applyFill="1" applyBorder="1" applyAlignment="1">
      <alignment horizontal="center" vertical="center"/>
    </xf>
    <xf numFmtId="0" fontId="22" fillId="0" borderId="2" xfId="0" applyFont="1" applyBorder="1" applyAlignment="1">
      <alignment horizontal="left" wrapText="1"/>
    </xf>
    <xf numFmtId="0" fontId="36" fillId="2" borderId="2" xfId="0" applyFont="1" applyFill="1" applyBorder="1" applyAlignment="1">
      <alignment horizontal="center" vertical="center"/>
    </xf>
    <xf numFmtId="0" fontId="0" fillId="28" borderId="2" xfId="0" applyFill="1" applyBorder="1" applyAlignment="1">
      <alignment horizontal="center"/>
    </xf>
    <xf numFmtId="0" fontId="0" fillId="27" borderId="2" xfId="0" applyFill="1" applyBorder="1" applyAlignment="1">
      <alignment horizontal="center"/>
    </xf>
    <xf numFmtId="0" fontId="13" fillId="27" borderId="2" xfId="0" applyFont="1" applyFill="1" applyBorder="1" applyAlignment="1">
      <alignment horizontal="center"/>
    </xf>
    <xf numFmtId="0" fontId="19" fillId="2" borderId="2" xfId="0" applyFont="1" applyFill="1" applyBorder="1" applyAlignment="1">
      <alignment horizontal="center" vertical="center"/>
    </xf>
    <xf numFmtId="0" fontId="37" fillId="2" borderId="2" xfId="0" applyFont="1" applyFill="1" applyBorder="1" applyAlignment="1">
      <alignment horizontal="center" vertical="center" wrapText="1"/>
    </xf>
    <xf numFmtId="0" fontId="38" fillId="2" borderId="2" xfId="0" applyFont="1" applyFill="1" applyBorder="1" applyAlignment="1">
      <alignment horizontal="center" vertical="center"/>
    </xf>
    <xf numFmtId="0" fontId="37" fillId="2" borderId="2" xfId="0" applyFont="1" applyFill="1" applyBorder="1" applyAlignment="1">
      <alignment horizontal="center" vertical="center"/>
    </xf>
    <xf numFmtId="0" fontId="13" fillId="28" borderId="2" xfId="0" applyFont="1" applyFill="1" applyBorder="1" applyAlignment="1">
      <alignment horizontal="center"/>
    </xf>
    <xf numFmtId="0" fontId="37" fillId="27" borderId="2" xfId="0" applyFont="1" applyFill="1" applyBorder="1" applyAlignment="1">
      <alignment horizontal="center" vertical="center"/>
    </xf>
    <xf numFmtId="0" fontId="19" fillId="27" borderId="2" xfId="0" applyFont="1" applyFill="1" applyBorder="1" applyAlignment="1">
      <alignment horizontal="center" vertical="center"/>
    </xf>
    <xf numFmtId="0" fontId="13" fillId="0" borderId="2" xfId="0" applyFont="1" applyBorder="1" applyAlignment="1">
      <alignment horizontal="left" wrapText="1"/>
    </xf>
    <xf numFmtId="0" fontId="19" fillId="0" borderId="2" xfId="0" applyFont="1" applyBorder="1" applyAlignment="1">
      <alignment horizontal="center" vertical="center"/>
    </xf>
    <xf numFmtId="0" fontId="0" fillId="2" borderId="2" xfId="0" applyFill="1" applyBorder="1" applyAlignment="1">
      <alignment horizontal="center" vertical="center"/>
    </xf>
    <xf numFmtId="0" fontId="0" fillId="28" borderId="2" xfId="0" applyFill="1" applyBorder="1" applyAlignment="1">
      <alignment horizontal="center" vertical="center"/>
    </xf>
    <xf numFmtId="0" fontId="0" fillId="27" borderId="2" xfId="0" applyFill="1" applyBorder="1" applyAlignment="1">
      <alignment horizontal="center" vertical="center"/>
    </xf>
    <xf numFmtId="0" fontId="36" fillId="4" borderId="2" xfId="0" applyFont="1" applyFill="1" applyBorder="1" applyAlignment="1">
      <alignment horizontal="center" vertical="center"/>
    </xf>
    <xf numFmtId="14" fontId="0" fillId="0" borderId="0" xfId="0" applyNumberFormat="1" applyAlignment="1">
      <alignment horizontal="center"/>
    </xf>
    <xf numFmtId="0" fontId="14" fillId="0" borderId="2" xfId="0" applyFont="1" applyBorder="1" applyAlignment="1">
      <alignment wrapText="1"/>
    </xf>
    <xf numFmtId="0" fontId="14" fillId="6" borderId="2" xfId="0" applyFont="1" applyFill="1" applyBorder="1" applyAlignment="1">
      <alignment horizontal="center"/>
    </xf>
    <xf numFmtId="0" fontId="14" fillId="6" borderId="2" xfId="0" applyFont="1" applyFill="1" applyBorder="1" applyAlignment="1">
      <alignment wrapText="1"/>
    </xf>
    <xf numFmtId="16" fontId="14" fillId="6" borderId="2" xfId="0" applyNumberFormat="1" applyFont="1" applyFill="1" applyBorder="1" applyAlignment="1">
      <alignment horizontal="center"/>
    </xf>
    <xf numFmtId="16" fontId="0" fillId="0" borderId="2" xfId="0" applyNumberFormat="1" applyBorder="1" applyAlignment="1">
      <alignment horizontal="center"/>
    </xf>
    <xf numFmtId="0" fontId="0" fillId="0" borderId="2" xfId="0" applyBorder="1" applyAlignment="1">
      <alignment horizontal="left" wrapText="1" indent="2"/>
    </xf>
    <xf numFmtId="0" fontId="14" fillId="6" borderId="2" xfId="0" applyFont="1" applyFill="1" applyBorder="1" applyAlignment="1">
      <alignment horizontal="left" wrapText="1"/>
    </xf>
    <xf numFmtId="0" fontId="39" fillId="0" borderId="0" xfId="0" applyFont="1" applyAlignment="1">
      <alignment horizontal="left"/>
    </xf>
    <xf numFmtId="164" fontId="0" fillId="0" borderId="0" xfId="0" applyNumberFormat="1" applyAlignment="1">
      <alignment horizontal="center"/>
    </xf>
    <xf numFmtId="0" fontId="1" fillId="6" borderId="2" xfId="0" applyFont="1" applyFill="1" applyBorder="1" applyAlignment="1">
      <alignment vertical="center" wrapText="1"/>
    </xf>
    <xf numFmtId="0" fontId="32" fillId="0" borderId="0" xfId="0" applyFont="1" applyAlignment="1">
      <alignment horizontal="left" wrapText="1"/>
    </xf>
    <xf numFmtId="0" fontId="33" fillId="0" borderId="0" xfId="0" applyFont="1"/>
    <xf numFmtId="0" fontId="40" fillId="0" borderId="0" xfId="1"/>
    <xf numFmtId="0" fontId="1" fillId="0" borderId="2" xfId="0" applyFont="1" applyBorder="1" applyAlignment="1">
      <alignment horizontal="center" wrapText="1"/>
    </xf>
    <xf numFmtId="0" fontId="1" fillId="6" borderId="2" xfId="0" applyFont="1" applyFill="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wrapText="1"/>
    </xf>
    <xf numFmtId="0" fontId="0" fillId="12" borderId="2" xfId="0" applyFill="1" applyBorder="1" applyAlignment="1">
      <alignment horizontal="center"/>
    </xf>
    <xf numFmtId="0" fontId="0" fillId="12" borderId="2" xfId="0" applyFill="1" applyBorder="1" applyAlignment="1">
      <alignment wrapText="1"/>
    </xf>
    <xf numFmtId="0" fontId="0" fillId="12" borderId="2" xfId="0" applyFill="1" applyBorder="1" applyAlignment="1">
      <alignment horizontal="center" wrapText="1"/>
    </xf>
    <xf numFmtId="16" fontId="0" fillId="12" borderId="2" xfId="0" applyNumberFormat="1" applyFill="1" applyBorder="1" applyAlignment="1">
      <alignment horizontal="center"/>
    </xf>
    <xf numFmtId="0" fontId="0" fillId="12" borderId="2" xfId="0" applyFill="1" applyBorder="1" applyAlignment="1">
      <alignment horizontal="left" wrapText="1" indent="2"/>
    </xf>
    <xf numFmtId="0" fontId="0" fillId="0" borderId="2" xfId="0" applyBorder="1" applyAlignment="1">
      <alignment horizontal="left" vertical="center" wrapText="1" indent="2"/>
    </xf>
    <xf numFmtId="0" fontId="0" fillId="12" borderId="2" xfId="0" applyFill="1" applyBorder="1" applyAlignment="1">
      <alignment horizontal="left" wrapText="1"/>
    </xf>
    <xf numFmtId="0" fontId="0" fillId="4" borderId="2" xfId="0" applyFill="1" applyBorder="1" applyAlignment="1">
      <alignment horizontal="center" vertical="center" wrapText="1"/>
    </xf>
    <xf numFmtId="0" fontId="9" fillId="29" borderId="14" xfId="0" applyFont="1" applyFill="1" applyBorder="1"/>
    <xf numFmtId="0" fontId="1" fillId="29" borderId="18" xfId="0" applyFont="1" applyFill="1" applyBorder="1"/>
    <xf numFmtId="0" fontId="0" fillId="29" borderId="28" xfId="0" applyFill="1" applyBorder="1"/>
    <xf numFmtId="0" fontId="0" fillId="29" borderId="20" xfId="0" applyFill="1" applyBorder="1"/>
    <xf numFmtId="0" fontId="0" fillId="13" borderId="2" xfId="0" applyFill="1" applyBorder="1" applyAlignment="1">
      <alignment horizontal="center" wrapText="1"/>
    </xf>
    <xf numFmtId="0" fontId="14" fillId="0" borderId="0" xfId="0" applyFont="1" applyAlignment="1">
      <alignment wrapText="1"/>
    </xf>
    <xf numFmtId="0" fontId="14" fillId="28" borderId="2" xfId="0" quotePrefix="1" applyFont="1" applyFill="1" applyBorder="1" applyAlignment="1">
      <alignment wrapText="1"/>
    </xf>
    <xf numFmtId="0" fontId="14" fillId="7" borderId="2" xfId="0" applyFont="1" applyFill="1" applyBorder="1" applyAlignment="1">
      <alignment wrapText="1"/>
    </xf>
    <xf numFmtId="0" fontId="14" fillId="8" borderId="2" xfId="0" applyFont="1" applyFill="1" applyBorder="1" applyAlignment="1">
      <alignment wrapText="1"/>
    </xf>
    <xf numFmtId="0" fontId="14" fillId="0" borderId="0" xfId="0" applyFont="1" applyAlignment="1">
      <alignment vertical="center" wrapText="1"/>
    </xf>
    <xf numFmtId="0" fontId="32" fillId="0" borderId="0" xfId="0" applyFont="1" applyAlignment="1">
      <alignment vertical="center" wrapText="1"/>
    </xf>
    <xf numFmtId="0" fontId="32" fillId="0" borderId="2" xfId="0" applyFont="1" applyBorder="1" applyAlignment="1">
      <alignment wrapText="1"/>
    </xf>
    <xf numFmtId="0" fontId="32" fillId="28" borderId="2" xfId="0" applyFont="1" applyFill="1" applyBorder="1" applyAlignment="1">
      <alignment wrapText="1"/>
    </xf>
    <xf numFmtId="0" fontId="32" fillId="7" borderId="2" xfId="0" applyFont="1" applyFill="1" applyBorder="1" applyAlignment="1">
      <alignment wrapText="1"/>
    </xf>
    <xf numFmtId="0" fontId="32" fillId="8" borderId="2" xfId="0" applyFont="1" applyFill="1" applyBorder="1" applyAlignment="1">
      <alignment wrapText="1"/>
    </xf>
    <xf numFmtId="0" fontId="32" fillId="0" borderId="0" xfId="0" applyFont="1" applyAlignment="1">
      <alignment wrapText="1"/>
    </xf>
    <xf numFmtId="0" fontId="14" fillId="13" borderId="50" xfId="0" applyFont="1" applyFill="1" applyBorder="1" applyAlignment="1">
      <alignment horizontal="center" vertical="center"/>
    </xf>
    <xf numFmtId="0" fontId="13" fillId="13" borderId="47" xfId="0" applyFont="1" applyFill="1" applyBorder="1" applyAlignment="1">
      <alignment horizontal="center"/>
    </xf>
    <xf numFmtId="0" fontId="13" fillId="13" borderId="48" xfId="0" applyFont="1" applyFill="1" applyBorder="1" applyAlignment="1">
      <alignment horizontal="center"/>
    </xf>
    <xf numFmtId="0" fontId="14" fillId="13" borderId="27" xfId="0" applyFont="1" applyFill="1" applyBorder="1" applyAlignment="1">
      <alignment horizontal="left" vertical="center" wrapText="1"/>
    </xf>
    <xf numFmtId="0" fontId="13" fillId="13" borderId="7" xfId="0" applyFont="1" applyFill="1" applyBorder="1" applyAlignment="1">
      <alignment horizontal="left" wrapText="1"/>
    </xf>
    <xf numFmtId="0" fontId="13" fillId="13" borderId="2" xfId="0" applyFont="1" applyFill="1" applyBorder="1" applyAlignment="1">
      <alignment horizontal="left" wrapText="1"/>
    </xf>
    <xf numFmtId="0" fontId="14" fillId="13" borderId="50" xfId="0" applyFont="1" applyFill="1" applyBorder="1" applyAlignment="1">
      <alignment vertical="center"/>
    </xf>
    <xf numFmtId="0" fontId="0" fillId="13" borderId="47" xfId="0" applyFill="1" applyBorder="1" applyAlignment="1">
      <alignment horizontal="center"/>
    </xf>
    <xf numFmtId="0" fontId="0" fillId="13" borderId="48" xfId="0" applyFill="1" applyBorder="1" applyAlignment="1">
      <alignment horizontal="center"/>
    </xf>
    <xf numFmtId="0" fontId="14" fillId="13" borderId="27" xfId="0" applyFont="1" applyFill="1" applyBorder="1" applyAlignment="1">
      <alignment vertical="center"/>
    </xf>
    <xf numFmtId="0" fontId="14" fillId="13" borderId="50" xfId="0" applyFont="1" applyFill="1" applyBorder="1" applyAlignment="1">
      <alignment horizontal="center" vertical="center" wrapText="1"/>
    </xf>
    <xf numFmtId="0" fontId="0" fillId="13" borderId="47" xfId="0" applyFill="1" applyBorder="1" applyAlignment="1">
      <alignment horizontal="left" wrapText="1"/>
    </xf>
    <xf numFmtId="0" fontId="0" fillId="13" borderId="48" xfId="0" applyFill="1" applyBorder="1" applyAlignment="1">
      <alignment horizontal="left" wrapText="1"/>
    </xf>
    <xf numFmtId="0" fontId="13" fillId="13" borderId="48" xfId="0" applyFont="1" applyFill="1" applyBorder="1" applyAlignment="1">
      <alignment horizontal="left" wrapText="1"/>
    </xf>
    <xf numFmtId="0" fontId="32" fillId="0" borderId="2" xfId="0" applyFont="1" applyBorder="1" applyAlignment="1">
      <alignment vertical="center"/>
    </xf>
    <xf numFmtId="0" fontId="14" fillId="8" borderId="40" xfId="0" applyFont="1" applyFill="1" applyBorder="1" applyAlignment="1">
      <alignment horizontal="left" vertical="center" indent="2"/>
    </xf>
    <xf numFmtId="0" fontId="14" fillId="8" borderId="2" xfId="0" applyFont="1" applyFill="1" applyBorder="1" applyAlignment="1">
      <alignment horizontal="left" vertical="center" indent="2"/>
    </xf>
    <xf numFmtId="0" fontId="14" fillId="9" borderId="7" xfId="0" applyFont="1" applyFill="1" applyBorder="1" applyAlignment="1">
      <alignment vertical="center"/>
    </xf>
    <xf numFmtId="0" fontId="14" fillId="9" borderId="7" xfId="0" applyFont="1" applyFill="1" applyBorder="1" applyAlignment="1">
      <alignment horizontal="center" vertical="center"/>
    </xf>
    <xf numFmtId="0" fontId="14" fillId="0" borderId="7" xfId="0" applyFont="1" applyBorder="1" applyAlignment="1">
      <alignment horizontal="left" vertical="center" wrapText="1"/>
    </xf>
    <xf numFmtId="0" fontId="14" fillId="8" borderId="1" xfId="0" applyFont="1" applyFill="1" applyBorder="1" applyAlignment="1">
      <alignment horizontal="left" vertical="center" indent="3"/>
    </xf>
    <xf numFmtId="0" fontId="14" fillId="8" borderId="14" xfId="0" applyFont="1" applyFill="1" applyBorder="1" applyAlignment="1">
      <alignment horizontal="left" vertical="center" indent="3"/>
    </xf>
    <xf numFmtId="0" fontId="14" fillId="8" borderId="41" xfId="0" applyFont="1" applyFill="1" applyBorder="1" applyAlignment="1">
      <alignment vertical="center"/>
    </xf>
    <xf numFmtId="0" fontId="14" fillId="8" borderId="41" xfId="0" applyFont="1" applyFill="1" applyBorder="1" applyAlignment="1">
      <alignment horizontal="center" vertical="center"/>
    </xf>
    <xf numFmtId="0" fontId="14" fillId="8" borderId="36" xfId="0" applyFont="1" applyFill="1" applyBorder="1" applyAlignment="1">
      <alignment horizontal="center" vertical="center"/>
    </xf>
    <xf numFmtId="0" fontId="14" fillId="8" borderId="36" xfId="0" applyFont="1" applyFill="1" applyBorder="1" applyAlignment="1">
      <alignment vertical="center"/>
    </xf>
    <xf numFmtId="0" fontId="14" fillId="0" borderId="36" xfId="0" applyFont="1" applyBorder="1" applyAlignment="1">
      <alignment horizontal="left" vertical="center" wrapText="1"/>
    </xf>
    <xf numFmtId="0" fontId="14" fillId="11" borderId="52" xfId="0" applyFont="1" applyFill="1" applyBorder="1" applyAlignment="1">
      <alignment horizontal="left" vertical="center" wrapText="1"/>
    </xf>
    <xf numFmtId="0" fontId="21" fillId="0" borderId="0" xfId="0" applyFont="1" applyAlignment="1">
      <alignment horizontal="center" vertical="center"/>
    </xf>
    <xf numFmtId="0" fontId="14" fillId="0" borderId="0" xfId="0" applyFont="1" applyAlignment="1">
      <alignment horizontal="center" vertical="center"/>
    </xf>
    <xf numFmtId="0" fontId="14" fillId="26" borderId="0" xfId="0" applyFont="1" applyFill="1" applyAlignment="1">
      <alignment horizontal="left" vertical="center"/>
    </xf>
    <xf numFmtId="0" fontId="19" fillId="0" borderId="0" xfId="0" applyFont="1" applyAlignment="1">
      <alignment horizontal="left" wrapText="1"/>
    </xf>
    <xf numFmtId="0" fontId="1" fillId="0" borderId="0" xfId="0" applyFont="1" applyAlignment="1">
      <alignment horizontal="left" wrapText="1"/>
    </xf>
    <xf numFmtId="0" fontId="14" fillId="0" borderId="0" xfId="0" applyFont="1" applyAlignment="1">
      <alignment horizontal="left"/>
    </xf>
    <xf numFmtId="0" fontId="14" fillId="11" borderId="52" xfId="0" applyFont="1" applyFill="1" applyBorder="1" applyAlignment="1">
      <alignment horizontal="center" vertical="center" wrapText="1"/>
    </xf>
    <xf numFmtId="0" fontId="41" fillId="12" borderId="48" xfId="0" applyFont="1" applyFill="1" applyBorder="1" applyAlignment="1">
      <alignment horizontal="center" vertical="center"/>
    </xf>
    <xf numFmtId="15" fontId="29" fillId="12" borderId="47" xfId="0" applyNumberFormat="1" applyFont="1" applyFill="1" applyBorder="1" applyAlignment="1">
      <alignment horizontal="center" vertical="center" wrapText="1"/>
    </xf>
    <xf numFmtId="0" fontId="14" fillId="30" borderId="48" xfId="0" applyFont="1" applyFill="1" applyBorder="1" applyAlignment="1">
      <alignment horizontal="center" vertical="center"/>
    </xf>
    <xf numFmtId="165" fontId="14" fillId="30" borderId="2" xfId="0" applyNumberFormat="1" applyFont="1" applyFill="1" applyBorder="1" applyAlignment="1">
      <alignment horizontal="center" vertical="center"/>
    </xf>
    <xf numFmtId="0" fontId="14" fillId="30" borderId="53" xfId="0" applyFont="1" applyFill="1" applyBorder="1" applyAlignment="1">
      <alignment horizontal="center" vertical="center"/>
    </xf>
    <xf numFmtId="165" fontId="14" fillId="30" borderId="36" xfId="0" applyNumberFormat="1" applyFont="1" applyFill="1" applyBorder="1" applyAlignment="1">
      <alignment horizontal="center" vertical="center"/>
    </xf>
    <xf numFmtId="0" fontId="41" fillId="30" borderId="48" xfId="0" applyFont="1" applyFill="1" applyBorder="1" applyAlignment="1">
      <alignment horizontal="center" vertical="center"/>
    </xf>
    <xf numFmtId="0" fontId="0" fillId="0" borderId="0" xfId="0" applyAlignment="1">
      <alignment vertical="top"/>
    </xf>
    <xf numFmtId="0" fontId="0" fillId="0" borderId="54" xfId="0" applyBorder="1" applyAlignment="1">
      <alignment vertical="top"/>
    </xf>
    <xf numFmtId="0" fontId="0" fillId="0" borderId="56" xfId="0" applyBorder="1" applyAlignment="1">
      <alignment vertical="top" wrapText="1"/>
    </xf>
    <xf numFmtId="0" fontId="0" fillId="0" borderId="56" xfId="0" applyBorder="1"/>
    <xf numFmtId="0" fontId="1" fillId="31" borderId="54" xfId="0" applyFont="1" applyFill="1" applyBorder="1" applyAlignment="1">
      <alignment vertical="top" wrapText="1"/>
    </xf>
    <xf numFmtId="0" fontId="1" fillId="31" borderId="40" xfId="0" applyFont="1" applyFill="1" applyBorder="1" applyAlignment="1">
      <alignment vertical="top" wrapText="1"/>
    </xf>
    <xf numFmtId="0" fontId="0" fillId="0" borderId="22" xfId="0" applyBorder="1"/>
    <xf numFmtId="0" fontId="0" fillId="0" borderId="2" xfId="0" applyBorder="1" applyAlignment="1">
      <alignment horizontal="center" vertical="center"/>
    </xf>
    <xf numFmtId="0" fontId="20" fillId="32" borderId="55" xfId="0" applyFont="1" applyFill="1" applyBorder="1" applyAlignment="1">
      <alignment vertical="top"/>
    </xf>
    <xf numFmtId="0" fontId="20" fillId="32" borderId="51" xfId="0" applyFont="1" applyFill="1" applyBorder="1" applyAlignment="1">
      <alignment vertical="top" wrapText="1"/>
    </xf>
    <xf numFmtId="0" fontId="20" fillId="32" borderId="7" xfId="0" applyFont="1" applyFill="1" applyBorder="1" applyAlignment="1">
      <alignment vertical="top"/>
    </xf>
    <xf numFmtId="0" fontId="20" fillId="32" borderId="51" xfId="0" applyFont="1" applyFill="1" applyBorder="1" applyAlignment="1">
      <alignment vertical="top"/>
    </xf>
    <xf numFmtId="0" fontId="46" fillId="0" borderId="2" xfId="0" applyFont="1" applyBorder="1" applyAlignment="1">
      <alignment horizontal="center" vertical="center"/>
    </xf>
    <xf numFmtId="0" fontId="20" fillId="32" borderId="7" xfId="0" applyFont="1" applyFill="1" applyBorder="1" applyAlignment="1">
      <alignment vertical="top" wrapText="1"/>
    </xf>
    <xf numFmtId="0" fontId="41" fillId="0" borderId="2" xfId="0" applyFont="1" applyBorder="1" applyAlignment="1">
      <alignment vertical="top" wrapText="1"/>
    </xf>
    <xf numFmtId="0" fontId="0" fillId="0" borderId="2" xfId="0" applyBorder="1" applyAlignment="1">
      <alignment vertical="top" wrapText="1"/>
    </xf>
    <xf numFmtId="0" fontId="14" fillId="0" borderId="2" xfId="0" applyFont="1" applyBorder="1" applyAlignment="1">
      <alignment vertical="top" wrapText="1"/>
    </xf>
    <xf numFmtId="0" fontId="14" fillId="0" borderId="22" xfId="0" applyFont="1" applyBorder="1" applyAlignment="1">
      <alignment vertical="top" wrapText="1"/>
    </xf>
    <xf numFmtId="0" fontId="5" fillId="0" borderId="56" xfId="0" applyFont="1" applyBorder="1" applyAlignment="1">
      <alignment vertical="top" wrapText="1"/>
    </xf>
    <xf numFmtId="0" fontId="49" fillId="0" borderId="56" xfId="0" applyFont="1" applyBorder="1" applyAlignment="1">
      <alignment vertical="top" wrapText="1"/>
    </xf>
    <xf numFmtId="0" fontId="48" fillId="0" borderId="0" xfId="0" applyFont="1" applyAlignment="1">
      <alignment vertical="top" wrapText="1"/>
    </xf>
    <xf numFmtId="0" fontId="53" fillId="0" borderId="56" xfId="0" applyFont="1" applyBorder="1" applyAlignment="1">
      <alignment vertical="top" wrapText="1"/>
    </xf>
    <xf numFmtId="0" fontId="57" fillId="0" borderId="0" xfId="2" applyAlignment="1">
      <alignment horizontal="left" vertical="center"/>
    </xf>
    <xf numFmtId="0" fontId="8" fillId="12" borderId="0" xfId="2" applyFont="1" applyFill="1" applyAlignment="1">
      <alignment wrapText="1"/>
    </xf>
    <xf numFmtId="0" fontId="57" fillId="0" borderId="0" xfId="2" applyAlignment="1">
      <alignment wrapText="1"/>
    </xf>
    <xf numFmtId="0" fontId="57" fillId="0" borderId="0" xfId="2"/>
    <xf numFmtId="0" fontId="58" fillId="0" borderId="0" xfId="2" applyFont="1" applyAlignment="1">
      <alignment horizontal="left" vertical="center"/>
    </xf>
    <xf numFmtId="0" fontId="57" fillId="0" borderId="0" xfId="2" applyAlignment="1">
      <alignment horizontal="left" vertical="center" wrapText="1"/>
    </xf>
    <xf numFmtId="0" fontId="59" fillId="0" borderId="0" xfId="2" applyFont="1" applyAlignment="1">
      <alignment horizontal="left" vertical="center" wrapText="1"/>
    </xf>
    <xf numFmtId="0" fontId="59" fillId="0" borderId="0" xfId="2" applyFont="1" applyAlignment="1">
      <alignment horizontal="left" vertical="center"/>
    </xf>
    <xf numFmtId="166" fontId="59" fillId="0" borderId="0" xfId="2" applyNumberFormat="1" applyFont="1" applyAlignment="1">
      <alignment horizontal="left" vertical="center"/>
    </xf>
    <xf numFmtId="0" fontId="10" fillId="0" borderId="2" xfId="2" applyFont="1" applyBorder="1" applyAlignment="1">
      <alignment horizontal="center" vertical="center"/>
    </xf>
    <xf numFmtId="0" fontId="10" fillId="0" borderId="2" xfId="2" applyFont="1" applyBorder="1" applyAlignment="1">
      <alignment horizontal="center" vertical="center" wrapText="1"/>
    </xf>
    <xf numFmtId="0" fontId="10" fillId="0" borderId="0" xfId="2" applyFont="1" applyAlignment="1">
      <alignment vertical="center"/>
    </xf>
    <xf numFmtId="0" fontId="10" fillId="0" borderId="2" xfId="2" applyFont="1" applyBorder="1" applyAlignment="1">
      <alignment vertical="center"/>
    </xf>
    <xf numFmtId="0" fontId="61" fillId="12" borderId="0" xfId="2" applyFont="1" applyFill="1" applyAlignment="1">
      <alignment horizontal="left" vertical="center" wrapText="1"/>
    </xf>
    <xf numFmtId="0" fontId="52" fillId="0" borderId="56" xfId="0" applyFont="1" applyBorder="1" applyAlignment="1">
      <alignment vertical="top" wrapText="1"/>
    </xf>
    <xf numFmtId="0" fontId="1" fillId="31" borderId="40" xfId="0" applyFont="1" applyFill="1" applyBorder="1" applyAlignment="1">
      <alignment vertical="top"/>
    </xf>
    <xf numFmtId="0" fontId="1" fillId="31" borderId="2" xfId="0" applyFont="1" applyFill="1" applyBorder="1" applyAlignment="1">
      <alignment vertical="top" wrapText="1"/>
    </xf>
    <xf numFmtId="0" fontId="47" fillId="0" borderId="56" xfId="0" applyFont="1" applyBorder="1" applyAlignment="1">
      <alignment vertical="top" wrapText="1"/>
    </xf>
    <xf numFmtId="0" fontId="15" fillId="2" borderId="20" xfId="0" applyFont="1" applyFill="1" applyBorder="1" applyAlignment="1">
      <alignment horizontal="center" vertical="center"/>
    </xf>
    <xf numFmtId="0" fontId="15" fillId="5" borderId="20" xfId="0" applyFont="1" applyFill="1" applyBorder="1" applyAlignment="1">
      <alignment horizontal="center" vertical="center"/>
    </xf>
    <xf numFmtId="0" fontId="0" fillId="0" borderId="2" xfId="0" applyBorder="1" applyAlignment="1">
      <alignment horizontal="center" vertical="center" wrapText="1"/>
    </xf>
    <xf numFmtId="0" fontId="3" fillId="2" borderId="2" xfId="0" applyFont="1" applyFill="1" applyBorder="1" applyAlignment="1">
      <alignment horizontal="center" vertical="center"/>
    </xf>
    <xf numFmtId="0" fontId="9" fillId="3"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 xfId="0" applyFont="1" applyFill="1" applyBorder="1" applyAlignment="1">
      <alignment horizontal="center" vertical="center"/>
    </xf>
    <xf numFmtId="0" fontId="15" fillId="3" borderId="2" xfId="0" applyFont="1" applyFill="1" applyBorder="1" applyAlignment="1">
      <alignment horizontal="center" vertical="center"/>
    </xf>
    <xf numFmtId="0" fontId="0" fillId="3" borderId="2" xfId="0" applyFill="1" applyBorder="1" applyAlignment="1">
      <alignment horizontal="center" vertical="center"/>
    </xf>
    <xf numFmtId="0" fontId="4" fillId="2" borderId="2" xfId="0" applyFont="1" applyFill="1" applyBorder="1" applyAlignment="1">
      <alignment horizontal="center" vertical="center"/>
    </xf>
    <xf numFmtId="0" fontId="8" fillId="3" borderId="2" xfId="0" applyFont="1" applyFill="1" applyBorder="1" applyAlignment="1">
      <alignment horizontal="center" vertical="center"/>
    </xf>
    <xf numFmtId="0" fontId="4" fillId="2" borderId="2" xfId="0" applyFont="1" applyFill="1" applyBorder="1" applyAlignment="1">
      <alignment horizontal="center" wrapText="1"/>
    </xf>
    <xf numFmtId="0" fontId="4" fillId="2" borderId="2" xfId="0" quotePrefix="1" applyFont="1" applyFill="1" applyBorder="1" applyAlignment="1">
      <alignment horizontal="center" vertical="center"/>
    </xf>
    <xf numFmtId="0" fontId="1" fillId="2" borderId="7" xfId="0" applyFont="1" applyFill="1" applyBorder="1" applyAlignment="1">
      <alignment horizontal="center" vertical="center"/>
    </xf>
    <xf numFmtId="0" fontId="1" fillId="27" borderId="7" xfId="0" applyFont="1" applyFill="1" applyBorder="1" applyAlignment="1">
      <alignment horizontal="center" vertical="center"/>
    </xf>
    <xf numFmtId="0" fontId="31" fillId="2" borderId="6" xfId="0" applyFont="1" applyFill="1" applyBorder="1" applyAlignment="1">
      <alignment horizontal="center" vertical="center"/>
    </xf>
    <xf numFmtId="0" fontId="0" fillId="0" borderId="22" xfId="0" applyBorder="1" applyAlignment="1">
      <alignment horizontal="center" vertical="center"/>
    </xf>
    <xf numFmtId="0" fontId="1" fillId="2" borderId="46" xfId="0" applyFont="1" applyFill="1" applyBorder="1" applyAlignment="1">
      <alignment horizontal="center" vertical="center"/>
    </xf>
    <xf numFmtId="0" fontId="1" fillId="27" borderId="46" xfId="0" applyFont="1" applyFill="1" applyBorder="1" applyAlignment="1">
      <alignment horizontal="center" vertical="center"/>
    </xf>
    <xf numFmtId="0" fontId="31" fillId="27" borderId="6" xfId="0" applyFont="1" applyFill="1" applyBorder="1" applyAlignment="1">
      <alignment horizontal="center" vertical="center"/>
    </xf>
    <xf numFmtId="0" fontId="1" fillId="0" borderId="2" xfId="0" applyFont="1" applyBorder="1" applyAlignment="1">
      <alignment horizontal="center" vertical="center"/>
    </xf>
    <xf numFmtId="0" fontId="0" fillId="27" borderId="7" xfId="0" applyFill="1" applyBorder="1" applyAlignment="1">
      <alignment horizontal="center" vertical="center" wrapText="1"/>
    </xf>
    <xf numFmtId="0" fontId="2" fillId="27" borderId="7" xfId="0" applyFont="1" applyFill="1" applyBorder="1" applyAlignment="1">
      <alignment horizontal="center" vertical="center"/>
    </xf>
    <xf numFmtId="0" fontId="4" fillId="2" borderId="2" xfId="0" applyFont="1" applyFill="1" applyBorder="1" applyAlignment="1">
      <alignment horizontal="center" vertical="center" wrapText="1"/>
    </xf>
    <xf numFmtId="0" fontId="8" fillId="27" borderId="7" xfId="0" applyFont="1" applyFill="1" applyBorder="1" applyAlignment="1">
      <alignment horizontal="center" vertical="center" wrapText="1"/>
    </xf>
    <xf numFmtId="0" fontId="0" fillId="0" borderId="2" xfId="0" applyBorder="1" applyAlignment="1">
      <alignment horizontal="left" vertical="center" wrapText="1"/>
    </xf>
    <xf numFmtId="0" fontId="0" fillId="2" borderId="7" xfId="0" applyFill="1" applyBorder="1" applyAlignment="1">
      <alignment horizontal="center"/>
    </xf>
    <xf numFmtId="0" fontId="1" fillId="0" borderId="2" xfId="0" applyFont="1" applyBorder="1" applyAlignment="1">
      <alignment horizontal="left" wrapText="1"/>
    </xf>
    <xf numFmtId="0" fontId="0" fillId="0" borderId="36" xfId="0" applyBorder="1" applyAlignment="1">
      <alignment horizontal="center"/>
    </xf>
    <xf numFmtId="0" fontId="0" fillId="0" borderId="9" xfId="0" applyBorder="1" applyAlignment="1">
      <alignment horizontal="center"/>
    </xf>
    <xf numFmtId="0" fontId="0" fillId="0" borderId="2" xfId="0" applyBorder="1" applyAlignment="1">
      <alignment horizontal="center"/>
    </xf>
    <xf numFmtId="0" fontId="14" fillId="0" borderId="2" xfId="0" applyFont="1" applyBorder="1" applyAlignment="1">
      <alignment horizontal="center" wrapText="1"/>
    </xf>
    <xf numFmtId="0" fontId="16" fillId="11" borderId="29" xfId="0" applyFont="1" applyFill="1" applyBorder="1" applyAlignment="1">
      <alignment horizontal="center" vertical="center"/>
    </xf>
    <xf numFmtId="0" fontId="16" fillId="11" borderId="30" xfId="0" applyFont="1" applyFill="1" applyBorder="1" applyAlignment="1">
      <alignment horizontal="center" vertical="center"/>
    </xf>
    <xf numFmtId="0" fontId="16" fillId="11" borderId="31" xfId="0" applyFont="1" applyFill="1" applyBorder="1" applyAlignment="1">
      <alignment horizontal="center" vertical="center"/>
    </xf>
    <xf numFmtId="0" fontId="16" fillId="11" borderId="32" xfId="0" applyFont="1" applyFill="1" applyBorder="1" applyAlignment="1">
      <alignment horizontal="center" vertical="center"/>
    </xf>
    <xf numFmtId="0" fontId="16" fillId="11" borderId="26" xfId="0" applyFont="1" applyFill="1" applyBorder="1" applyAlignment="1">
      <alignment horizontal="center" vertical="center"/>
    </xf>
    <xf numFmtId="0" fontId="16" fillId="11" borderId="33" xfId="0" applyFont="1" applyFill="1" applyBorder="1" applyAlignment="1">
      <alignment horizontal="center" vertical="center"/>
    </xf>
    <xf numFmtId="0" fontId="17" fillId="11" borderId="15" xfId="0" applyFont="1" applyFill="1" applyBorder="1" applyAlignment="1">
      <alignment horizontal="center"/>
    </xf>
    <xf numFmtId="0" fontId="1" fillId="11" borderId="16" xfId="0" applyFont="1" applyFill="1" applyBorder="1" applyAlignment="1">
      <alignment horizontal="center"/>
    </xf>
    <xf numFmtId="0" fontId="1" fillId="11" borderId="17" xfId="0" applyFont="1" applyFill="1" applyBorder="1" applyAlignment="1">
      <alignment horizontal="center"/>
    </xf>
    <xf numFmtId="0" fontId="15" fillId="2" borderId="19" xfId="0" applyFont="1" applyFill="1" applyBorder="1" applyAlignment="1">
      <alignment horizontal="center" vertical="center"/>
    </xf>
    <xf numFmtId="0" fontId="15" fillId="2" borderId="20" xfId="0" applyFont="1" applyFill="1" applyBorder="1" applyAlignment="1">
      <alignment horizontal="center" vertical="center"/>
    </xf>
    <xf numFmtId="0" fontId="10" fillId="6" borderId="8" xfId="0" applyFont="1" applyFill="1" applyBorder="1" applyAlignment="1">
      <alignment horizontal="center" vertical="center"/>
    </xf>
    <xf numFmtId="0" fontId="10" fillId="6" borderId="10" xfId="0" applyFont="1" applyFill="1" applyBorder="1" applyAlignment="1">
      <alignment horizontal="center" vertical="center"/>
    </xf>
    <xf numFmtId="0" fontId="15" fillId="5" borderId="20" xfId="0" applyFont="1" applyFill="1" applyBorder="1" applyAlignment="1">
      <alignment horizontal="center" vertical="center"/>
    </xf>
    <xf numFmtId="0" fontId="0" fillId="13" borderId="38" xfId="0" applyFill="1" applyBorder="1" applyAlignment="1">
      <alignment horizontal="left" vertical="center" wrapText="1"/>
    </xf>
    <xf numFmtId="0" fontId="0" fillId="13" borderId="47" xfId="0" applyFill="1" applyBorder="1" applyAlignment="1">
      <alignment horizontal="left" vertical="center" wrapText="1"/>
    </xf>
    <xf numFmtId="0" fontId="13" fillId="13" borderId="38" xfId="0" applyFont="1" applyFill="1" applyBorder="1" applyAlignment="1">
      <alignment horizontal="left" vertical="center" wrapText="1"/>
    </xf>
    <xf numFmtId="0" fontId="13" fillId="13" borderId="34" xfId="0" applyFont="1" applyFill="1" applyBorder="1" applyAlignment="1">
      <alignment horizontal="left" vertical="center" wrapText="1"/>
    </xf>
    <xf numFmtId="0" fontId="13" fillId="13" borderId="47" xfId="0" applyFont="1" applyFill="1" applyBorder="1" applyAlignment="1">
      <alignment horizontal="left" vertical="center" wrapText="1"/>
    </xf>
    <xf numFmtId="0" fontId="0" fillId="0" borderId="2" xfId="0" applyBorder="1" applyAlignment="1">
      <alignment horizontal="center" vertical="center" wrapText="1"/>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0" fillId="13" borderId="38" xfId="0" applyFill="1" applyBorder="1" applyAlignment="1">
      <alignment horizontal="center" vertical="center"/>
    </xf>
    <xf numFmtId="0" fontId="0" fillId="13" borderId="34" xfId="0" applyFill="1" applyBorder="1" applyAlignment="1">
      <alignment horizontal="center" vertical="center"/>
    </xf>
    <xf numFmtId="0" fontId="0" fillId="13" borderId="47" xfId="0" applyFill="1" applyBorder="1" applyAlignment="1">
      <alignment horizontal="center" vertical="center"/>
    </xf>
    <xf numFmtId="0" fontId="13" fillId="13" borderId="6" xfId="0" applyFont="1" applyFill="1" applyBorder="1" applyAlignment="1">
      <alignment horizontal="center" vertical="center" wrapText="1"/>
    </xf>
    <xf numFmtId="0" fontId="13" fillId="13" borderId="22" xfId="0" applyFont="1" applyFill="1" applyBorder="1" applyAlignment="1">
      <alignment horizontal="center" vertical="center" wrapText="1"/>
    </xf>
    <xf numFmtId="0" fontId="13" fillId="13" borderId="7" xfId="0" applyFont="1" applyFill="1" applyBorder="1" applyAlignment="1">
      <alignment horizontal="center" vertical="center" wrapText="1"/>
    </xf>
    <xf numFmtId="0" fontId="0" fillId="13" borderId="6" xfId="0" applyFill="1" applyBorder="1" applyAlignment="1">
      <alignment horizontal="center" vertical="center" wrapText="1"/>
    </xf>
    <xf numFmtId="0" fontId="0" fillId="13" borderId="22" xfId="0" applyFill="1" applyBorder="1" applyAlignment="1">
      <alignment horizontal="center" vertical="center" wrapText="1"/>
    </xf>
    <xf numFmtId="0" fontId="0" fillId="13" borderId="7" xfId="0" applyFill="1" applyBorder="1" applyAlignment="1">
      <alignment horizontal="center" vertical="center" wrapText="1"/>
    </xf>
    <xf numFmtId="0" fontId="31" fillId="27" borderId="46" xfId="0" applyFont="1" applyFill="1" applyBorder="1" applyAlignment="1">
      <alignment horizontal="center" vertical="center"/>
    </xf>
    <xf numFmtId="0" fontId="31" fillId="27" borderId="7" xfId="0" applyFont="1" applyFill="1" applyBorder="1" applyAlignment="1">
      <alignment horizontal="center" vertical="center"/>
    </xf>
    <xf numFmtId="0" fontId="0" fillId="13" borderId="22" xfId="0" applyFill="1" applyBorder="1" applyAlignment="1">
      <alignment horizontal="center" vertical="center"/>
    </xf>
    <xf numFmtId="0" fontId="22" fillId="12" borderId="30" xfId="0" applyFont="1" applyFill="1" applyBorder="1" applyAlignment="1">
      <alignment horizontal="center" vertical="center" wrapText="1"/>
    </xf>
    <xf numFmtId="0" fontId="22" fillId="12" borderId="31" xfId="0" applyFont="1" applyFill="1" applyBorder="1" applyAlignment="1">
      <alignment horizontal="center" vertical="center" wrapText="1"/>
    </xf>
    <xf numFmtId="0" fontId="22" fillId="12" borderId="0" xfId="0" applyFont="1" applyFill="1" applyAlignment="1">
      <alignment horizontal="center" vertical="center" wrapText="1"/>
    </xf>
    <xf numFmtId="0" fontId="22" fillId="12" borderId="5" xfId="0" applyFont="1" applyFill="1" applyBorder="1" applyAlignment="1">
      <alignment horizontal="center" vertical="center" wrapText="1"/>
    </xf>
    <xf numFmtId="0" fontId="22" fillId="12" borderId="26" xfId="0" applyFont="1" applyFill="1" applyBorder="1" applyAlignment="1">
      <alignment horizontal="center" vertical="center" wrapText="1"/>
    </xf>
    <xf numFmtId="0" fontId="22" fillId="12" borderId="33"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6" xfId="0" applyFont="1" applyFill="1" applyBorder="1" applyAlignment="1">
      <alignment horizontal="center" vertical="center"/>
    </xf>
    <xf numFmtId="0" fontId="3" fillId="3" borderId="11" xfId="0" applyFont="1" applyFill="1" applyBorder="1" applyAlignment="1">
      <alignment horizontal="center" wrapText="1"/>
    </xf>
    <xf numFmtId="0" fontId="3" fillId="3" borderId="12" xfId="0" applyFont="1" applyFill="1" applyBorder="1" applyAlignment="1">
      <alignment horizontal="center" wrapText="1"/>
    </xf>
    <xf numFmtId="0" fontId="3" fillId="3" borderId="37" xfId="0" applyFont="1" applyFill="1" applyBorder="1" applyAlignment="1">
      <alignment horizontal="center" wrapText="1"/>
    </xf>
    <xf numFmtId="0" fontId="3" fillId="2" borderId="6" xfId="0" quotePrefix="1" applyFont="1" applyFill="1" applyBorder="1" applyAlignment="1">
      <alignment horizontal="center" vertical="center"/>
    </xf>
    <xf numFmtId="0" fontId="3" fillId="2" borderId="35" xfId="0" quotePrefix="1" applyFont="1" applyFill="1" applyBorder="1" applyAlignment="1">
      <alignment horizontal="center" vertical="center"/>
    </xf>
    <xf numFmtId="0" fontId="21" fillId="0" borderId="15" xfId="0" applyFont="1" applyBorder="1" applyAlignment="1">
      <alignment horizontal="center"/>
    </xf>
    <xf numFmtId="0" fontId="21" fillId="0" borderId="16" xfId="0" applyFont="1" applyBorder="1" applyAlignment="1">
      <alignment horizontal="center"/>
    </xf>
    <xf numFmtId="0" fontId="21" fillId="0" borderId="17" xfId="0" applyFont="1" applyBorder="1" applyAlignment="1">
      <alignment horizontal="center"/>
    </xf>
    <xf numFmtId="0" fontId="2" fillId="2" borderId="8" xfId="0" applyFont="1" applyFill="1" applyBorder="1" applyAlignment="1">
      <alignment horizontal="center" vertical="center"/>
    </xf>
    <xf numFmtId="0" fontId="2" fillId="3" borderId="9" xfId="0" applyFont="1" applyFill="1" applyBorder="1" applyAlignment="1">
      <alignment horizontal="center" vertical="center"/>
    </xf>
    <xf numFmtId="0" fontId="3" fillId="3" borderId="10" xfId="0" applyFont="1" applyFill="1" applyBorder="1" applyAlignment="1">
      <alignment horizontal="center" wrapText="1"/>
    </xf>
    <xf numFmtId="0" fontId="3" fillId="3" borderId="3" xfId="0" applyFont="1" applyFill="1" applyBorder="1" applyAlignment="1">
      <alignment horizontal="center" wrapText="1"/>
    </xf>
    <xf numFmtId="0" fontId="22" fillId="12" borderId="0" xfId="0" applyFont="1" applyFill="1" applyAlignment="1">
      <alignment horizontal="center" vertical="center"/>
    </xf>
    <xf numFmtId="0" fontId="3" fillId="2" borderId="2" xfId="0" applyFont="1" applyFill="1" applyBorder="1" applyAlignment="1">
      <alignment horizontal="center" vertical="center"/>
    </xf>
    <xf numFmtId="0" fontId="3" fillId="3" borderId="13" xfId="0" applyFont="1" applyFill="1" applyBorder="1" applyAlignment="1">
      <alignment horizontal="center" wrapText="1"/>
    </xf>
    <xf numFmtId="0" fontId="3" fillId="2" borderId="7" xfId="0" quotePrefix="1" applyFont="1" applyFill="1" applyBorder="1" applyAlignment="1">
      <alignment horizontal="center" vertical="center"/>
    </xf>
    <xf numFmtId="0" fontId="2" fillId="2" borderId="2" xfId="0" applyFont="1" applyFill="1" applyBorder="1" applyAlignment="1">
      <alignment horizontal="center" vertical="center"/>
    </xf>
    <xf numFmtId="0" fontId="15" fillId="3" borderId="2"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22" xfId="0" applyFont="1" applyFill="1" applyBorder="1" applyAlignment="1">
      <alignment horizontal="center" vertical="center"/>
    </xf>
    <xf numFmtId="0" fontId="9" fillId="3" borderId="7" xfId="0" applyFont="1" applyFill="1" applyBorder="1" applyAlignment="1">
      <alignment horizontal="center" vertical="center"/>
    </xf>
    <xf numFmtId="0" fontId="8" fillId="12" borderId="0" xfId="0" applyFont="1" applyFill="1" applyAlignment="1">
      <alignment horizontal="center" vertical="center" wrapText="1"/>
    </xf>
    <xf numFmtId="0" fontId="0" fillId="12" borderId="0" xfId="0" applyFill="1" applyAlignment="1">
      <alignment horizontal="center" vertical="center" wrapText="1"/>
    </xf>
    <xf numFmtId="0" fontId="0" fillId="3" borderId="2" xfId="0" applyFill="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1" fillId="0" borderId="6" xfId="0" applyFont="1" applyBorder="1" applyAlignment="1">
      <alignment horizontal="left" vertical="center"/>
    </xf>
    <xf numFmtId="0" fontId="1" fillId="0" borderId="22" xfId="0" applyFont="1" applyBorder="1" applyAlignment="1">
      <alignment horizontal="left" vertical="center"/>
    </xf>
    <xf numFmtId="0" fontId="1" fillId="0" borderId="7" xfId="0" applyFont="1" applyBorder="1" applyAlignment="1">
      <alignment horizontal="left" vertical="center"/>
    </xf>
    <xf numFmtId="0" fontId="0" fillId="0" borderId="22" xfId="0" applyBorder="1" applyAlignment="1">
      <alignment horizontal="left" vertical="center"/>
    </xf>
    <xf numFmtId="0" fontId="0" fillId="0" borderId="7" xfId="0" applyBorder="1" applyAlignment="1">
      <alignment horizontal="left" vertical="center"/>
    </xf>
    <xf numFmtId="0" fontId="9" fillId="3" borderId="2" xfId="0" applyFont="1" applyFill="1" applyBorder="1" applyAlignment="1">
      <alignment horizontal="center"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7" xfId="0" applyFont="1" applyBorder="1" applyAlignment="1">
      <alignment horizontal="center" vertical="center"/>
    </xf>
    <xf numFmtId="0" fontId="10" fillId="2" borderId="7" xfId="0" applyFont="1" applyFill="1" applyBorder="1" applyAlignment="1">
      <alignment horizontal="center" vertical="center"/>
    </xf>
    <xf numFmtId="0" fontId="25" fillId="3" borderId="7"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22" xfId="0" applyFont="1" applyFill="1" applyBorder="1" applyAlignment="1">
      <alignment horizontal="center" vertical="center"/>
    </xf>
    <xf numFmtId="0" fontId="2" fillId="2" borderId="7" xfId="0" applyFont="1" applyFill="1" applyBorder="1" applyAlignment="1">
      <alignment horizontal="center" vertical="center"/>
    </xf>
    <xf numFmtId="0" fontId="15" fillId="3" borderId="6" xfId="0" applyFont="1" applyFill="1" applyBorder="1" applyAlignment="1">
      <alignment horizontal="center" vertical="center"/>
    </xf>
    <xf numFmtId="0" fontId="15" fillId="3" borderId="22" xfId="0" applyFont="1" applyFill="1" applyBorder="1" applyAlignment="1">
      <alignment horizontal="center" vertical="center"/>
    </xf>
    <xf numFmtId="0" fontId="15" fillId="3" borderId="7" xfId="0" applyFont="1" applyFill="1" applyBorder="1" applyAlignment="1">
      <alignment horizontal="center" vertical="center"/>
    </xf>
    <xf numFmtId="0" fontId="15" fillId="0" borderId="6" xfId="0" applyFont="1" applyBorder="1" applyAlignment="1">
      <alignment horizontal="left" vertical="center"/>
    </xf>
    <xf numFmtId="0" fontId="15" fillId="0" borderId="22" xfId="0" applyFont="1" applyBorder="1" applyAlignment="1">
      <alignment horizontal="left" vertical="center"/>
    </xf>
    <xf numFmtId="0" fontId="15" fillId="0" borderId="7" xfId="0" applyFont="1" applyBorder="1" applyAlignment="1">
      <alignment horizontal="left" vertical="center"/>
    </xf>
    <xf numFmtId="0" fontId="4" fillId="2" borderId="6"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7" xfId="0" applyFont="1" applyFill="1" applyBorder="1" applyAlignment="1">
      <alignment horizontal="center" vertical="center"/>
    </xf>
    <xf numFmtId="0" fontId="8" fillId="3" borderId="2" xfId="0" applyFont="1" applyFill="1" applyBorder="1" applyAlignment="1">
      <alignment horizontal="center" vertical="center"/>
    </xf>
    <xf numFmtId="0" fontId="4" fillId="2" borderId="2" xfId="0" quotePrefix="1" applyFont="1" applyFill="1" applyBorder="1" applyAlignment="1">
      <alignment horizontal="center" vertical="center"/>
    </xf>
    <xf numFmtId="0" fontId="4" fillId="2" borderId="2"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22" xfId="0" applyFont="1" applyFill="1" applyBorder="1" applyAlignment="1">
      <alignment horizontal="center" vertical="center"/>
    </xf>
    <xf numFmtId="0" fontId="18" fillId="2" borderId="7"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22" xfId="0" applyFont="1" applyFill="1" applyBorder="1" applyAlignment="1">
      <alignment horizontal="center" vertical="center"/>
    </xf>
    <xf numFmtId="0" fontId="8" fillId="3" borderId="7" xfId="0" applyFont="1" applyFill="1" applyBorder="1" applyAlignment="1">
      <alignment horizontal="center" vertical="center"/>
    </xf>
    <xf numFmtId="0" fontId="4" fillId="2" borderId="6" xfId="0" quotePrefix="1" applyFont="1" applyFill="1" applyBorder="1" applyAlignment="1">
      <alignment horizontal="center" vertical="center"/>
    </xf>
    <xf numFmtId="0" fontId="4" fillId="2" borderId="7" xfId="0" quotePrefix="1" applyFont="1" applyFill="1" applyBorder="1" applyAlignment="1">
      <alignment horizontal="center" vertical="center"/>
    </xf>
    <xf numFmtId="0" fontId="15" fillId="2" borderId="6" xfId="0" applyFont="1" applyFill="1" applyBorder="1" applyAlignment="1">
      <alignment horizontal="center" vertical="center"/>
    </xf>
    <xf numFmtId="0" fontId="15" fillId="2" borderId="22" xfId="0" applyFont="1" applyFill="1" applyBorder="1" applyAlignment="1">
      <alignment horizontal="center" vertical="center"/>
    </xf>
    <xf numFmtId="0" fontId="15" fillId="2" borderId="7"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22" xfId="0" applyFont="1" applyFill="1" applyBorder="1" applyAlignment="1">
      <alignment horizontal="center" vertical="center"/>
    </xf>
    <xf numFmtId="0" fontId="2" fillId="3" borderId="7" xfId="0" applyFont="1" applyFill="1" applyBorder="1" applyAlignment="1">
      <alignment horizontal="center" vertical="center"/>
    </xf>
    <xf numFmtId="0" fontId="4" fillId="2" borderId="22" xfId="0" quotePrefix="1" applyFont="1" applyFill="1" applyBorder="1" applyAlignment="1">
      <alignment horizontal="center" vertical="center"/>
    </xf>
    <xf numFmtId="0" fontId="18" fillId="2" borderId="6" xfId="0" applyFont="1" applyFill="1" applyBorder="1" applyAlignment="1">
      <alignment horizontal="center" vertical="center" wrapText="1"/>
    </xf>
    <xf numFmtId="0" fontId="18" fillId="2" borderId="22"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4" fillId="2" borderId="6" xfId="0" applyFont="1" applyFill="1" applyBorder="1" applyAlignment="1">
      <alignment horizontal="center" wrapText="1"/>
    </xf>
    <xf numFmtId="0" fontId="4" fillId="2" borderId="7" xfId="0" applyFont="1" applyFill="1" applyBorder="1" applyAlignment="1">
      <alignment horizontal="center" wrapText="1"/>
    </xf>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2" fillId="2" borderId="38" xfId="0" applyFont="1" applyFill="1" applyBorder="1" applyAlignment="1">
      <alignment horizontal="center" vertical="center"/>
    </xf>
    <xf numFmtId="0" fontId="2" fillId="2" borderId="34" xfId="0" applyFont="1" applyFill="1" applyBorder="1" applyAlignment="1">
      <alignment horizontal="center" vertical="center"/>
    </xf>
    <xf numFmtId="0" fontId="4" fillId="2" borderId="2" xfId="0" applyFont="1" applyFill="1" applyBorder="1" applyAlignment="1">
      <alignment horizontal="center" wrapText="1"/>
    </xf>
    <xf numFmtId="0" fontId="1" fillId="6" borderId="16" xfId="0" applyFont="1" applyFill="1" applyBorder="1" applyAlignment="1">
      <alignment horizontal="left"/>
    </xf>
    <xf numFmtId="0" fontId="1" fillId="6" borderId="17" xfId="0" applyFont="1" applyFill="1" applyBorder="1" applyAlignment="1">
      <alignment horizontal="left"/>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2" fillId="0" borderId="0" xfId="0" applyFont="1" applyAlignment="1">
      <alignment horizontal="center" vertical="center" wrapText="1"/>
    </xf>
    <xf numFmtId="0" fontId="10" fillId="3" borderId="7" xfId="0" applyFont="1" applyFill="1" applyBorder="1" applyAlignment="1">
      <alignment horizontal="center" vertical="center"/>
    </xf>
    <xf numFmtId="0" fontId="8" fillId="27" borderId="47" xfId="0" applyFont="1" applyFill="1" applyBorder="1" applyAlignment="1">
      <alignment horizontal="center" vertical="center"/>
    </xf>
    <xf numFmtId="0" fontId="8" fillId="27" borderId="48" xfId="0" applyFont="1" applyFill="1" applyBorder="1" applyAlignment="1">
      <alignment horizontal="center" vertical="center"/>
    </xf>
    <xf numFmtId="0" fontId="0" fillId="0" borderId="2" xfId="0" applyBorder="1" applyAlignment="1">
      <alignment horizontal="left" vertical="center" wrapText="1"/>
    </xf>
    <xf numFmtId="0" fontId="1" fillId="0" borderId="2" xfId="0" applyFont="1" applyBorder="1" applyAlignment="1">
      <alignment horizontal="center" vertical="center"/>
    </xf>
    <xf numFmtId="0" fontId="33" fillId="2" borderId="24" xfId="0" applyFont="1" applyFill="1" applyBorder="1" applyAlignment="1">
      <alignment horizontal="center" vertical="center"/>
    </xf>
    <xf numFmtId="0" fontId="33" fillId="2" borderId="45" xfId="0" applyFont="1" applyFill="1" applyBorder="1" applyAlignment="1">
      <alignment horizontal="center" vertical="center"/>
    </xf>
    <xf numFmtId="0" fontId="33" fillId="2" borderId="25" xfId="0" applyFont="1" applyFill="1" applyBorder="1" applyAlignment="1">
      <alignment horizontal="center" vertical="center"/>
    </xf>
    <xf numFmtId="0" fontId="33" fillId="27" borderId="15" xfId="0" applyFont="1" applyFill="1" applyBorder="1" applyAlignment="1">
      <alignment horizontal="center" vertical="center"/>
    </xf>
    <xf numFmtId="0" fontId="33" fillId="27" borderId="16" xfId="0" applyFont="1" applyFill="1" applyBorder="1" applyAlignment="1">
      <alignment horizontal="center" vertical="center"/>
    </xf>
    <xf numFmtId="0" fontId="33" fillId="27" borderId="17" xfId="0" applyFont="1" applyFill="1" applyBorder="1" applyAlignment="1">
      <alignment horizontal="center" vertical="center"/>
    </xf>
    <xf numFmtId="0" fontId="0" fillId="2" borderId="22" xfId="0" applyFill="1" applyBorder="1" applyAlignment="1">
      <alignment horizontal="center"/>
    </xf>
    <xf numFmtId="0" fontId="0" fillId="2" borderId="7" xfId="0" applyFill="1" applyBorder="1" applyAlignment="1">
      <alignment horizontal="center"/>
    </xf>
    <xf numFmtId="0" fontId="4" fillId="2" borderId="2"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8" borderId="7" xfId="0" applyFont="1" applyFill="1" applyBorder="1" applyAlignment="1">
      <alignment horizontal="center" vertical="center"/>
    </xf>
    <xf numFmtId="0" fontId="2" fillId="28" borderId="2" xfId="0" applyFont="1" applyFill="1" applyBorder="1" applyAlignment="1">
      <alignment horizontal="center" vertical="center"/>
    </xf>
    <xf numFmtId="0" fontId="2" fillId="27" borderId="7" xfId="0" applyFont="1" applyFill="1" applyBorder="1" applyAlignment="1">
      <alignment horizontal="center" vertical="center"/>
    </xf>
    <xf numFmtId="0" fontId="2" fillId="27" borderId="2" xfId="0" applyFont="1" applyFill="1" applyBorder="1" applyAlignment="1">
      <alignment horizontal="center" vertical="center"/>
    </xf>
    <xf numFmtId="0" fontId="8" fillId="27" borderId="7" xfId="0" applyFont="1" applyFill="1" applyBorder="1" applyAlignment="1">
      <alignment horizontal="center" vertical="center" wrapText="1"/>
    </xf>
    <xf numFmtId="0" fontId="8" fillId="27" borderId="2" xfId="0" applyFont="1" applyFill="1" applyBorder="1" applyAlignment="1">
      <alignment horizontal="center" vertical="center" wrapText="1"/>
    </xf>
    <xf numFmtId="0" fontId="8" fillId="27" borderId="7" xfId="0" applyFont="1" applyFill="1" applyBorder="1" applyAlignment="1">
      <alignment horizontal="center" vertical="center"/>
    </xf>
    <xf numFmtId="0" fontId="8" fillId="27" borderId="2" xfId="0" applyFont="1" applyFill="1" applyBorder="1" applyAlignment="1">
      <alignment horizontal="center" vertical="center"/>
    </xf>
    <xf numFmtId="0" fontId="3" fillId="28" borderId="7" xfId="0" applyFont="1" applyFill="1" applyBorder="1" applyAlignment="1">
      <alignment horizontal="center" vertical="center" wrapText="1"/>
    </xf>
    <xf numFmtId="0" fontId="3" fillId="28" borderId="2" xfId="0" applyFont="1" applyFill="1" applyBorder="1" applyAlignment="1">
      <alignment horizontal="center" vertical="center" wrapText="1"/>
    </xf>
    <xf numFmtId="0" fontId="1" fillId="0" borderId="6" xfId="0" applyFont="1" applyBorder="1" applyAlignment="1">
      <alignment horizontal="center" vertical="center"/>
    </xf>
    <xf numFmtId="0" fontId="1" fillId="0" borderId="22" xfId="0" applyFont="1" applyBorder="1" applyAlignment="1">
      <alignment horizontal="center" vertical="center"/>
    </xf>
    <xf numFmtId="0" fontId="1" fillId="0" borderId="7" xfId="0" applyFont="1" applyBorder="1" applyAlignment="1">
      <alignment horizontal="center" vertical="center"/>
    </xf>
    <xf numFmtId="0" fontId="18" fillId="2" borderId="2" xfId="0" applyFont="1" applyFill="1" applyBorder="1" applyAlignment="1">
      <alignment horizontal="center" vertical="center"/>
    </xf>
    <xf numFmtId="0" fontId="1" fillId="2" borderId="46" xfId="0" applyFont="1" applyFill="1" applyBorder="1" applyAlignment="1">
      <alignment horizontal="center" vertical="center"/>
    </xf>
    <xf numFmtId="0" fontId="1" fillId="2" borderId="22" xfId="0" applyFont="1" applyFill="1" applyBorder="1" applyAlignment="1">
      <alignment horizontal="center" vertical="center"/>
    </xf>
    <xf numFmtId="0" fontId="1" fillId="2" borderId="7" xfId="0" applyFont="1" applyFill="1" applyBorder="1" applyAlignment="1">
      <alignment horizontal="center" vertical="center"/>
    </xf>
    <xf numFmtId="0" fontId="1" fillId="27" borderId="46" xfId="0" applyFont="1" applyFill="1" applyBorder="1" applyAlignment="1">
      <alignment horizontal="center" vertical="center"/>
    </xf>
    <xf numFmtId="0" fontId="1" fillId="27" borderId="22" xfId="0" applyFont="1" applyFill="1" applyBorder="1" applyAlignment="1">
      <alignment horizontal="center" vertical="center"/>
    </xf>
    <xf numFmtId="0" fontId="1" fillId="27" borderId="7" xfId="0" applyFont="1" applyFill="1" applyBorder="1" applyAlignment="1">
      <alignment horizontal="center" vertical="center"/>
    </xf>
    <xf numFmtId="0" fontId="0" fillId="27" borderId="46" xfId="0" applyFill="1" applyBorder="1" applyAlignment="1">
      <alignment horizontal="center" vertical="center" wrapText="1"/>
    </xf>
    <xf numFmtId="0" fontId="0" fillId="27" borderId="22" xfId="0" applyFill="1" applyBorder="1" applyAlignment="1">
      <alignment horizontal="center" vertical="center" wrapText="1"/>
    </xf>
    <xf numFmtId="0" fontId="0" fillId="27" borderId="7" xfId="0" applyFill="1" applyBorder="1" applyAlignment="1">
      <alignment horizontal="center" vertical="center" wrapText="1"/>
    </xf>
    <xf numFmtId="0" fontId="0" fillId="0" borderId="6" xfId="0" applyBorder="1" applyAlignment="1">
      <alignment horizontal="left" vertical="center" wrapText="1"/>
    </xf>
    <xf numFmtId="0" fontId="0" fillId="0" borderId="22" xfId="0" applyBorder="1" applyAlignment="1">
      <alignment horizontal="left" vertical="center" wrapText="1"/>
    </xf>
    <xf numFmtId="0" fontId="0" fillId="0" borderId="7" xfId="0" applyBorder="1" applyAlignment="1">
      <alignment horizontal="left" vertical="center" wrapText="1"/>
    </xf>
    <xf numFmtId="0" fontId="2" fillId="27" borderId="46" xfId="0" applyFont="1" applyFill="1" applyBorder="1" applyAlignment="1">
      <alignment horizontal="center" vertical="center"/>
    </xf>
    <xf numFmtId="0" fontId="13" fillId="0" borderId="2" xfId="0" applyFont="1" applyBorder="1" applyAlignment="1">
      <alignment horizontal="left" vertical="center" wrapText="1"/>
    </xf>
    <xf numFmtId="0" fontId="31" fillId="27" borderId="6" xfId="0" applyFont="1" applyFill="1" applyBorder="1" applyAlignment="1">
      <alignment horizontal="center" vertical="center"/>
    </xf>
    <xf numFmtId="0" fontId="31" fillId="27" borderId="22" xfId="0" applyFont="1" applyFill="1" applyBorder="1" applyAlignment="1">
      <alignment horizontal="center" vertic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1" fillId="2" borderId="6" xfId="0" applyFont="1" applyFill="1" applyBorder="1" applyAlignment="1">
      <alignment horizontal="center" vertical="center"/>
    </xf>
    <xf numFmtId="0" fontId="1" fillId="27" borderId="6" xfId="0" applyFont="1" applyFill="1" applyBorder="1" applyAlignment="1">
      <alignment horizontal="center" vertical="center"/>
    </xf>
    <xf numFmtId="0" fontId="0" fillId="0" borderId="6" xfId="0" applyBorder="1" applyAlignment="1">
      <alignment horizontal="center" wrapText="1"/>
    </xf>
    <xf numFmtId="0" fontId="0" fillId="0" borderId="22" xfId="0" applyBorder="1" applyAlignment="1">
      <alignment horizontal="center" wrapText="1"/>
    </xf>
    <xf numFmtId="0" fontId="0" fillId="0" borderId="7" xfId="0" applyBorder="1" applyAlignment="1">
      <alignment horizontal="center" wrapText="1"/>
    </xf>
    <xf numFmtId="0" fontId="31" fillId="2" borderId="6" xfId="0" applyFont="1" applyFill="1" applyBorder="1" applyAlignment="1">
      <alignment horizontal="center" vertical="center"/>
    </xf>
    <xf numFmtId="0" fontId="31" fillId="2" borderId="22" xfId="0" applyFont="1" applyFill="1" applyBorder="1" applyAlignment="1">
      <alignment horizontal="center" vertical="center"/>
    </xf>
    <xf numFmtId="0" fontId="31" fillId="2" borderId="7" xfId="0" applyFont="1" applyFill="1" applyBorder="1" applyAlignment="1">
      <alignment horizontal="center" vertical="center"/>
    </xf>
    <xf numFmtId="0" fontId="0" fillId="27" borderId="6" xfId="0" applyFill="1" applyBorder="1" applyAlignment="1">
      <alignment horizontal="center" vertical="center"/>
    </xf>
    <xf numFmtId="0" fontId="0" fillId="27" borderId="22" xfId="0" applyFill="1" applyBorder="1" applyAlignment="1">
      <alignment horizontal="center" vertical="center"/>
    </xf>
    <xf numFmtId="0" fontId="0" fillId="27" borderId="7" xfId="0" applyFill="1" applyBorder="1" applyAlignment="1">
      <alignment horizontal="center" vertical="center"/>
    </xf>
    <xf numFmtId="0" fontId="19" fillId="2" borderId="6" xfId="0" applyFont="1" applyFill="1" applyBorder="1" applyAlignment="1">
      <alignment horizontal="center" vertical="center"/>
    </xf>
    <xf numFmtId="0" fontId="19" fillId="2" borderId="22" xfId="0" applyFont="1" applyFill="1" applyBorder="1" applyAlignment="1">
      <alignment horizontal="center" vertical="center"/>
    </xf>
    <xf numFmtId="0" fontId="19" fillId="2" borderId="7" xfId="0" applyFont="1" applyFill="1" applyBorder="1" applyAlignment="1">
      <alignment horizontal="center" vertical="center"/>
    </xf>
    <xf numFmtId="0" fontId="19" fillId="27" borderId="6" xfId="0" applyFont="1" applyFill="1" applyBorder="1" applyAlignment="1">
      <alignment horizontal="center" vertical="center"/>
    </xf>
    <xf numFmtId="0" fontId="19" fillId="27" borderId="22" xfId="0" applyFont="1" applyFill="1" applyBorder="1" applyAlignment="1">
      <alignment horizontal="center" vertical="center"/>
    </xf>
    <xf numFmtId="0" fontId="19" fillId="27" borderId="7" xfId="0" applyFont="1" applyFill="1" applyBorder="1" applyAlignment="1">
      <alignment horizontal="center" vertical="center"/>
    </xf>
    <xf numFmtId="0" fontId="13" fillId="27" borderId="6" xfId="0" applyFont="1" applyFill="1" applyBorder="1" applyAlignment="1">
      <alignment horizontal="center" vertical="center" wrapText="1"/>
    </xf>
    <xf numFmtId="0" fontId="13" fillId="27" borderId="22" xfId="0" applyFont="1" applyFill="1" applyBorder="1" applyAlignment="1">
      <alignment horizontal="center" vertical="center" wrapText="1"/>
    </xf>
    <xf numFmtId="0" fontId="13" fillId="27" borderId="7" xfId="0" applyFont="1" applyFill="1" applyBorder="1" applyAlignment="1">
      <alignment horizontal="center" vertical="center" wrapText="1"/>
    </xf>
    <xf numFmtId="0" fontId="13" fillId="0" borderId="6"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7" xfId="0" applyFont="1" applyBorder="1" applyAlignment="1">
      <alignment horizontal="center" vertical="center" wrapText="1"/>
    </xf>
    <xf numFmtId="0" fontId="19" fillId="0" borderId="6" xfId="0" applyFont="1" applyBorder="1" applyAlignment="1">
      <alignment horizontal="center" vertical="center"/>
    </xf>
    <xf numFmtId="0" fontId="19" fillId="0" borderId="22" xfId="0" applyFont="1" applyBorder="1" applyAlignment="1">
      <alignment horizontal="center" vertical="center"/>
    </xf>
    <xf numFmtId="0" fontId="19" fillId="0" borderId="7" xfId="0" applyFont="1" applyBorder="1" applyAlignment="1">
      <alignment horizontal="center" vertical="center"/>
    </xf>
    <xf numFmtId="0" fontId="0" fillId="2" borderId="22" xfId="0" applyFill="1" applyBorder="1" applyAlignment="1">
      <alignment horizontal="center" vertical="center"/>
    </xf>
    <xf numFmtId="0" fontId="0" fillId="2" borderId="7" xfId="0" applyFill="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14" fillId="12" borderId="31" xfId="0" applyFont="1" applyFill="1" applyBorder="1" applyAlignment="1">
      <alignment horizontal="center" vertical="center" wrapText="1"/>
    </xf>
    <xf numFmtId="0" fontId="14" fillId="12" borderId="5" xfId="0" applyFont="1" applyFill="1" applyBorder="1" applyAlignment="1">
      <alignment horizontal="center" vertical="center" wrapText="1"/>
    </xf>
    <xf numFmtId="0" fontId="14" fillId="12" borderId="33" xfId="0" applyFont="1" applyFill="1" applyBorder="1" applyAlignment="1">
      <alignment horizontal="center" vertical="center" wrapText="1"/>
    </xf>
    <xf numFmtId="0" fontId="14" fillId="12" borderId="6" xfId="0" applyFont="1" applyFill="1" applyBorder="1" applyAlignment="1">
      <alignment horizontal="center" vertical="center" wrapText="1"/>
    </xf>
    <xf numFmtId="0" fontId="14" fillId="12" borderId="22" xfId="0" applyFont="1" applyFill="1" applyBorder="1" applyAlignment="1">
      <alignment horizontal="center" vertical="center"/>
    </xf>
    <xf numFmtId="0" fontId="14" fillId="12" borderId="7" xfId="0" applyFont="1" applyFill="1" applyBorder="1" applyAlignment="1">
      <alignment horizontal="center" vertical="center"/>
    </xf>
    <xf numFmtId="0" fontId="14" fillId="12" borderId="46" xfId="0" applyFont="1" applyFill="1" applyBorder="1" applyAlignment="1">
      <alignment horizontal="left" vertical="top" wrapText="1"/>
    </xf>
    <xf numFmtId="0" fontId="14" fillId="12" borderId="22" xfId="0" applyFont="1" applyFill="1" applyBorder="1" applyAlignment="1">
      <alignment horizontal="left" vertical="top" wrapText="1"/>
    </xf>
    <xf numFmtId="0" fontId="14" fillId="12" borderId="7" xfId="0" applyFont="1" applyFill="1" applyBorder="1" applyAlignment="1">
      <alignment horizontal="left" vertical="top" wrapText="1"/>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36" xfId="0" applyFont="1" applyBorder="1" applyAlignment="1">
      <alignment horizontal="center" vertical="center"/>
    </xf>
    <xf numFmtId="0" fontId="14" fillId="0" borderId="18" xfId="0" applyFont="1" applyBorder="1" applyAlignment="1">
      <alignment horizontal="center" vertical="center"/>
    </xf>
    <xf numFmtId="0" fontId="14" fillId="0" borderId="14" xfId="0" applyFont="1" applyBorder="1" applyAlignment="1">
      <alignment horizontal="left" wrapText="1"/>
    </xf>
    <xf numFmtId="0" fontId="14" fillId="0" borderId="36" xfId="0" applyFont="1" applyBorder="1" applyAlignment="1">
      <alignment horizontal="left"/>
    </xf>
    <xf numFmtId="0" fontId="14" fillId="0" borderId="18" xfId="0" applyFont="1" applyBorder="1" applyAlignment="1">
      <alignment horizontal="left"/>
    </xf>
    <xf numFmtId="0" fontId="19" fillId="0" borderId="1" xfId="0" applyFont="1" applyBorder="1" applyAlignment="1">
      <alignment horizontal="left" wrapText="1"/>
    </xf>
    <xf numFmtId="0" fontId="19" fillId="0" borderId="2" xfId="0" applyFont="1" applyBorder="1" applyAlignment="1">
      <alignment horizontal="left" wrapText="1"/>
    </xf>
    <xf numFmtId="0" fontId="19" fillId="0" borderId="3" xfId="0" applyFont="1" applyBorder="1" applyAlignment="1">
      <alignment horizontal="left"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4" fillId="26" borderId="42" xfId="0" applyFont="1" applyFill="1" applyBorder="1" applyAlignment="1">
      <alignment horizontal="left" vertical="center"/>
    </xf>
    <xf numFmtId="0" fontId="14" fillId="26" borderId="43" xfId="0" applyFont="1" applyFill="1" applyBorder="1" applyAlignment="1">
      <alignment horizontal="left" vertical="center"/>
    </xf>
    <xf numFmtId="0" fontId="14" fillId="26" borderId="44" xfId="0" applyFont="1" applyFill="1" applyBorder="1" applyAlignment="1">
      <alignment horizontal="left" vertical="center"/>
    </xf>
    <xf numFmtId="0" fontId="0" fillId="0" borderId="14" xfId="0" applyBorder="1" applyAlignment="1">
      <alignment horizontal="center"/>
    </xf>
    <xf numFmtId="0" fontId="0" fillId="0" borderId="36" xfId="0" applyBorder="1" applyAlignment="1">
      <alignment horizontal="center"/>
    </xf>
    <xf numFmtId="0" fontId="0" fillId="0" borderId="51" xfId="0" applyBorder="1" applyAlignment="1">
      <alignment horizontal="right"/>
    </xf>
    <xf numFmtId="0" fontId="0" fillId="0" borderId="8" xfId="0" applyBorder="1" applyAlignment="1">
      <alignment horizontal="center"/>
    </xf>
    <xf numFmtId="0" fontId="0" fillId="0" borderId="9"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14" fillId="0" borderId="2" xfId="0" applyFont="1" applyBorder="1" applyAlignment="1">
      <alignment horizontal="center" wrapText="1"/>
    </xf>
    <xf numFmtId="0" fontId="10" fillId="0" borderId="48" xfId="2" applyFont="1" applyBorder="1" applyAlignment="1">
      <alignment horizontal="center" vertical="center"/>
    </xf>
    <xf numFmtId="0" fontId="10" fillId="0" borderId="40" xfId="2" applyFont="1" applyBorder="1" applyAlignment="1">
      <alignment horizontal="center" vertical="center"/>
    </xf>
  </cellXfs>
  <cellStyles count="3">
    <cellStyle name="Hyperlink" xfId="1" builtinId="8"/>
    <cellStyle name="Normal" xfId="0" builtinId="0"/>
    <cellStyle name="Normal 2" xfId="2" xr:uid="{DD0D101A-4311-4D74-90D0-C22B36AEB0DD}"/>
  </cellStyles>
  <dxfs count="5">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49</xdr:row>
      <xdr:rowOff>0</xdr:rowOff>
    </xdr:from>
    <xdr:to>
      <xdr:col>4</xdr:col>
      <xdr:colOff>932261</xdr:colOff>
      <xdr:row>71</xdr:row>
      <xdr:rowOff>89028</xdr:rowOff>
    </xdr:to>
    <xdr:pic>
      <xdr:nvPicPr>
        <xdr:cNvPr id="2" name="Picture 1">
          <a:extLst>
            <a:ext uri="{FF2B5EF4-FFF2-40B4-BE49-F238E27FC236}">
              <a16:creationId xmlns:a16="http://schemas.microsoft.com/office/drawing/2014/main" id="{78C03B00-86E2-4A40-A6E0-DC38B58C7F6B}"/>
            </a:ext>
          </a:extLst>
        </xdr:cNvPr>
        <xdr:cNvPicPr>
          <a:picLocks noChangeAspect="1"/>
        </xdr:cNvPicPr>
      </xdr:nvPicPr>
      <xdr:blipFill>
        <a:blip xmlns:r="http://schemas.openxmlformats.org/officeDocument/2006/relationships" r:embed="rId1"/>
        <a:stretch>
          <a:fillRect/>
        </a:stretch>
      </xdr:blipFill>
      <xdr:spPr>
        <a:xfrm>
          <a:off x="609600" y="10774680"/>
          <a:ext cx="6266261" cy="41123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304800</xdr:colOff>
      <xdr:row>0</xdr:row>
      <xdr:rowOff>0</xdr:rowOff>
    </xdr:from>
    <xdr:to>
      <xdr:col>9</xdr:col>
      <xdr:colOff>296496</xdr:colOff>
      <xdr:row>20</xdr:row>
      <xdr:rowOff>169595</xdr:rowOff>
    </xdr:to>
    <xdr:pic>
      <xdr:nvPicPr>
        <xdr:cNvPr id="2" name="Picture 1">
          <a:extLst>
            <a:ext uri="{FF2B5EF4-FFF2-40B4-BE49-F238E27FC236}">
              <a16:creationId xmlns:a16="http://schemas.microsoft.com/office/drawing/2014/main" id="{07C6E1CE-CB06-476D-AAB0-6FD2D5C843FD}"/>
            </a:ext>
          </a:extLst>
        </xdr:cNvPr>
        <xdr:cNvPicPr>
          <a:picLocks noChangeAspect="1"/>
        </xdr:cNvPicPr>
      </xdr:nvPicPr>
      <xdr:blipFill>
        <a:blip xmlns:r="http://schemas.openxmlformats.org/officeDocument/2006/relationships" r:embed="rId1"/>
        <a:stretch>
          <a:fillRect/>
        </a:stretch>
      </xdr:blipFill>
      <xdr:spPr>
        <a:xfrm>
          <a:off x="304800" y="0"/>
          <a:ext cx="5478096" cy="38424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128059</xdr:colOff>
      <xdr:row>1</xdr:row>
      <xdr:rowOff>81491</xdr:rowOff>
    </xdr:from>
    <xdr:to>
      <xdr:col>3</xdr:col>
      <xdr:colOff>3691539</xdr:colOff>
      <xdr:row>1</xdr:row>
      <xdr:rowOff>3143250</xdr:rowOff>
    </xdr:to>
    <xdr:pic>
      <xdr:nvPicPr>
        <xdr:cNvPr id="2" name="Picture 1">
          <a:extLst>
            <a:ext uri="{FF2B5EF4-FFF2-40B4-BE49-F238E27FC236}">
              <a16:creationId xmlns:a16="http://schemas.microsoft.com/office/drawing/2014/main" id="{387A2967-F55D-8E74-9E2B-0E419371CA44}"/>
            </a:ext>
          </a:extLst>
        </xdr:cNvPr>
        <xdr:cNvPicPr>
          <a:picLocks noChangeAspect="1"/>
        </xdr:cNvPicPr>
      </xdr:nvPicPr>
      <xdr:blipFill rotWithShape="1">
        <a:blip xmlns:r="http://schemas.openxmlformats.org/officeDocument/2006/relationships" r:embed="rId1"/>
        <a:srcRect r="1986" b="10894"/>
        <a:stretch/>
      </xdr:blipFill>
      <xdr:spPr>
        <a:xfrm>
          <a:off x="3059642" y="652991"/>
          <a:ext cx="3563480" cy="3061759"/>
        </a:xfrm>
        <a:prstGeom prst="rect">
          <a:avLst/>
        </a:prstGeom>
      </xdr:spPr>
    </xdr:pic>
    <xdr:clientData/>
  </xdr:twoCellAnchor>
  <xdr:twoCellAnchor editAs="oneCell">
    <xdr:from>
      <xdr:col>3</xdr:col>
      <xdr:colOff>138641</xdr:colOff>
      <xdr:row>2</xdr:row>
      <xdr:rowOff>55033</xdr:rowOff>
    </xdr:from>
    <xdr:to>
      <xdr:col>3</xdr:col>
      <xdr:colOff>4193606</xdr:colOff>
      <xdr:row>2</xdr:row>
      <xdr:rowOff>2021416</xdr:rowOff>
    </xdr:to>
    <xdr:pic>
      <xdr:nvPicPr>
        <xdr:cNvPr id="3" name="Picture 2">
          <a:extLst>
            <a:ext uri="{FF2B5EF4-FFF2-40B4-BE49-F238E27FC236}">
              <a16:creationId xmlns:a16="http://schemas.microsoft.com/office/drawing/2014/main" id="{46DB8194-A3A1-C006-5B00-DAC1FF15A9F1}"/>
            </a:ext>
          </a:extLst>
        </xdr:cNvPr>
        <xdr:cNvPicPr>
          <a:picLocks noChangeAspect="1"/>
        </xdr:cNvPicPr>
      </xdr:nvPicPr>
      <xdr:blipFill rotWithShape="1">
        <a:blip xmlns:r="http://schemas.openxmlformats.org/officeDocument/2006/relationships" r:embed="rId2"/>
        <a:srcRect b="33993"/>
        <a:stretch/>
      </xdr:blipFill>
      <xdr:spPr>
        <a:xfrm>
          <a:off x="3070224" y="3960283"/>
          <a:ext cx="4054965" cy="1966383"/>
        </a:xfrm>
        <a:prstGeom prst="rect">
          <a:avLst/>
        </a:prstGeom>
      </xdr:spPr>
    </xdr:pic>
    <xdr:clientData/>
  </xdr:twoCellAnchor>
  <xdr:twoCellAnchor editAs="oneCell">
    <xdr:from>
      <xdr:col>3</xdr:col>
      <xdr:colOff>76201</xdr:colOff>
      <xdr:row>5</xdr:row>
      <xdr:rowOff>47625</xdr:rowOff>
    </xdr:from>
    <xdr:to>
      <xdr:col>3</xdr:col>
      <xdr:colOff>3884084</xdr:colOff>
      <xdr:row>5</xdr:row>
      <xdr:rowOff>2850271</xdr:rowOff>
    </xdr:to>
    <xdr:pic>
      <xdr:nvPicPr>
        <xdr:cNvPr id="7" name="Picture 6">
          <a:extLst>
            <a:ext uri="{FF2B5EF4-FFF2-40B4-BE49-F238E27FC236}">
              <a16:creationId xmlns:a16="http://schemas.microsoft.com/office/drawing/2014/main" id="{2319D15B-E949-235B-85EB-8233B7D20016}"/>
            </a:ext>
          </a:extLst>
        </xdr:cNvPr>
        <xdr:cNvPicPr>
          <a:picLocks noChangeAspect="1"/>
        </xdr:cNvPicPr>
      </xdr:nvPicPr>
      <xdr:blipFill>
        <a:blip xmlns:r="http://schemas.openxmlformats.org/officeDocument/2006/relationships" r:embed="rId3"/>
        <a:stretch>
          <a:fillRect/>
        </a:stretch>
      </xdr:blipFill>
      <xdr:spPr>
        <a:xfrm>
          <a:off x="3007784" y="15023042"/>
          <a:ext cx="3807883" cy="2802646"/>
        </a:xfrm>
        <a:prstGeom prst="rect">
          <a:avLst/>
        </a:prstGeom>
      </xdr:spPr>
    </xdr:pic>
    <xdr:clientData/>
  </xdr:twoCellAnchor>
  <xdr:twoCellAnchor editAs="oneCell">
    <xdr:from>
      <xdr:col>3</xdr:col>
      <xdr:colOff>100543</xdr:colOff>
      <xdr:row>5</xdr:row>
      <xdr:rowOff>2546350</xdr:rowOff>
    </xdr:from>
    <xdr:to>
      <xdr:col>3</xdr:col>
      <xdr:colOff>3852334</xdr:colOff>
      <xdr:row>5</xdr:row>
      <xdr:rowOff>4072979</xdr:rowOff>
    </xdr:to>
    <xdr:pic>
      <xdr:nvPicPr>
        <xdr:cNvPr id="8" name="Picture 7">
          <a:extLst>
            <a:ext uri="{FF2B5EF4-FFF2-40B4-BE49-F238E27FC236}">
              <a16:creationId xmlns:a16="http://schemas.microsoft.com/office/drawing/2014/main" id="{C77EBDF8-E247-BC4E-BFC5-43F82F64A3BE}"/>
            </a:ext>
          </a:extLst>
        </xdr:cNvPr>
        <xdr:cNvPicPr>
          <a:picLocks noChangeAspect="1"/>
        </xdr:cNvPicPr>
      </xdr:nvPicPr>
      <xdr:blipFill>
        <a:blip xmlns:r="http://schemas.openxmlformats.org/officeDocument/2006/relationships" r:embed="rId4"/>
        <a:stretch>
          <a:fillRect/>
        </a:stretch>
      </xdr:blipFill>
      <xdr:spPr>
        <a:xfrm>
          <a:off x="3032126" y="17521767"/>
          <a:ext cx="3751791" cy="1526629"/>
        </a:xfrm>
        <a:prstGeom prst="rect">
          <a:avLst/>
        </a:prstGeom>
      </xdr:spPr>
    </xdr:pic>
    <xdr:clientData/>
  </xdr:twoCellAnchor>
  <xdr:twoCellAnchor editAs="oneCell">
    <xdr:from>
      <xdr:col>3</xdr:col>
      <xdr:colOff>3911601</xdr:colOff>
      <xdr:row>5</xdr:row>
      <xdr:rowOff>57150</xdr:rowOff>
    </xdr:from>
    <xdr:to>
      <xdr:col>3</xdr:col>
      <xdr:colOff>7937501</xdr:colOff>
      <xdr:row>5</xdr:row>
      <xdr:rowOff>1735569</xdr:rowOff>
    </xdr:to>
    <xdr:pic>
      <xdr:nvPicPr>
        <xdr:cNvPr id="11" name="Picture 10">
          <a:extLst>
            <a:ext uri="{FF2B5EF4-FFF2-40B4-BE49-F238E27FC236}">
              <a16:creationId xmlns:a16="http://schemas.microsoft.com/office/drawing/2014/main" id="{DD1CECB5-D4B0-8E74-1C85-1179B90F91CE}"/>
            </a:ext>
          </a:extLst>
        </xdr:cNvPr>
        <xdr:cNvPicPr>
          <a:picLocks noChangeAspect="1"/>
        </xdr:cNvPicPr>
      </xdr:nvPicPr>
      <xdr:blipFill rotWithShape="1">
        <a:blip xmlns:r="http://schemas.openxmlformats.org/officeDocument/2006/relationships" r:embed="rId5"/>
        <a:srcRect l="47766" t="32967" r="15875" b="40085"/>
        <a:stretch/>
      </xdr:blipFill>
      <xdr:spPr>
        <a:xfrm>
          <a:off x="6843184" y="15032567"/>
          <a:ext cx="4025900" cy="1678419"/>
        </a:xfrm>
        <a:prstGeom prst="rect">
          <a:avLst/>
        </a:prstGeom>
      </xdr:spPr>
    </xdr:pic>
    <xdr:clientData/>
  </xdr:twoCellAnchor>
  <xdr:twoCellAnchor editAs="oneCell">
    <xdr:from>
      <xdr:col>3</xdr:col>
      <xdr:colOff>3947583</xdr:colOff>
      <xdr:row>5</xdr:row>
      <xdr:rowOff>1683808</xdr:rowOff>
    </xdr:from>
    <xdr:to>
      <xdr:col>3</xdr:col>
      <xdr:colOff>7948084</xdr:colOff>
      <xdr:row>5</xdr:row>
      <xdr:rowOff>3269308</xdr:rowOff>
    </xdr:to>
    <xdr:pic>
      <xdr:nvPicPr>
        <xdr:cNvPr id="12" name="Picture 11">
          <a:extLst>
            <a:ext uri="{FF2B5EF4-FFF2-40B4-BE49-F238E27FC236}">
              <a16:creationId xmlns:a16="http://schemas.microsoft.com/office/drawing/2014/main" id="{E910702D-DA25-6D82-B95C-B99CEFEAF93C}"/>
            </a:ext>
          </a:extLst>
        </xdr:cNvPr>
        <xdr:cNvPicPr>
          <a:picLocks noChangeAspect="1"/>
        </xdr:cNvPicPr>
      </xdr:nvPicPr>
      <xdr:blipFill rotWithShape="1">
        <a:blip xmlns:r="http://schemas.openxmlformats.org/officeDocument/2006/relationships" r:embed="rId6"/>
        <a:srcRect l="47975" t="32480" r="15979" b="42122"/>
        <a:stretch/>
      </xdr:blipFill>
      <xdr:spPr>
        <a:xfrm>
          <a:off x="6879166" y="16659225"/>
          <a:ext cx="4000501" cy="1585500"/>
        </a:xfrm>
        <a:prstGeom prst="rect">
          <a:avLst/>
        </a:prstGeom>
      </xdr:spPr>
    </xdr:pic>
    <xdr:clientData/>
  </xdr:twoCellAnchor>
  <xdr:twoCellAnchor editAs="oneCell">
    <xdr:from>
      <xdr:col>3</xdr:col>
      <xdr:colOff>167216</xdr:colOff>
      <xdr:row>6</xdr:row>
      <xdr:rowOff>2800615</xdr:rowOff>
    </xdr:from>
    <xdr:to>
      <xdr:col>3</xdr:col>
      <xdr:colOff>4920191</xdr:colOff>
      <xdr:row>6</xdr:row>
      <xdr:rowOff>4441271</xdr:rowOff>
    </xdr:to>
    <xdr:pic>
      <xdr:nvPicPr>
        <xdr:cNvPr id="15" name="Picture 14">
          <a:extLst>
            <a:ext uri="{FF2B5EF4-FFF2-40B4-BE49-F238E27FC236}">
              <a16:creationId xmlns:a16="http://schemas.microsoft.com/office/drawing/2014/main" id="{77324AB3-1043-57A4-C353-C6776FB65841}"/>
            </a:ext>
          </a:extLst>
        </xdr:cNvPr>
        <xdr:cNvPicPr>
          <a:picLocks noChangeAspect="1"/>
        </xdr:cNvPicPr>
      </xdr:nvPicPr>
      <xdr:blipFill rotWithShape="1">
        <a:blip xmlns:r="http://schemas.openxmlformats.org/officeDocument/2006/relationships" r:embed="rId7"/>
        <a:srcRect l="52872" t="40746" r="11968" b="37678"/>
        <a:stretch/>
      </xdr:blipFill>
      <xdr:spPr>
        <a:xfrm>
          <a:off x="3098799" y="17098698"/>
          <a:ext cx="4752975" cy="1640656"/>
        </a:xfrm>
        <a:prstGeom prst="rect">
          <a:avLst/>
        </a:prstGeom>
      </xdr:spPr>
    </xdr:pic>
    <xdr:clientData/>
  </xdr:twoCellAnchor>
  <xdr:twoCellAnchor editAs="oneCell">
    <xdr:from>
      <xdr:col>3</xdr:col>
      <xdr:colOff>154783</xdr:colOff>
      <xdr:row>6</xdr:row>
      <xdr:rowOff>47625</xdr:rowOff>
    </xdr:from>
    <xdr:to>
      <xdr:col>3</xdr:col>
      <xdr:colOff>5012532</xdr:colOff>
      <xdr:row>6</xdr:row>
      <xdr:rowOff>3343954</xdr:rowOff>
    </xdr:to>
    <xdr:pic>
      <xdr:nvPicPr>
        <xdr:cNvPr id="14" name="Picture 13">
          <a:extLst>
            <a:ext uri="{FF2B5EF4-FFF2-40B4-BE49-F238E27FC236}">
              <a16:creationId xmlns:a16="http://schemas.microsoft.com/office/drawing/2014/main" id="{606C9FB7-7D47-7BD6-8965-56A7EEB48A25}"/>
            </a:ext>
          </a:extLst>
        </xdr:cNvPr>
        <xdr:cNvPicPr>
          <a:picLocks noChangeAspect="1"/>
        </xdr:cNvPicPr>
      </xdr:nvPicPr>
      <xdr:blipFill>
        <a:blip xmlns:r="http://schemas.openxmlformats.org/officeDocument/2006/relationships" r:embed="rId8"/>
        <a:stretch>
          <a:fillRect/>
        </a:stretch>
      </xdr:blipFill>
      <xdr:spPr>
        <a:xfrm>
          <a:off x="3095627" y="21621750"/>
          <a:ext cx="4857749" cy="3296329"/>
        </a:xfrm>
        <a:prstGeom prst="rect">
          <a:avLst/>
        </a:prstGeom>
      </xdr:spPr>
    </xdr:pic>
    <xdr:clientData/>
  </xdr:twoCellAnchor>
  <xdr:twoCellAnchor editAs="oneCell">
    <xdr:from>
      <xdr:col>3</xdr:col>
      <xdr:colOff>68793</xdr:colOff>
      <xdr:row>7</xdr:row>
      <xdr:rowOff>39689</xdr:rowOff>
    </xdr:from>
    <xdr:to>
      <xdr:col>3</xdr:col>
      <xdr:colOff>5027085</xdr:colOff>
      <xdr:row>7</xdr:row>
      <xdr:rowOff>2973917</xdr:rowOff>
    </xdr:to>
    <xdr:pic>
      <xdr:nvPicPr>
        <xdr:cNvPr id="17" name="Picture 16">
          <a:extLst>
            <a:ext uri="{FF2B5EF4-FFF2-40B4-BE49-F238E27FC236}">
              <a16:creationId xmlns:a16="http://schemas.microsoft.com/office/drawing/2014/main" id="{3598AC62-A9A0-9E08-8B53-DA4C2748D476}"/>
            </a:ext>
          </a:extLst>
        </xdr:cNvPr>
        <xdr:cNvPicPr>
          <a:picLocks noChangeAspect="1"/>
        </xdr:cNvPicPr>
      </xdr:nvPicPr>
      <xdr:blipFill rotWithShape="1">
        <a:blip xmlns:r="http://schemas.openxmlformats.org/officeDocument/2006/relationships" r:embed="rId9"/>
        <a:srcRect b="5612"/>
        <a:stretch/>
      </xdr:blipFill>
      <xdr:spPr>
        <a:xfrm>
          <a:off x="3000376" y="19248439"/>
          <a:ext cx="4958292" cy="2934228"/>
        </a:xfrm>
        <a:prstGeom prst="rect">
          <a:avLst/>
        </a:prstGeom>
      </xdr:spPr>
    </xdr:pic>
    <xdr:clientData/>
  </xdr:twoCellAnchor>
  <xdr:twoCellAnchor editAs="oneCell">
    <xdr:from>
      <xdr:col>4</xdr:col>
      <xdr:colOff>160074</xdr:colOff>
      <xdr:row>4</xdr:row>
      <xdr:rowOff>95250</xdr:rowOff>
    </xdr:from>
    <xdr:to>
      <xdr:col>4</xdr:col>
      <xdr:colOff>2893219</xdr:colOff>
      <xdr:row>4</xdr:row>
      <xdr:rowOff>1017436</xdr:rowOff>
    </xdr:to>
    <xdr:pic>
      <xdr:nvPicPr>
        <xdr:cNvPr id="18" name="Picture 17">
          <a:extLst>
            <a:ext uri="{FF2B5EF4-FFF2-40B4-BE49-F238E27FC236}">
              <a16:creationId xmlns:a16="http://schemas.microsoft.com/office/drawing/2014/main" id="{E5892C7F-3A53-F922-435C-13A3D3DEBAEF}"/>
            </a:ext>
          </a:extLst>
        </xdr:cNvPr>
        <xdr:cNvPicPr>
          <a:picLocks noChangeAspect="1"/>
        </xdr:cNvPicPr>
      </xdr:nvPicPr>
      <xdr:blipFill>
        <a:blip xmlns:r="http://schemas.openxmlformats.org/officeDocument/2006/relationships" r:embed="rId10"/>
        <a:stretch>
          <a:fillRect/>
        </a:stretch>
      </xdr:blipFill>
      <xdr:spPr>
        <a:xfrm>
          <a:off x="11304324" y="7905750"/>
          <a:ext cx="2733145" cy="922186"/>
        </a:xfrm>
        <a:prstGeom prst="rect">
          <a:avLst/>
        </a:prstGeom>
      </xdr:spPr>
    </xdr:pic>
    <xdr:clientData/>
  </xdr:twoCellAnchor>
  <xdr:twoCellAnchor editAs="oneCell">
    <xdr:from>
      <xdr:col>4</xdr:col>
      <xdr:colOff>137584</xdr:colOff>
      <xdr:row>3</xdr:row>
      <xdr:rowOff>137583</xdr:rowOff>
    </xdr:from>
    <xdr:to>
      <xdr:col>4</xdr:col>
      <xdr:colOff>2963334</xdr:colOff>
      <xdr:row>3</xdr:row>
      <xdr:rowOff>970914</xdr:rowOff>
    </xdr:to>
    <xdr:pic>
      <xdr:nvPicPr>
        <xdr:cNvPr id="19" name="Picture 18">
          <a:extLst>
            <a:ext uri="{FF2B5EF4-FFF2-40B4-BE49-F238E27FC236}">
              <a16:creationId xmlns:a16="http://schemas.microsoft.com/office/drawing/2014/main" id="{B95A8CBE-2817-597B-C0F1-C18F7B8DEA76}"/>
            </a:ext>
          </a:extLst>
        </xdr:cNvPr>
        <xdr:cNvPicPr>
          <a:picLocks noChangeAspect="1"/>
        </xdr:cNvPicPr>
      </xdr:nvPicPr>
      <xdr:blipFill>
        <a:blip xmlns:r="http://schemas.openxmlformats.org/officeDocument/2006/relationships" r:embed="rId11"/>
        <a:stretch>
          <a:fillRect/>
        </a:stretch>
      </xdr:blipFill>
      <xdr:spPr>
        <a:xfrm>
          <a:off x="11271251" y="6836833"/>
          <a:ext cx="2825750" cy="833331"/>
        </a:xfrm>
        <a:prstGeom prst="rect">
          <a:avLst/>
        </a:prstGeom>
      </xdr:spPr>
    </xdr:pic>
    <xdr:clientData/>
  </xdr:twoCellAnchor>
  <xdr:twoCellAnchor editAs="oneCell">
    <xdr:from>
      <xdr:col>3</xdr:col>
      <xdr:colOff>3823229</xdr:colOff>
      <xdr:row>1</xdr:row>
      <xdr:rowOff>296335</xdr:rowOff>
    </xdr:from>
    <xdr:to>
      <xdr:col>3</xdr:col>
      <xdr:colOff>6762750</xdr:colOff>
      <xdr:row>1</xdr:row>
      <xdr:rowOff>2969191</xdr:rowOff>
    </xdr:to>
    <xdr:pic>
      <xdr:nvPicPr>
        <xdr:cNvPr id="20" name="Picture 19">
          <a:extLst>
            <a:ext uri="{FF2B5EF4-FFF2-40B4-BE49-F238E27FC236}">
              <a16:creationId xmlns:a16="http://schemas.microsoft.com/office/drawing/2014/main" id="{866AFE8F-2224-A342-42F7-F553C5C9274F}"/>
            </a:ext>
          </a:extLst>
        </xdr:cNvPr>
        <xdr:cNvPicPr>
          <a:picLocks noChangeAspect="1"/>
        </xdr:cNvPicPr>
      </xdr:nvPicPr>
      <xdr:blipFill>
        <a:blip xmlns:r="http://schemas.openxmlformats.org/officeDocument/2006/relationships" r:embed="rId12"/>
        <a:stretch>
          <a:fillRect/>
        </a:stretch>
      </xdr:blipFill>
      <xdr:spPr>
        <a:xfrm>
          <a:off x="6754812" y="867835"/>
          <a:ext cx="2939521" cy="2672856"/>
        </a:xfrm>
        <a:prstGeom prst="rect">
          <a:avLst/>
        </a:prstGeom>
      </xdr:spPr>
    </xdr:pic>
    <xdr:clientData/>
  </xdr:twoCellAnchor>
  <xdr:twoCellAnchor editAs="oneCell">
    <xdr:from>
      <xdr:col>4</xdr:col>
      <xdr:colOff>190500</xdr:colOff>
      <xdr:row>8</xdr:row>
      <xdr:rowOff>424670</xdr:rowOff>
    </xdr:from>
    <xdr:to>
      <xdr:col>4</xdr:col>
      <xdr:colOff>2170786</xdr:colOff>
      <xdr:row>8</xdr:row>
      <xdr:rowOff>2285999</xdr:rowOff>
    </xdr:to>
    <xdr:pic>
      <xdr:nvPicPr>
        <xdr:cNvPr id="21" name="Picture 20">
          <a:extLst>
            <a:ext uri="{FF2B5EF4-FFF2-40B4-BE49-F238E27FC236}">
              <a16:creationId xmlns:a16="http://schemas.microsoft.com/office/drawing/2014/main" id="{99B0C902-BB04-F8AF-4606-9030D24176CA}"/>
            </a:ext>
          </a:extLst>
        </xdr:cNvPr>
        <xdr:cNvPicPr>
          <a:picLocks noChangeAspect="1"/>
        </xdr:cNvPicPr>
      </xdr:nvPicPr>
      <xdr:blipFill>
        <a:blip xmlns:r="http://schemas.openxmlformats.org/officeDocument/2006/relationships" r:embed="rId13"/>
        <a:stretch>
          <a:fillRect/>
        </a:stretch>
      </xdr:blipFill>
      <xdr:spPr>
        <a:xfrm>
          <a:off x="11324167" y="30640087"/>
          <a:ext cx="1980286" cy="1861329"/>
        </a:xfrm>
        <a:prstGeom prst="rect">
          <a:avLst/>
        </a:prstGeom>
      </xdr:spPr>
    </xdr:pic>
    <xdr:clientData/>
  </xdr:twoCellAnchor>
  <xdr:twoCellAnchor editAs="oneCell">
    <xdr:from>
      <xdr:col>4</xdr:col>
      <xdr:colOff>142875</xdr:colOff>
      <xdr:row>1</xdr:row>
      <xdr:rowOff>180975</xdr:rowOff>
    </xdr:from>
    <xdr:to>
      <xdr:col>4</xdr:col>
      <xdr:colOff>3885618</xdr:colOff>
      <xdr:row>1</xdr:row>
      <xdr:rowOff>2982292</xdr:rowOff>
    </xdr:to>
    <xdr:pic>
      <xdr:nvPicPr>
        <xdr:cNvPr id="9" name="Picture 8">
          <a:extLst>
            <a:ext uri="{FF2B5EF4-FFF2-40B4-BE49-F238E27FC236}">
              <a16:creationId xmlns:a16="http://schemas.microsoft.com/office/drawing/2014/main" id="{0045B6C8-4D32-6908-321C-C254F81A6854}"/>
            </a:ext>
          </a:extLst>
        </xdr:cNvPr>
        <xdr:cNvPicPr>
          <a:picLocks noChangeAspect="1"/>
        </xdr:cNvPicPr>
      </xdr:nvPicPr>
      <xdr:blipFill>
        <a:blip xmlns:r="http://schemas.openxmlformats.org/officeDocument/2006/relationships" r:embed="rId14"/>
        <a:stretch>
          <a:fillRect/>
        </a:stretch>
      </xdr:blipFill>
      <xdr:spPr>
        <a:xfrm>
          <a:off x="13773150" y="790575"/>
          <a:ext cx="3742743" cy="2801317"/>
        </a:xfrm>
        <a:prstGeom prst="rect">
          <a:avLst/>
        </a:prstGeom>
      </xdr:spPr>
    </xdr:pic>
    <xdr:clientData/>
  </xdr:twoCellAnchor>
  <xdr:twoCellAnchor editAs="oneCell">
    <xdr:from>
      <xdr:col>4</xdr:col>
      <xdr:colOff>420687</xdr:colOff>
      <xdr:row>6</xdr:row>
      <xdr:rowOff>272144</xdr:rowOff>
    </xdr:from>
    <xdr:to>
      <xdr:col>4</xdr:col>
      <xdr:colOff>6496812</xdr:colOff>
      <xdr:row>6</xdr:row>
      <xdr:rowOff>3244447</xdr:rowOff>
    </xdr:to>
    <xdr:pic>
      <xdr:nvPicPr>
        <xdr:cNvPr id="4" name="Picture 3">
          <a:extLst>
            <a:ext uri="{FF2B5EF4-FFF2-40B4-BE49-F238E27FC236}">
              <a16:creationId xmlns:a16="http://schemas.microsoft.com/office/drawing/2014/main" id="{5459D521-17D5-A40B-E26E-E79B82D6747B}"/>
            </a:ext>
          </a:extLst>
        </xdr:cNvPr>
        <xdr:cNvPicPr>
          <a:picLocks noChangeAspect="1"/>
        </xdr:cNvPicPr>
      </xdr:nvPicPr>
      <xdr:blipFill>
        <a:blip xmlns:r="http://schemas.openxmlformats.org/officeDocument/2006/relationships" r:embed="rId15"/>
        <a:stretch>
          <a:fillRect/>
        </a:stretch>
      </xdr:blipFill>
      <xdr:spPr>
        <a:xfrm>
          <a:off x="14041437" y="14956519"/>
          <a:ext cx="6076125" cy="2972303"/>
        </a:xfrm>
        <a:prstGeom prst="rect">
          <a:avLst/>
        </a:prstGeom>
      </xdr:spPr>
    </xdr:pic>
    <xdr:clientData/>
  </xdr:twoCellAnchor>
  <xdr:twoCellAnchor editAs="oneCell">
    <xdr:from>
      <xdr:col>4</xdr:col>
      <xdr:colOff>324630</xdr:colOff>
      <xdr:row>5</xdr:row>
      <xdr:rowOff>119063</xdr:rowOff>
    </xdr:from>
    <xdr:to>
      <xdr:col>4</xdr:col>
      <xdr:colOff>5117685</xdr:colOff>
      <xdr:row>5</xdr:row>
      <xdr:rowOff>3460750</xdr:rowOff>
    </xdr:to>
    <xdr:pic>
      <xdr:nvPicPr>
        <xdr:cNvPr id="10" name="Picture 9">
          <a:extLst>
            <a:ext uri="{FF2B5EF4-FFF2-40B4-BE49-F238E27FC236}">
              <a16:creationId xmlns:a16="http://schemas.microsoft.com/office/drawing/2014/main" id="{8AEC8E57-0EE5-0C6D-2913-8D002CFABE2B}"/>
            </a:ext>
          </a:extLst>
        </xdr:cNvPr>
        <xdr:cNvPicPr>
          <a:picLocks noChangeAspect="1"/>
        </xdr:cNvPicPr>
      </xdr:nvPicPr>
      <xdr:blipFill>
        <a:blip xmlns:r="http://schemas.openxmlformats.org/officeDocument/2006/relationships" r:embed="rId16"/>
        <a:stretch>
          <a:fillRect/>
        </a:stretch>
      </xdr:blipFill>
      <xdr:spPr>
        <a:xfrm>
          <a:off x="13945380" y="9604376"/>
          <a:ext cx="4793055" cy="33416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accfw.sharepoint.com/sites/FOGProgram/Shared%20Documents/General/LINKO/Data%20Cleanup/Final%20Scripts/Final%20Scripts%20for%20Jessica%20Caplinger.xlsx" TargetMode="External"/><Relationship Id="rId1" Type="http://schemas.openxmlformats.org/officeDocument/2006/relationships/externalLinkPath" Target="Final%20Scripts%20for%20Jessica%20Capling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XkFMR0StUS75m4qF_cfexE3Rydpha9ErJ1XexL2NRwc--V-lNSaRrU7R-WWkeCX" itemId="017VNLSUFYRMJTUEKIBFCZXJTZFE6AEHEM">
      <xxl21:absoluteUrl r:id="rId2"/>
    </xxl21:alternateUrls>
    <sheetNames>
      <sheetName val="Key"/>
      <sheetName val="Trap Size &amp; Units"/>
      <sheetName val="6Other Codes_MapCategory_Events"/>
      <sheetName val="Extractor IDs, Type, Location"/>
      <sheetName val="JC Class Clean Up"/>
      <sheetName val="JC clean up"/>
    </sheetNames>
    <sheetDataSet>
      <sheetData sheetId="0"/>
      <sheetData sheetId="1"/>
      <sheetData sheetId="2"/>
      <sheetData sheetId="3"/>
      <sheetData sheetId="4"/>
      <sheetData sheetId="5">
        <row r="135">
          <cell r="A135">
            <v>30</v>
          </cell>
        </row>
      </sheetData>
    </sheetDataSet>
  </externalBook>
</externalLink>
</file>

<file path=xl/persons/person.xml><?xml version="1.0" encoding="utf-8"?>
<personList xmlns="http://schemas.microsoft.com/office/spreadsheetml/2018/threadedcomments" xmlns:x="http://schemas.openxmlformats.org/spreadsheetml/2006/main">
  <person displayName="Jessica Caplinger" id="{2A4147D0-6EED-4915-9202-158A7B5D8918}" userId="S::jacafa@cityoffortwayne.org::a741d7b0-5834-4178-b88b-5ab7b04e2d86" providerId="AD"/>
  <person displayName="Patricia Carney" id="{6972479F-7BEF-42B7-BABB-DD37BAE43E9C}" userId="S::pxcafa@cityoffortwayne.org::b325700f-f0bc-4445-bfdb-67bbd3ed3a45"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 dT="2025-01-14T17:17:16.92" personId="{6972479F-7BEF-42B7-BABB-DD37BAE43E9C}" id="{13CA1060-35BC-4CF4-8982-F68D72BF6F1F}">
    <text>Colors and numbers in this column match those in 2024-08 Linko Download….xlsx, column K. The Quality Control check to ensure all rows were accounted for.</text>
  </threadedComment>
</ThreadedComments>
</file>

<file path=xl/threadedComments/threadedComment2.xml><?xml version="1.0" encoding="utf-8"?>
<ThreadedComments xmlns="http://schemas.microsoft.com/office/spreadsheetml/2018/threadedcomments" xmlns:x="http://schemas.openxmlformats.org/spreadsheetml/2006/main">
  <threadedComment ref="H3" dT="2025-02-17T23:13:19.92" personId="{2A4147D0-6EED-4915-9202-158A7B5D8918}" id="{54F302FD-21DD-451A-9DAC-473C825AF2BF}">
    <text>311 line items, 2 days work estimate.</text>
  </threadedComment>
  <threadedComment ref="I3" dT="2025-02-17T22:32:35.30" personId="{2A4147D0-6EED-4915-9202-158A7B5D8918}" id="{89051E89-45B1-48F7-8B03-9B43A1D5B22B}">
    <text xml:space="preserve">We have not discussed Trap Size &amp; Units or Cleaning Frequency yet </text>
  </threadedComment>
  <threadedComment ref="H5" dT="2025-02-17T22:39:13.99" personId="{2A4147D0-6EED-4915-9202-158A7B5D8918}" id="{F89B22A6-12CB-4147-A538-71A505C2A6F5}">
    <text>We haven't discussed this table/fields yet, Have not done any conditional formatting to see a count of how many line items so unsure of time estimate</text>
  </threadedComment>
  <threadedComment ref="H5" dT="2025-02-17T22:53:44.84" personId="{6972479F-7BEF-42B7-BABB-DD37BAE43E9C}" id="{D0D35B2C-A5B4-43FD-BD8A-8C0F895D3A16}" parentId="{F89B22A6-12CB-4147-A538-71A505C2A6F5}">
    <text>same as previous cell's reply except go to tab FS - Cleaning Frequency on this spreadsheet.</text>
  </threadedComment>
  <threadedComment ref="H5" dT="2025-02-17T23:20:05.87" personId="{2A4147D0-6EED-4915-9202-158A7B5D8918}" id="{EFA37EDE-B0B4-49FE-8E86-DF8A23E93C6C}" parentId="{F89B22A6-12CB-4147-A538-71A505C2A6F5}">
    <text>I believe there are 458 lines if I've done the analysis right. 4 days of work.</text>
  </threadedComment>
  <threadedComment ref="H10" dT="2025-02-17T23:01:55.65" personId="{6972479F-7BEF-42B7-BABB-DD37BAE43E9C}" id="{A03692F3-70DE-45C2-8935-DB8348DC4EBC}">
    <text>Jess, EventTypeAbbrv is a monster. It has every time IPS went to an FSE so one FSE could have 1 - 100 or more Event Types. I do not have all the data for this so you cannot give an accurate time estimate. this is one AI should do. Let me know if you agree?</text>
  </threadedComment>
  <threadedComment ref="I10" dT="2025-02-17T22:34:05.99" personId="{2A4147D0-6EED-4915-9202-158A7B5D8918}" id="{39AB9BED-F026-471B-8485-82BE282D1FF4}">
    <text>Can complete, I've estimated one month's work after completing the Extractors, may be less after you and I meet.</text>
  </threadedComment>
  <threadedComment ref="H11" dT="2025-02-17T23:01:55.65" personId="{6972479F-7BEF-42B7-BABB-DD37BAE43E9C}" id="{192F681C-4592-4B56-B689-0982086EE7F7}">
    <text>Jess, EventTypeAbbrv is a monster. It has every time IPS went to an FSE so one FSE could have 1 - 100 or more Event Types. I do not have all the data for this so you cannot give an accurate time estimate. this is one AI should do. Let me know if you agree?</text>
  </threadedComment>
  <threadedComment ref="H12" dT="2025-02-17T23:01:55.65" personId="{6972479F-7BEF-42B7-BABB-DD37BAE43E9C}" id="{BB1D88F4-2A2A-4666-9453-B6953CC5FF66}">
    <text>Jess, EventTypeAbbrv is a monster. It has every time IPS went to an FSE so one FSE could have 1 - 100 or more Event Types. I do not have all the data for this so you cannot give an accurate time estimate. this is one AI should do. Let me know if you agree?</text>
  </threadedComment>
  <threadedComment ref="H13" dT="2025-02-17T23:01:55.65" personId="{6972479F-7BEF-42B7-BABB-DD37BAE43E9C}" id="{7E478DB2-D48D-4499-B0BD-0B08065AD794}">
    <text>Jess, EventTypeAbbrv is a monster. It has every time IPS went to an FSE so one FSE could have 1 - 100 or more Event Types. I do not have all the data for this so you cannot give an accurate time estimate. this is one AI should do. Let me know if you agree?</text>
  </threadedComment>
  <threadedComment ref="H14" dT="2025-02-17T23:01:55.65" personId="{6972479F-7BEF-42B7-BABB-DD37BAE43E9C}" id="{CD03CE9D-01DB-484C-94E6-15ED48049AB1}">
    <text>Jess, EventTypeAbbrv is a monster. It has every time IPS went to an FSE so one FSE could have 1 - 100 or more Event Types. I do not have all the data for this so you cannot give an accurate time estimate. this is one AI should do. Let me know if you agree?</text>
  </threadedComment>
  <threadedComment ref="H15" dT="2025-02-17T23:01:55.65" personId="{6972479F-7BEF-42B7-BABB-DD37BAE43E9C}" id="{3D4E8AE0-E63A-4310-9B6D-EB35880537C4}">
    <text>Jess, EventTypeAbbrv is a monster. It has every time IPS went to an FSE so one FSE could have 1 - 100 or more Event Types. I do not have all the data for this so you cannot give an accurate time estimate. this is one AI should do. Let me know if you agree?</text>
  </threadedComment>
  <threadedComment ref="I16" dT="2025-02-17T22:34:46.69" personId="{2A4147D0-6EED-4915-9202-158A7B5D8918}" id="{84237EDF-6565-4585-8289-9120DB276B85}">
    <text>Yes that is correct</text>
  </threadedComment>
  <threadedComment ref="I16" dT="2025-02-17T22:55:11.47" personId="{6972479F-7BEF-42B7-BABB-DD37BAE43E9C}" id="{7984DC1B-8506-421A-B0D1-F8AA3B4A08C8}" parentId="{84237EDF-6565-4585-8289-9120DB276B85}">
    <text>Perfect thanks.</text>
  </threadedComment>
</ThreadedComments>
</file>

<file path=xl/threadedComments/threadedComment3.xml><?xml version="1.0" encoding="utf-8"?>
<ThreadedComments xmlns="http://schemas.microsoft.com/office/spreadsheetml/2018/threadedcomments" xmlns:x="http://schemas.openxmlformats.org/spreadsheetml/2006/main">
  <threadedComment ref="E1" dT="2025-06-06T13:44:31.64" personId="{2A4147D0-6EED-4915-9202-158A7B5D8918}" id="{733B345D-DCAE-4C7D-9B80-93E2DDE7A745}">
    <text>EX300-EX310, ABOVE FLOOR for all extractors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hyperlink" Target="../../../../../../../:f:/r/sites/CityUtilitiesISODocMgmt/WorkInstructions/Water%20Pollution%20Control%20Plant%20(WPCP)?csf=1&amp;web=1&amp;e=xBkZhY"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543C-A4CE-42A2-8A53-2C47B4CF6D03}">
  <sheetPr>
    <tabColor rgb="FF92D050"/>
  </sheetPr>
  <dimension ref="A1:C10"/>
  <sheetViews>
    <sheetView workbookViewId="0">
      <selection activeCell="A2" sqref="A2:B2"/>
    </sheetView>
  </sheetViews>
  <sheetFormatPr defaultRowHeight="14.45"/>
  <cols>
    <col min="1" max="1" width="21" customWidth="1"/>
    <col min="2" max="2" width="24" customWidth="1"/>
    <col min="3" max="3" width="70.28515625" style="123" customWidth="1"/>
  </cols>
  <sheetData>
    <row r="1" spans="1:3" s="128" customFormat="1" ht="21.6" customHeight="1">
      <c r="A1" s="126" t="s">
        <v>0</v>
      </c>
      <c r="B1" s="126" t="s">
        <v>1</v>
      </c>
      <c r="C1" s="127" t="s">
        <v>2</v>
      </c>
    </row>
    <row r="2" spans="1:3" ht="18.600000000000001" customHeight="1">
      <c r="A2" s="124" t="s">
        <v>3</v>
      </c>
      <c r="B2" s="124" t="s">
        <v>4</v>
      </c>
      <c r="C2" s="125"/>
    </row>
    <row r="3" spans="1:3" ht="18.600000000000001" customHeight="1">
      <c r="A3" s="124" t="s">
        <v>5</v>
      </c>
      <c r="B3" s="124" t="s">
        <v>6</v>
      </c>
      <c r="C3" s="125"/>
    </row>
    <row r="4" spans="1:3" ht="18.600000000000001" customHeight="1">
      <c r="A4" s="124" t="s">
        <v>7</v>
      </c>
      <c r="B4" s="124" t="s">
        <v>8</v>
      </c>
      <c r="C4" s="125" t="s">
        <v>9</v>
      </c>
    </row>
    <row r="5" spans="1:3" ht="18.600000000000001" customHeight="1">
      <c r="A5" s="124" t="s">
        <v>10</v>
      </c>
      <c r="B5" s="124" t="s">
        <v>11</v>
      </c>
      <c r="C5" s="125"/>
    </row>
    <row r="6" spans="1:3" ht="18.600000000000001" customHeight="1">
      <c r="A6" s="143" t="s">
        <v>12</v>
      </c>
      <c r="B6" s="143" t="s">
        <v>12</v>
      </c>
      <c r="C6" s="125"/>
    </row>
    <row r="7" spans="1:3" ht="18.600000000000001" customHeight="1">
      <c r="A7" s="143" t="s">
        <v>13</v>
      </c>
      <c r="B7" s="143" t="s">
        <v>13</v>
      </c>
      <c r="C7" s="125"/>
    </row>
    <row r="8" spans="1:3" ht="18.600000000000001" customHeight="1">
      <c r="A8" s="143" t="s">
        <v>14</v>
      </c>
      <c r="B8" s="143" t="s">
        <v>14</v>
      </c>
      <c r="C8" s="125"/>
    </row>
    <row r="9" spans="1:3" ht="18.600000000000001" customHeight="1">
      <c r="A9" s="143" t="s">
        <v>15</v>
      </c>
      <c r="B9" s="143" t="s">
        <v>15</v>
      </c>
      <c r="C9" s="125"/>
    </row>
    <row r="10" spans="1:3" ht="18.600000000000001" customHeight="1">
      <c r="A10" s="143" t="s">
        <v>16</v>
      </c>
      <c r="B10" s="143" t="s">
        <v>16</v>
      </c>
      <c r="C10" s="12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2EC05-2E65-4AFB-B975-64337AD81F55}">
  <sheetPr>
    <tabColor rgb="FF92D050"/>
  </sheetPr>
  <dimension ref="B1:I46"/>
  <sheetViews>
    <sheetView workbookViewId="0">
      <selection activeCell="B4" sqref="B4"/>
    </sheetView>
  </sheetViews>
  <sheetFormatPr defaultRowHeight="14.45"/>
  <cols>
    <col min="2" max="2" width="17.28515625" customWidth="1"/>
    <col min="3" max="3" width="57.7109375" customWidth="1"/>
    <col min="4" max="4" width="2.7109375" customWidth="1"/>
    <col min="5" max="5" width="24.7109375" bestFit="1" customWidth="1"/>
    <col min="8" max="8" width="23.5703125" bestFit="1" customWidth="1"/>
    <col min="9" max="9" width="36.28515625" bestFit="1" customWidth="1"/>
  </cols>
  <sheetData>
    <row r="1" spans="2:9" ht="26.45" customHeight="1" thickBot="1">
      <c r="B1" s="441" t="s">
        <v>17</v>
      </c>
      <c r="C1" s="442"/>
      <c r="D1" s="442"/>
      <c r="E1" s="442"/>
      <c r="F1" s="442"/>
      <c r="G1" s="442"/>
      <c r="H1" s="442"/>
      <c r="I1" s="443"/>
    </row>
    <row r="2" spans="2:9" ht="21" customHeight="1" thickBot="1">
      <c r="B2" s="1"/>
      <c r="I2" s="2"/>
    </row>
    <row r="3" spans="2:9" ht="21.6" customHeight="1" thickBot="1">
      <c r="B3" s="8" t="s">
        <v>18</v>
      </c>
      <c r="C3" s="9" t="s">
        <v>19</v>
      </c>
      <c r="H3" s="446" t="s">
        <v>20</v>
      </c>
      <c r="I3" s="447"/>
    </row>
    <row r="4" spans="2:9" ht="19.899999999999999" customHeight="1">
      <c r="B4" s="41" t="s">
        <v>21</v>
      </c>
      <c r="C4" s="42" t="s">
        <v>22</v>
      </c>
      <c r="D4" s="40"/>
      <c r="E4" s="444" t="s">
        <v>23</v>
      </c>
      <c r="F4" s="40"/>
      <c r="G4" s="40"/>
      <c r="H4" s="43" t="s">
        <v>24</v>
      </c>
      <c r="I4" s="3" t="s">
        <v>25</v>
      </c>
    </row>
    <row r="5" spans="2:9" ht="19.899999999999999" customHeight="1">
      <c r="B5" s="12" t="s">
        <v>26</v>
      </c>
      <c r="C5" s="13" t="s">
        <v>27</v>
      </c>
      <c r="D5" s="40"/>
      <c r="E5" s="445"/>
      <c r="F5" s="40"/>
      <c r="G5" s="40"/>
      <c r="H5" s="44" t="s">
        <v>28</v>
      </c>
      <c r="I5" s="3" t="s">
        <v>29</v>
      </c>
    </row>
    <row r="6" spans="2:9" ht="19.899999999999999" customHeight="1">
      <c r="B6" s="12" t="s">
        <v>30</v>
      </c>
      <c r="C6" s="13" t="s">
        <v>31</v>
      </c>
      <c r="D6" s="40"/>
      <c r="E6" s="445"/>
      <c r="F6" s="40"/>
      <c r="G6" s="40"/>
      <c r="H6" s="44" t="s">
        <v>32</v>
      </c>
      <c r="I6" s="3" t="s">
        <v>33</v>
      </c>
    </row>
    <row r="7" spans="2:9" ht="19.899999999999999" customHeight="1" thickBot="1">
      <c r="B7" s="10" t="s">
        <v>34</v>
      </c>
      <c r="C7" s="11" t="s">
        <v>35</v>
      </c>
      <c r="D7" s="40"/>
      <c r="E7" s="445"/>
      <c r="F7" s="40"/>
      <c r="G7" s="40"/>
      <c r="H7" s="305" t="s">
        <v>36</v>
      </c>
      <c r="I7" s="306" t="s">
        <v>37</v>
      </c>
    </row>
    <row r="8" spans="2:9" ht="19.899999999999999" customHeight="1">
      <c r="B8" s="45" t="s">
        <v>38</v>
      </c>
      <c r="C8" s="46" t="s">
        <v>39</v>
      </c>
      <c r="D8" s="40"/>
      <c r="E8" s="448" t="s">
        <v>40</v>
      </c>
      <c r="F8" s="40"/>
      <c r="G8" s="40"/>
      <c r="H8" s="40"/>
      <c r="I8" s="2"/>
    </row>
    <row r="9" spans="2:9" ht="19.899999999999999" customHeight="1">
      <c r="B9" s="45" t="s">
        <v>41</v>
      </c>
      <c r="C9" s="47" t="s">
        <v>42</v>
      </c>
      <c r="D9" s="40"/>
      <c r="E9" s="448"/>
      <c r="F9" s="40"/>
      <c r="G9" s="40"/>
      <c r="H9" s="48"/>
      <c r="I9" s="37"/>
    </row>
    <row r="10" spans="2:9" ht="19.899999999999999" customHeight="1">
      <c r="B10" s="45" t="s">
        <v>43</v>
      </c>
      <c r="C10" s="47" t="s">
        <v>44</v>
      </c>
      <c r="D10" s="40"/>
      <c r="E10" s="448"/>
      <c r="F10" s="40"/>
      <c r="G10" s="40"/>
      <c r="H10" s="40"/>
      <c r="I10" s="2"/>
    </row>
    <row r="11" spans="2:9" ht="19.899999999999999" customHeight="1">
      <c r="B11" s="45" t="s">
        <v>45</v>
      </c>
      <c r="C11" s="47" t="s">
        <v>46</v>
      </c>
      <c r="D11" s="40"/>
      <c r="E11" s="448"/>
      <c r="F11" s="38"/>
      <c r="G11" s="40"/>
      <c r="H11" s="40"/>
      <c r="I11" s="2"/>
    </row>
    <row r="12" spans="2:9" ht="19.899999999999999" customHeight="1">
      <c r="B12" s="10" t="s">
        <v>47</v>
      </c>
      <c r="C12" s="11" t="s">
        <v>48</v>
      </c>
      <c r="D12" s="40"/>
      <c r="E12" s="445" t="s">
        <v>49</v>
      </c>
      <c r="F12" s="40"/>
      <c r="G12" s="40"/>
      <c r="H12" s="40"/>
      <c r="I12" s="2"/>
    </row>
    <row r="13" spans="2:9" ht="19.899999999999999" customHeight="1">
      <c r="B13" s="10" t="s">
        <v>50</v>
      </c>
      <c r="C13" s="11" t="s">
        <v>51</v>
      </c>
      <c r="D13" s="40"/>
      <c r="E13" s="445"/>
      <c r="F13" s="40"/>
      <c r="G13" s="40"/>
      <c r="H13" s="40"/>
      <c r="I13" s="2"/>
    </row>
    <row r="14" spans="2:9" ht="19.899999999999999" customHeight="1">
      <c r="B14" s="49" t="s">
        <v>52</v>
      </c>
      <c r="C14" s="47" t="s">
        <v>53</v>
      </c>
      <c r="D14" s="40"/>
      <c r="E14" s="404">
        <v>400</v>
      </c>
      <c r="F14" s="40"/>
      <c r="G14" s="40"/>
      <c r="H14" s="40"/>
      <c r="I14" s="2"/>
    </row>
    <row r="15" spans="2:9" ht="19.899999999999999" customHeight="1">
      <c r="B15" s="10" t="s">
        <v>54</v>
      </c>
      <c r="C15" s="11" t="s">
        <v>55</v>
      </c>
      <c r="D15" s="40"/>
      <c r="E15" s="403">
        <v>500</v>
      </c>
      <c r="F15" s="40"/>
      <c r="G15" s="40"/>
      <c r="H15" s="40"/>
      <c r="I15" s="2"/>
    </row>
    <row r="16" spans="2:9" ht="19.899999999999999" customHeight="1">
      <c r="B16" s="49" t="s">
        <v>56</v>
      </c>
      <c r="C16" s="46" t="s">
        <v>57</v>
      </c>
      <c r="D16" s="40"/>
      <c r="E16" s="404">
        <v>600</v>
      </c>
      <c r="F16" s="40"/>
      <c r="G16" s="40"/>
      <c r="H16" s="40"/>
      <c r="I16" s="2"/>
    </row>
    <row r="17" spans="2:9" ht="19.899999999999999" customHeight="1">
      <c r="B17" s="10" t="s">
        <v>58</v>
      </c>
      <c r="C17" s="11" t="s">
        <v>59</v>
      </c>
      <c r="D17" s="40"/>
      <c r="E17" s="403">
        <v>700</v>
      </c>
      <c r="F17" s="40"/>
      <c r="G17" s="40"/>
      <c r="H17" s="40"/>
      <c r="I17" s="2"/>
    </row>
    <row r="18" spans="2:9" ht="15" thickBot="1">
      <c r="B18" s="50" t="s">
        <v>60</v>
      </c>
      <c r="C18" s="51" t="s">
        <v>61</v>
      </c>
      <c r="D18" s="52"/>
      <c r="E18" s="53">
        <v>800</v>
      </c>
      <c r="F18" s="52"/>
      <c r="G18" s="52"/>
      <c r="H18" s="52"/>
      <c r="I18" s="39"/>
    </row>
    <row r="21" spans="2:9" ht="15" thickBot="1"/>
    <row r="22" spans="2:9">
      <c r="B22" s="435" t="s">
        <v>62</v>
      </c>
      <c r="C22" s="436"/>
      <c r="D22" s="436"/>
      <c r="E22" s="436"/>
      <c r="F22" s="436"/>
      <c r="G22" s="436"/>
      <c r="H22" s="437"/>
    </row>
    <row r="23" spans="2:9" ht="15" thickBot="1">
      <c r="B23" s="438"/>
      <c r="C23" s="439"/>
      <c r="D23" s="439"/>
      <c r="E23" s="439"/>
      <c r="F23" s="439"/>
      <c r="G23" s="439"/>
      <c r="H23" s="440"/>
    </row>
    <row r="24" spans="2:9" ht="15" thickBot="1">
      <c r="B24" s="1"/>
      <c r="H24" s="2"/>
    </row>
    <row r="25" spans="2:9" ht="15" thickBot="1">
      <c r="B25" s="33" t="s">
        <v>18</v>
      </c>
      <c r="C25" s="34" t="s">
        <v>19</v>
      </c>
      <c r="H25" s="30" t="s">
        <v>24</v>
      </c>
    </row>
    <row r="26" spans="2:9" ht="39.6">
      <c r="B26" s="31" t="s">
        <v>63</v>
      </c>
      <c r="C26" s="32" t="s">
        <v>64</v>
      </c>
      <c r="H26" s="307" t="s">
        <v>28</v>
      </c>
    </row>
    <row r="27" spans="2:9">
      <c r="B27" s="14" t="s">
        <v>65</v>
      </c>
      <c r="C27" s="15" t="s">
        <v>66</v>
      </c>
      <c r="H27" s="24" t="s">
        <v>67</v>
      </c>
    </row>
    <row r="28" spans="2:9" ht="26.45">
      <c r="B28" s="16" t="s">
        <v>68</v>
      </c>
      <c r="C28" s="17" t="s">
        <v>69</v>
      </c>
      <c r="H28" s="24" t="s">
        <v>70</v>
      </c>
    </row>
    <row r="29" spans="2:9">
      <c r="B29" s="18" t="s">
        <v>71</v>
      </c>
      <c r="C29" s="19" t="s">
        <v>72</v>
      </c>
      <c r="H29" s="24" t="s">
        <v>73</v>
      </c>
    </row>
    <row r="30" spans="2:9">
      <c r="B30" s="20" t="s">
        <v>74</v>
      </c>
      <c r="C30" s="21" t="s">
        <v>75</v>
      </c>
      <c r="H30" s="24" t="s">
        <v>76</v>
      </c>
    </row>
    <row r="31" spans="2:9">
      <c r="B31" s="14" t="s">
        <v>77</v>
      </c>
      <c r="C31" s="15" t="s">
        <v>78</v>
      </c>
      <c r="H31" s="24" t="s">
        <v>79</v>
      </c>
    </row>
    <row r="32" spans="2:9" ht="15" thickBot="1">
      <c r="B32" s="22" t="s">
        <v>80</v>
      </c>
      <c r="C32" s="23" t="s">
        <v>81</v>
      </c>
      <c r="H32" s="24" t="s">
        <v>82</v>
      </c>
    </row>
    <row r="33" spans="2:8">
      <c r="B33" s="1"/>
      <c r="H33" s="25" t="s">
        <v>83</v>
      </c>
    </row>
    <row r="34" spans="2:8">
      <c r="B34" s="1"/>
      <c r="H34" s="24" t="s">
        <v>84</v>
      </c>
    </row>
    <row r="35" spans="2:8">
      <c r="B35" s="1"/>
      <c r="H35" s="24" t="s">
        <v>85</v>
      </c>
    </row>
    <row r="36" spans="2:8">
      <c r="B36" s="1"/>
      <c r="H36" s="26" t="s">
        <v>86</v>
      </c>
    </row>
    <row r="37" spans="2:8">
      <c r="B37" s="1"/>
      <c r="H37" s="24" t="s">
        <v>87</v>
      </c>
    </row>
    <row r="38" spans="2:8">
      <c r="B38" s="1"/>
      <c r="H38" s="308" t="s">
        <v>32</v>
      </c>
    </row>
    <row r="39" spans="2:8">
      <c r="B39" s="1"/>
      <c r="H39" s="27" t="s">
        <v>88</v>
      </c>
    </row>
    <row r="40" spans="2:8">
      <c r="B40" s="1"/>
      <c r="H40" s="24" t="s">
        <v>89</v>
      </c>
    </row>
    <row r="41" spans="2:8">
      <c r="B41" s="1"/>
      <c r="H41" s="24" t="s">
        <v>90</v>
      </c>
    </row>
    <row r="42" spans="2:8">
      <c r="B42" s="1"/>
      <c r="H42" s="24" t="s">
        <v>91</v>
      </c>
    </row>
    <row r="43" spans="2:8">
      <c r="B43" s="1"/>
      <c r="H43" s="28" t="s">
        <v>92</v>
      </c>
    </row>
    <row r="44" spans="2:8">
      <c r="B44" s="1"/>
      <c r="H44" s="24" t="s">
        <v>93</v>
      </c>
    </row>
    <row r="45" spans="2:8">
      <c r="B45" s="1"/>
      <c r="H45" s="24" t="s">
        <v>94</v>
      </c>
    </row>
    <row r="46" spans="2:8" ht="15" thickBot="1">
      <c r="B46" s="35"/>
      <c r="C46" s="36"/>
      <c r="D46" s="36"/>
      <c r="E46" s="36"/>
      <c r="F46" s="36"/>
      <c r="G46" s="36"/>
      <c r="H46" s="29" t="s">
        <v>95</v>
      </c>
    </row>
  </sheetData>
  <mergeCells count="6">
    <mergeCell ref="B22:H23"/>
    <mergeCell ref="B1:I1"/>
    <mergeCell ref="E4:E7"/>
    <mergeCell ref="E12:E13"/>
    <mergeCell ref="H3:I3"/>
    <mergeCell ref="E8:E11"/>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216B0-B9E4-4B39-A6B4-D5729608059E}">
  <sheetPr>
    <tabColor rgb="FF92D050"/>
  </sheetPr>
  <dimension ref="A1:R47"/>
  <sheetViews>
    <sheetView workbookViewId="0">
      <selection activeCell="G6" sqref="G6:I6"/>
    </sheetView>
  </sheetViews>
  <sheetFormatPr defaultRowHeight="14.45"/>
  <cols>
    <col min="1" max="1" width="42" customWidth="1"/>
    <col min="2" max="2" width="33.140625" customWidth="1"/>
    <col min="3" max="3" width="3.28515625" customWidth="1"/>
    <col min="4" max="4" width="21.42578125" customWidth="1"/>
    <col min="5" max="5" width="30.42578125" customWidth="1"/>
    <col min="6" max="6" width="2.7109375" customWidth="1"/>
    <col min="7" max="7" width="22" customWidth="1"/>
    <col min="8" max="8" width="20.28515625" customWidth="1"/>
    <col min="9" max="9" width="50.5703125" style="163" customWidth="1"/>
    <col min="10" max="10" width="3.28515625" customWidth="1"/>
    <col min="11" max="11" width="27.7109375" customWidth="1"/>
    <col min="12" max="13" width="31" customWidth="1"/>
    <col min="14" max="14" width="2.42578125" customWidth="1"/>
    <col min="15" max="15" width="24.28515625" customWidth="1"/>
    <col min="16" max="16" width="27.7109375" customWidth="1"/>
    <col min="17" max="17" width="43.42578125" customWidth="1"/>
    <col min="18" max="18" width="35.85546875" customWidth="1"/>
  </cols>
  <sheetData>
    <row r="1" spans="1:18" ht="15" thickBot="1"/>
    <row r="2" spans="1:18" s="182" customFormat="1" ht="23.45" customHeight="1" thickBot="1">
      <c r="A2" s="171" t="s">
        <v>96</v>
      </c>
      <c r="B2" s="173" t="s">
        <v>97</v>
      </c>
      <c r="D2" s="184" t="s">
        <v>98</v>
      </c>
      <c r="E2" s="185" t="s">
        <v>99</v>
      </c>
      <c r="G2" s="186" t="s">
        <v>100</v>
      </c>
      <c r="H2" s="321" t="s">
        <v>101</v>
      </c>
      <c r="I2" s="324" t="s">
        <v>102</v>
      </c>
      <c r="K2" s="188" t="s">
        <v>103</v>
      </c>
      <c r="L2" s="327" t="s">
        <v>104</v>
      </c>
      <c r="M2" s="330" t="s">
        <v>102</v>
      </c>
      <c r="O2" s="188" t="s">
        <v>105</v>
      </c>
      <c r="P2" s="185" t="s">
        <v>106</v>
      </c>
      <c r="Q2" s="331" t="s">
        <v>102</v>
      </c>
      <c r="R2" s="335" t="s">
        <v>2</v>
      </c>
    </row>
    <row r="3" spans="1:18" ht="28.9">
      <c r="A3" s="172" t="s">
        <v>107</v>
      </c>
      <c r="B3" s="427" t="s">
        <v>108</v>
      </c>
      <c r="D3" s="183" t="s">
        <v>109</v>
      </c>
      <c r="E3" s="468" t="s">
        <v>109</v>
      </c>
      <c r="G3" s="429" t="s">
        <v>110</v>
      </c>
      <c r="H3" s="322" t="s">
        <v>110</v>
      </c>
      <c r="I3" s="325" t="s">
        <v>111</v>
      </c>
      <c r="K3" s="183" t="s">
        <v>112</v>
      </c>
      <c r="L3" s="328" t="s">
        <v>113</v>
      </c>
      <c r="M3" s="187" t="s">
        <v>114</v>
      </c>
      <c r="O3" s="183" t="s">
        <v>115</v>
      </c>
      <c r="P3" s="187" t="s">
        <v>116</v>
      </c>
      <c r="Q3" s="332" t="s">
        <v>117</v>
      </c>
      <c r="R3" s="124"/>
    </row>
    <row r="4" spans="1:18" ht="28.9">
      <c r="D4" s="175" t="s">
        <v>118</v>
      </c>
      <c r="E4" s="468"/>
      <c r="G4" s="179" t="s">
        <v>119</v>
      </c>
      <c r="H4" s="323" t="s">
        <v>119</v>
      </c>
      <c r="I4" s="326" t="s">
        <v>120</v>
      </c>
      <c r="K4" s="175" t="s">
        <v>121</v>
      </c>
      <c r="L4" s="457" t="s">
        <v>122</v>
      </c>
      <c r="M4" s="463" t="s">
        <v>123</v>
      </c>
      <c r="O4" s="176" t="s">
        <v>124</v>
      </c>
      <c r="P4" s="177" t="s">
        <v>125</v>
      </c>
      <c r="Q4" s="333" t="s">
        <v>126</v>
      </c>
      <c r="R4" s="124"/>
    </row>
    <row r="5" spans="1:18" ht="29.45" thickBot="1">
      <c r="D5" s="175" t="s">
        <v>127</v>
      </c>
      <c r="E5" s="468"/>
      <c r="G5" s="179" t="s">
        <v>128</v>
      </c>
      <c r="H5" s="323" t="s">
        <v>128</v>
      </c>
      <c r="I5" s="326" t="s">
        <v>129</v>
      </c>
      <c r="K5" s="175" t="s">
        <v>130</v>
      </c>
      <c r="L5" s="458"/>
      <c r="M5" s="464"/>
      <c r="O5" s="175" t="s">
        <v>131</v>
      </c>
      <c r="P5" s="455" t="s">
        <v>132</v>
      </c>
      <c r="Q5" s="449" t="s">
        <v>133</v>
      </c>
      <c r="R5" s="124"/>
    </row>
    <row r="6" spans="1:18" ht="29.45" thickBot="1">
      <c r="A6" s="171" t="s">
        <v>134</v>
      </c>
      <c r="B6" s="173" t="s">
        <v>135</v>
      </c>
      <c r="D6" s="175" t="s">
        <v>136</v>
      </c>
      <c r="E6" s="468"/>
      <c r="G6" s="180" t="s">
        <v>137</v>
      </c>
      <c r="H6" s="323" t="s">
        <v>138</v>
      </c>
      <c r="I6" s="326" t="s">
        <v>139</v>
      </c>
      <c r="K6" s="175" t="s">
        <v>140</v>
      </c>
      <c r="L6" s="458"/>
      <c r="M6" s="464"/>
      <c r="O6" s="175" t="s">
        <v>141</v>
      </c>
      <c r="P6" s="456"/>
      <c r="Q6" s="450"/>
      <c r="R6" s="124"/>
    </row>
    <row r="7" spans="1:18" ht="28.9">
      <c r="A7" s="172" t="s">
        <v>142</v>
      </c>
      <c r="B7" s="466" t="s">
        <v>143</v>
      </c>
      <c r="D7" s="175" t="s">
        <v>144</v>
      </c>
      <c r="E7" s="456"/>
      <c r="G7" s="179" t="s">
        <v>145</v>
      </c>
      <c r="H7" s="323" t="s">
        <v>145</v>
      </c>
      <c r="I7" s="326" t="s">
        <v>146</v>
      </c>
      <c r="K7" s="175" t="s">
        <v>147</v>
      </c>
      <c r="L7" s="459"/>
      <c r="M7" s="465"/>
      <c r="O7" s="175" t="s">
        <v>148</v>
      </c>
      <c r="P7" s="181" t="s">
        <v>149</v>
      </c>
      <c r="Q7" s="334" t="s">
        <v>150</v>
      </c>
      <c r="R7" s="124"/>
    </row>
    <row r="8" spans="1:18" ht="57.6">
      <c r="A8" s="174" t="s">
        <v>151</v>
      </c>
      <c r="B8" s="467"/>
      <c r="D8" s="175" t="s">
        <v>152</v>
      </c>
      <c r="E8" s="177" t="s">
        <v>152</v>
      </c>
      <c r="G8" s="179" t="s">
        <v>153</v>
      </c>
      <c r="H8" s="323" t="s">
        <v>153</v>
      </c>
      <c r="I8" s="326" t="s">
        <v>154</v>
      </c>
      <c r="K8" s="175" t="s">
        <v>155</v>
      </c>
      <c r="L8" s="329" t="s">
        <v>155</v>
      </c>
      <c r="M8" s="309" t="s">
        <v>156</v>
      </c>
      <c r="O8" s="175" t="s">
        <v>157</v>
      </c>
      <c r="P8" s="460" t="s">
        <v>158</v>
      </c>
      <c r="Q8" s="451" t="s">
        <v>159</v>
      </c>
      <c r="R8" s="454" t="s">
        <v>160</v>
      </c>
    </row>
    <row r="9" spans="1:18">
      <c r="A9" s="172" t="s">
        <v>161</v>
      </c>
      <c r="B9" s="424" t="s">
        <v>108</v>
      </c>
      <c r="D9" s="175" t="s">
        <v>162</v>
      </c>
      <c r="E9" s="177" t="s">
        <v>162</v>
      </c>
      <c r="G9" s="7"/>
      <c r="H9" s="7"/>
      <c r="O9" s="175" t="s">
        <v>163</v>
      </c>
      <c r="P9" s="461"/>
      <c r="Q9" s="452"/>
      <c r="R9" s="454"/>
    </row>
    <row r="10" spans="1:18">
      <c r="D10" s="175" t="s">
        <v>164</v>
      </c>
      <c r="E10" s="177" t="s">
        <v>165</v>
      </c>
      <c r="O10" s="175" t="s">
        <v>166</v>
      </c>
      <c r="P10" s="462"/>
      <c r="Q10" s="453"/>
      <c r="R10" s="454"/>
    </row>
    <row r="11" spans="1:18">
      <c r="D11" s="175" t="s">
        <v>167</v>
      </c>
      <c r="E11" s="177" t="s">
        <v>167</v>
      </c>
      <c r="O11" s="176" t="s">
        <v>168</v>
      </c>
      <c r="P11" s="181" t="s">
        <v>169</v>
      </c>
      <c r="Q11" s="334" t="s">
        <v>170</v>
      </c>
      <c r="R11" s="124"/>
    </row>
    <row r="12" spans="1:18">
      <c r="D12" s="176" t="s">
        <v>171</v>
      </c>
      <c r="E12" s="455" t="s">
        <v>172</v>
      </c>
      <c r="O12" s="176" t="s">
        <v>173</v>
      </c>
      <c r="P12" s="181" t="s">
        <v>174</v>
      </c>
      <c r="Q12" s="334" t="s">
        <v>175</v>
      </c>
      <c r="R12" s="124"/>
    </row>
    <row r="13" spans="1:18">
      <c r="D13" s="175" t="s">
        <v>176</v>
      </c>
      <c r="E13" s="468"/>
      <c r="O13" s="176" t="s">
        <v>177</v>
      </c>
      <c r="P13" s="181" t="s">
        <v>178</v>
      </c>
      <c r="Q13" s="334" t="s">
        <v>179</v>
      </c>
      <c r="R13" s="124"/>
    </row>
    <row r="14" spans="1:18" ht="43.15">
      <c r="D14" s="175" t="s">
        <v>180</v>
      </c>
      <c r="E14" s="468"/>
      <c r="O14" s="175" t="s">
        <v>181</v>
      </c>
      <c r="P14" s="309" t="s">
        <v>182</v>
      </c>
      <c r="Q14" s="333" t="s">
        <v>183</v>
      </c>
      <c r="R14" s="296" t="s">
        <v>184</v>
      </c>
    </row>
    <row r="15" spans="1:18" ht="28.9">
      <c r="D15" s="176" t="s">
        <v>185</v>
      </c>
      <c r="E15" s="468"/>
      <c r="O15" s="175" t="s">
        <v>186</v>
      </c>
      <c r="P15" s="177" t="s">
        <v>187</v>
      </c>
      <c r="Q15" s="333" t="s">
        <v>188</v>
      </c>
      <c r="R15" s="124"/>
    </row>
    <row r="16" spans="1:18" ht="28.9">
      <c r="D16" s="175" t="s">
        <v>189</v>
      </c>
      <c r="E16" s="468"/>
      <c r="O16" s="175" t="s">
        <v>190</v>
      </c>
      <c r="P16" s="177" t="s">
        <v>191</v>
      </c>
      <c r="Q16" s="333" t="s">
        <v>192</v>
      </c>
      <c r="R16" s="124"/>
    </row>
    <row r="17" spans="4:18">
      <c r="D17" s="175" t="s">
        <v>193</v>
      </c>
      <c r="E17" s="468"/>
      <c r="O17" s="175" t="s">
        <v>194</v>
      </c>
      <c r="P17" s="177" t="s">
        <v>195</v>
      </c>
      <c r="Q17" s="333" t="s">
        <v>196</v>
      </c>
      <c r="R17" s="124"/>
    </row>
    <row r="18" spans="4:18">
      <c r="D18" s="175" t="s">
        <v>197</v>
      </c>
      <c r="E18" s="468"/>
    </row>
    <row r="19" spans="4:18">
      <c r="D19" s="175" t="s">
        <v>198</v>
      </c>
      <c r="E19" s="468"/>
    </row>
    <row r="20" spans="4:18">
      <c r="D20" s="175" t="s">
        <v>199</v>
      </c>
      <c r="E20" s="468"/>
    </row>
    <row r="21" spans="4:18">
      <c r="D21" s="175" t="s">
        <v>112</v>
      </c>
      <c r="E21" s="468"/>
    </row>
    <row r="22" spans="4:18">
      <c r="D22" s="175" t="s">
        <v>200</v>
      </c>
      <c r="E22" s="468"/>
    </row>
    <row r="23" spans="4:18">
      <c r="D23" s="175" t="s">
        <v>201</v>
      </c>
      <c r="E23" s="468"/>
    </row>
    <row r="24" spans="4:18">
      <c r="D24" s="175" t="s">
        <v>202</v>
      </c>
      <c r="E24" s="468"/>
    </row>
    <row r="25" spans="4:18">
      <c r="D25" s="175" t="s">
        <v>203</v>
      </c>
      <c r="E25" s="468"/>
    </row>
    <row r="26" spans="4:18">
      <c r="D26" s="175" t="s">
        <v>204</v>
      </c>
      <c r="E26" s="468"/>
    </row>
    <row r="27" spans="4:18">
      <c r="D27" s="175" t="s">
        <v>205</v>
      </c>
      <c r="E27" s="468"/>
    </row>
    <row r="28" spans="4:18">
      <c r="D28" s="176" t="s">
        <v>206</v>
      </c>
      <c r="E28" s="468"/>
    </row>
    <row r="29" spans="4:18">
      <c r="D29" s="175" t="s">
        <v>207</v>
      </c>
      <c r="E29" s="468"/>
    </row>
    <row r="30" spans="4:18">
      <c r="D30" s="175" t="s">
        <v>208</v>
      </c>
      <c r="E30" s="468"/>
    </row>
    <row r="31" spans="4:18">
      <c r="D31" s="175" t="s">
        <v>209</v>
      </c>
      <c r="E31" s="468"/>
    </row>
    <row r="32" spans="4:18">
      <c r="D32" s="175" t="s">
        <v>210</v>
      </c>
      <c r="E32" s="456"/>
    </row>
    <row r="33" spans="4:5">
      <c r="D33" s="175" t="s">
        <v>211</v>
      </c>
      <c r="E33" s="177" t="s">
        <v>211</v>
      </c>
    </row>
    <row r="34" spans="4:5">
      <c r="D34" s="175" t="s">
        <v>212</v>
      </c>
      <c r="E34" s="455" t="s">
        <v>213</v>
      </c>
    </row>
    <row r="35" spans="4:5">
      <c r="D35" s="175" t="s">
        <v>214</v>
      </c>
      <c r="E35" s="468"/>
    </row>
    <row r="36" spans="4:5">
      <c r="D36" s="175" t="s">
        <v>215</v>
      </c>
      <c r="E36" s="468"/>
    </row>
    <row r="37" spans="4:5">
      <c r="D37" s="175" t="s">
        <v>216</v>
      </c>
      <c r="E37" s="468"/>
    </row>
    <row r="38" spans="4:5">
      <c r="D38" s="175" t="s">
        <v>217</v>
      </c>
      <c r="E38" s="456"/>
    </row>
    <row r="39" spans="4:5">
      <c r="D39" s="175" t="s">
        <v>218</v>
      </c>
      <c r="E39" s="177" t="s">
        <v>218</v>
      </c>
    </row>
    <row r="40" spans="4:5">
      <c r="D40" s="175" t="s">
        <v>219</v>
      </c>
      <c r="E40" s="455" t="s">
        <v>220</v>
      </c>
    </row>
    <row r="41" spans="4:5">
      <c r="D41" s="175" t="s">
        <v>221</v>
      </c>
      <c r="E41" s="456"/>
    </row>
    <row r="42" spans="4:5">
      <c r="D42" s="175" t="s">
        <v>222</v>
      </c>
      <c r="E42" s="455" t="s">
        <v>223</v>
      </c>
    </row>
    <row r="43" spans="4:5">
      <c r="D43" s="175" t="s">
        <v>224</v>
      </c>
      <c r="E43" s="456"/>
    </row>
    <row r="44" spans="4:5">
      <c r="D44" s="175" t="s">
        <v>225</v>
      </c>
      <c r="E44" s="455" t="s">
        <v>226</v>
      </c>
    </row>
    <row r="45" spans="4:5">
      <c r="D45" s="175" t="s">
        <v>227</v>
      </c>
      <c r="E45" s="456"/>
    </row>
    <row r="46" spans="4:5">
      <c r="D46" s="175" t="s">
        <v>228</v>
      </c>
      <c r="E46" s="177" t="s">
        <v>228</v>
      </c>
    </row>
    <row r="47" spans="4:5" ht="57.6">
      <c r="D47" s="176" t="s">
        <v>229</v>
      </c>
      <c r="E47" s="178" t="s">
        <v>230</v>
      </c>
    </row>
  </sheetData>
  <mergeCells count="14">
    <mergeCell ref="B7:B8"/>
    <mergeCell ref="E3:E7"/>
    <mergeCell ref="E12:E32"/>
    <mergeCell ref="E34:E38"/>
    <mergeCell ref="E40:E41"/>
    <mergeCell ref="Q5:Q6"/>
    <mergeCell ref="Q8:Q10"/>
    <mergeCell ref="R8:R10"/>
    <mergeCell ref="E44:E45"/>
    <mergeCell ref="L4:L7"/>
    <mergeCell ref="P5:P6"/>
    <mergeCell ref="P8:P10"/>
    <mergeCell ref="E42:E43"/>
    <mergeCell ref="M4:M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009E9-1444-4DB2-832B-DA5FB3E98E05}">
  <sheetPr>
    <tabColor rgb="FF92D050"/>
  </sheetPr>
  <dimension ref="A1:U28"/>
  <sheetViews>
    <sheetView tabSelected="1" workbookViewId="0">
      <selection activeCell="N5" sqref="N5:N7"/>
    </sheetView>
  </sheetViews>
  <sheetFormatPr defaultRowHeight="14.45"/>
  <cols>
    <col min="11" max="11" width="13.85546875" customWidth="1"/>
    <col min="12" max="12" width="18.5703125" customWidth="1"/>
    <col min="14" max="14" width="25.28515625" customWidth="1"/>
    <col min="15" max="15" width="2.7109375" customWidth="1"/>
  </cols>
  <sheetData>
    <row r="1" spans="1:19" ht="23.45">
      <c r="A1" s="54" t="s">
        <v>231</v>
      </c>
    </row>
    <row r="2" spans="1:19" ht="15" thickBot="1"/>
    <row r="3" spans="1:19" ht="21.6" thickBot="1">
      <c r="K3" s="484" t="s">
        <v>232</v>
      </c>
      <c r="L3" s="485"/>
      <c r="M3" s="485"/>
      <c r="N3" s="486"/>
    </row>
    <row r="4" spans="1:19" ht="15" thickBot="1"/>
    <row r="5" spans="1:19">
      <c r="K5" s="487" t="s">
        <v>233</v>
      </c>
      <c r="L5" s="55" t="s">
        <v>234</v>
      </c>
      <c r="M5" s="488" t="s">
        <v>235</v>
      </c>
      <c r="N5" s="489" t="s">
        <v>236</v>
      </c>
      <c r="P5" s="471" t="s">
        <v>237</v>
      </c>
      <c r="Q5" s="491"/>
      <c r="R5" s="491"/>
      <c r="S5" s="491"/>
    </row>
    <row r="6" spans="1:19">
      <c r="K6" s="475"/>
      <c r="L6" s="492" t="s">
        <v>238</v>
      </c>
      <c r="M6" s="477"/>
      <c r="N6" s="490"/>
      <c r="P6" s="491"/>
      <c r="Q6" s="491"/>
      <c r="R6" s="491"/>
      <c r="S6" s="491"/>
    </row>
    <row r="7" spans="1:19">
      <c r="K7" s="475"/>
      <c r="L7" s="492"/>
      <c r="M7" s="477"/>
      <c r="N7" s="490"/>
      <c r="P7" s="491"/>
      <c r="Q7" s="491"/>
      <c r="R7" s="491"/>
      <c r="S7" s="491"/>
    </row>
    <row r="8" spans="1:19">
      <c r="K8" s="1"/>
      <c r="L8" s="56"/>
      <c r="N8" s="2"/>
      <c r="P8" s="491"/>
      <c r="Q8" s="491"/>
      <c r="R8" s="491"/>
      <c r="S8" s="491"/>
    </row>
    <row r="9" spans="1:19">
      <c r="K9" s="475" t="s">
        <v>233</v>
      </c>
      <c r="L9" s="57" t="s">
        <v>234</v>
      </c>
      <c r="M9" s="477" t="s">
        <v>235</v>
      </c>
      <c r="N9" s="479" t="s">
        <v>239</v>
      </c>
      <c r="P9" s="491"/>
      <c r="Q9" s="491"/>
      <c r="R9" s="491"/>
      <c r="S9" s="491"/>
    </row>
    <row r="10" spans="1:19">
      <c r="K10" s="475"/>
      <c r="L10" s="482" t="s">
        <v>240</v>
      </c>
      <c r="M10" s="477"/>
      <c r="N10" s="480"/>
      <c r="P10" s="491"/>
      <c r="Q10" s="491"/>
      <c r="R10" s="491"/>
      <c r="S10" s="491"/>
    </row>
    <row r="11" spans="1:19">
      <c r="K11" s="475"/>
      <c r="L11" s="494"/>
      <c r="M11" s="477"/>
      <c r="N11" s="493"/>
    </row>
    <row r="12" spans="1:19">
      <c r="K12" s="1"/>
      <c r="L12" s="56"/>
      <c r="N12" s="2"/>
    </row>
    <row r="13" spans="1:19">
      <c r="K13" s="475" t="s">
        <v>233</v>
      </c>
      <c r="L13" s="57" t="s">
        <v>234</v>
      </c>
      <c r="M13" s="477" t="s">
        <v>235</v>
      </c>
      <c r="N13" s="479" t="s">
        <v>241</v>
      </c>
      <c r="P13" s="471" t="s">
        <v>242</v>
      </c>
      <c r="Q13" s="471"/>
      <c r="R13" s="471"/>
      <c r="S13" s="471"/>
    </row>
    <row r="14" spans="1:19">
      <c r="K14" s="475"/>
      <c r="L14" s="482" t="s">
        <v>243</v>
      </c>
      <c r="M14" s="477"/>
      <c r="N14" s="480"/>
      <c r="P14" s="471"/>
      <c r="Q14" s="471"/>
      <c r="R14" s="471"/>
      <c r="S14" s="471"/>
    </row>
    <row r="15" spans="1:19" ht="15" thickBot="1">
      <c r="K15" s="476"/>
      <c r="L15" s="483"/>
      <c r="M15" s="478"/>
      <c r="N15" s="481"/>
      <c r="P15" s="471"/>
      <c r="Q15" s="471"/>
      <c r="R15" s="471"/>
      <c r="S15" s="471"/>
    </row>
    <row r="16" spans="1:19" ht="15" thickBot="1">
      <c r="K16" s="58"/>
      <c r="L16" s="59"/>
      <c r="M16" s="58"/>
      <c r="N16" s="60"/>
    </row>
    <row r="17" spans="11:21" ht="15" thickBot="1">
      <c r="K17" s="129">
        <f>COUNTIF(K5:K15,"IF")</f>
        <v>3</v>
      </c>
      <c r="L17" s="130" t="s">
        <v>244</v>
      </c>
    </row>
    <row r="18" spans="11:21" ht="15" thickBot="1"/>
    <row r="19" spans="11:21" ht="15.6">
      <c r="K19" s="61" t="s">
        <v>245</v>
      </c>
      <c r="L19" s="62"/>
      <c r="N19" s="66" t="s">
        <v>246</v>
      </c>
      <c r="O19" s="189"/>
      <c r="P19" s="189"/>
      <c r="Q19" s="189"/>
      <c r="R19" s="189"/>
      <c r="S19" s="189"/>
      <c r="T19" s="189"/>
      <c r="U19" s="189"/>
    </row>
    <row r="20" spans="11:21" ht="15.6">
      <c r="K20" s="63" t="s">
        <v>247</v>
      </c>
      <c r="L20" s="64" t="s">
        <v>248</v>
      </c>
      <c r="N20" s="67" t="s">
        <v>249</v>
      </c>
      <c r="O20" s="189"/>
      <c r="P20" s="189"/>
      <c r="Q20" s="189"/>
      <c r="R20" s="189"/>
      <c r="S20" s="189"/>
      <c r="T20" s="189"/>
      <c r="U20" s="189"/>
    </row>
    <row r="21" spans="11:21" ht="15" thickBot="1">
      <c r="K21" s="65" t="s">
        <v>250</v>
      </c>
      <c r="L21" s="3" t="s">
        <v>251</v>
      </c>
    </row>
    <row r="22" spans="11:21">
      <c r="K22" s="65" t="s">
        <v>252</v>
      </c>
      <c r="L22" s="3" t="s">
        <v>253</v>
      </c>
      <c r="N22" s="141" t="s">
        <v>254</v>
      </c>
      <c r="O22" s="142"/>
      <c r="P22" s="142"/>
      <c r="Q22" s="469" t="s">
        <v>255</v>
      </c>
      <c r="R22" s="469"/>
      <c r="S22" s="470"/>
    </row>
    <row r="23" spans="11:21">
      <c r="K23" s="65" t="s">
        <v>256</v>
      </c>
      <c r="L23" s="3" t="s">
        <v>257</v>
      </c>
      <c r="N23" s="1" t="s">
        <v>258</v>
      </c>
      <c r="Q23" s="471"/>
      <c r="R23" s="471"/>
      <c r="S23" s="472"/>
    </row>
    <row r="24" spans="11:21" ht="15" thickBot="1">
      <c r="K24" s="65" t="s">
        <v>259</v>
      </c>
      <c r="L24" s="3" t="s">
        <v>260</v>
      </c>
      <c r="N24" s="35" t="s">
        <v>261</v>
      </c>
      <c r="O24" s="36"/>
      <c r="P24" s="36"/>
      <c r="Q24" s="473"/>
      <c r="R24" s="473"/>
      <c r="S24" s="474"/>
    </row>
    <row r="25" spans="11:21">
      <c r="K25" s="65" t="s">
        <v>262</v>
      </c>
      <c r="L25" s="3" t="s">
        <v>263</v>
      </c>
    </row>
    <row r="26" spans="11:21">
      <c r="K26" s="65" t="s">
        <v>264</v>
      </c>
      <c r="L26" s="3" t="s">
        <v>265</v>
      </c>
    </row>
    <row r="27" spans="11:21">
      <c r="K27" s="65" t="s">
        <v>266</v>
      </c>
      <c r="L27" s="3" t="s">
        <v>265</v>
      </c>
    </row>
    <row r="28" spans="11:21" ht="15" thickBot="1">
      <c r="K28" s="68" t="s">
        <v>243</v>
      </c>
      <c r="L28" s="4" t="s">
        <v>243</v>
      </c>
    </row>
  </sheetData>
  <mergeCells count="16">
    <mergeCell ref="K3:N3"/>
    <mergeCell ref="K5:K7"/>
    <mergeCell ref="M5:M7"/>
    <mergeCell ref="N5:N7"/>
    <mergeCell ref="P5:S10"/>
    <mergeCell ref="L6:L7"/>
    <mergeCell ref="K9:K11"/>
    <mergeCell ref="M9:M11"/>
    <mergeCell ref="N9:N11"/>
    <mergeCell ref="L10:L11"/>
    <mergeCell ref="Q22:S24"/>
    <mergeCell ref="K13:K15"/>
    <mergeCell ref="M13:M15"/>
    <mergeCell ref="N13:N15"/>
    <mergeCell ref="P13:S15"/>
    <mergeCell ref="L14:L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4FED-6F20-40DA-8744-0A3E63419010}">
  <sheetPr>
    <tabColor rgb="FF92D050"/>
  </sheetPr>
  <dimension ref="A1:J46"/>
  <sheetViews>
    <sheetView zoomScale="80" zoomScaleNormal="80" workbookViewId="0">
      <selection sqref="A1:E1"/>
    </sheetView>
  </sheetViews>
  <sheetFormatPr defaultRowHeight="14.45"/>
  <cols>
    <col min="1" max="1" width="8.85546875" style="58"/>
    <col min="2" max="2" width="29.28515625" style="117" customWidth="1"/>
    <col min="3" max="3" width="10.28515625" style="48" customWidth="1"/>
    <col min="4" max="4" width="23" style="7" customWidth="1"/>
    <col min="5" max="5" width="49.28515625" style="118" customWidth="1"/>
  </cols>
  <sheetData>
    <row r="1" spans="1:10" ht="33" customHeight="1" thickBot="1">
      <c r="A1" s="511" t="s">
        <v>232</v>
      </c>
      <c r="B1" s="512"/>
      <c r="C1" s="512"/>
      <c r="D1" s="512"/>
      <c r="E1" s="513"/>
    </row>
    <row r="2" spans="1:10" ht="34.9" customHeight="1">
      <c r="A2" s="514" t="s">
        <v>267</v>
      </c>
      <c r="B2" s="514"/>
      <c r="C2" s="515" t="s">
        <v>268</v>
      </c>
      <c r="D2" s="515"/>
    </row>
    <row r="3" spans="1:10" ht="31.9" customHeight="1">
      <c r="A3" s="409"/>
      <c r="B3" s="104" t="s">
        <v>269</v>
      </c>
      <c r="C3" s="105"/>
      <c r="D3" s="106" t="s">
        <v>270</v>
      </c>
      <c r="E3" s="119" t="s">
        <v>2</v>
      </c>
    </row>
    <row r="4" spans="1:10" s="108" customFormat="1">
      <c r="A4" s="409" t="s">
        <v>233</v>
      </c>
      <c r="B4" s="107" t="s">
        <v>271</v>
      </c>
      <c r="C4" s="410" t="s">
        <v>235</v>
      </c>
      <c r="D4" s="411" t="s">
        <v>271</v>
      </c>
      <c r="E4" s="120" t="s">
        <v>272</v>
      </c>
    </row>
    <row r="5" spans="1:10" ht="5.25" customHeight="1">
      <c r="A5" s="6"/>
      <c r="B5" s="109"/>
      <c r="C5" s="110"/>
      <c r="D5" s="111"/>
      <c r="E5" s="121"/>
      <c r="G5" s="500" t="s">
        <v>273</v>
      </c>
      <c r="H5" s="501"/>
      <c r="I5" s="501"/>
      <c r="J5" s="501"/>
    </row>
    <row r="6" spans="1:10" s="5" customFormat="1">
      <c r="A6" s="409" t="s">
        <v>233</v>
      </c>
      <c r="B6" s="107" t="s">
        <v>274</v>
      </c>
      <c r="C6" s="410" t="s">
        <v>235</v>
      </c>
      <c r="D6" s="407" t="s">
        <v>275</v>
      </c>
      <c r="E6" s="190" t="s">
        <v>276</v>
      </c>
      <c r="G6" s="501"/>
      <c r="H6" s="501"/>
      <c r="I6" s="501"/>
      <c r="J6" s="501"/>
    </row>
    <row r="7" spans="1:10" ht="5.25" customHeight="1">
      <c r="A7" s="6"/>
      <c r="B7" s="109"/>
      <c r="C7" s="110"/>
      <c r="D7" s="111"/>
      <c r="E7" s="121"/>
      <c r="G7" s="501"/>
      <c r="H7" s="501"/>
      <c r="I7" s="501"/>
      <c r="J7" s="501"/>
    </row>
    <row r="8" spans="1:10" s="108" customFormat="1">
      <c r="A8" s="409" t="s">
        <v>233</v>
      </c>
      <c r="B8" s="107" t="s">
        <v>277</v>
      </c>
      <c r="C8" s="410" t="s">
        <v>235</v>
      </c>
      <c r="D8" s="411" t="s">
        <v>277</v>
      </c>
      <c r="E8" s="120" t="s">
        <v>272</v>
      </c>
      <c r="G8" s="501"/>
      <c r="H8" s="501"/>
      <c r="I8" s="501"/>
      <c r="J8" s="501"/>
    </row>
    <row r="9" spans="1:10" ht="5.25" customHeight="1">
      <c r="A9" s="6"/>
      <c r="B9" s="109"/>
      <c r="C9" s="110"/>
      <c r="D9" s="111"/>
      <c r="E9" s="121"/>
      <c r="G9" s="501"/>
      <c r="H9" s="501"/>
      <c r="I9" s="501"/>
      <c r="J9" s="501"/>
    </row>
    <row r="10" spans="1:10" s="5" customFormat="1">
      <c r="A10" s="495" t="s">
        <v>233</v>
      </c>
      <c r="B10" s="107" t="s">
        <v>278</v>
      </c>
      <c r="C10" s="496" t="s">
        <v>235</v>
      </c>
      <c r="D10" s="502" t="s">
        <v>279</v>
      </c>
      <c r="E10" s="503" t="s">
        <v>276</v>
      </c>
      <c r="G10" s="501"/>
      <c r="H10" s="501"/>
      <c r="I10" s="501"/>
      <c r="J10" s="501"/>
    </row>
    <row r="11" spans="1:10" s="5" customFormat="1">
      <c r="A11" s="495"/>
      <c r="B11" s="107" t="s">
        <v>279</v>
      </c>
      <c r="C11" s="496"/>
      <c r="D11" s="502"/>
      <c r="E11" s="504"/>
      <c r="G11" s="501"/>
      <c r="H11" s="501"/>
      <c r="I11" s="501"/>
      <c r="J11" s="501"/>
    </row>
    <row r="12" spans="1:10" ht="5.25" customHeight="1">
      <c r="A12" s="6"/>
      <c r="B12" s="109"/>
      <c r="C12" s="110"/>
      <c r="D12" s="111"/>
      <c r="E12" s="121"/>
    </row>
    <row r="13" spans="1:10" s="108" customFormat="1">
      <c r="A13" s="516" t="s">
        <v>233</v>
      </c>
      <c r="B13" s="107" t="s">
        <v>280</v>
      </c>
      <c r="C13" s="519" t="s">
        <v>235</v>
      </c>
      <c r="D13" s="497" t="s">
        <v>281</v>
      </c>
      <c r="E13" s="522" t="s">
        <v>276</v>
      </c>
    </row>
    <row r="14" spans="1:10" s="5" customFormat="1">
      <c r="A14" s="517"/>
      <c r="B14" s="107" t="s">
        <v>281</v>
      </c>
      <c r="C14" s="520"/>
      <c r="D14" s="498"/>
      <c r="E14" s="523"/>
    </row>
    <row r="15" spans="1:10" s="5" customFormat="1">
      <c r="A15" s="517"/>
      <c r="B15" s="107" t="s">
        <v>282</v>
      </c>
      <c r="C15" s="520"/>
      <c r="D15" s="498"/>
      <c r="E15" s="523"/>
    </row>
    <row r="16" spans="1:10" s="5" customFormat="1">
      <c r="A16" s="517"/>
      <c r="B16" s="107" t="s">
        <v>283</v>
      </c>
      <c r="C16" s="520"/>
      <c r="D16" s="498"/>
      <c r="E16" s="523"/>
    </row>
    <row r="17" spans="1:5" s="5" customFormat="1">
      <c r="A17" s="518"/>
      <c r="B17" s="107" t="s">
        <v>284</v>
      </c>
      <c r="C17" s="521"/>
      <c r="D17" s="499"/>
      <c r="E17" s="524"/>
    </row>
    <row r="18" spans="1:5" ht="5.25" customHeight="1">
      <c r="A18" s="6"/>
      <c r="B18" s="109"/>
      <c r="C18" s="110"/>
      <c r="D18" s="111"/>
      <c r="E18" s="121"/>
    </row>
    <row r="19" spans="1:5" s="5" customFormat="1">
      <c r="A19" s="495" t="s">
        <v>233</v>
      </c>
      <c r="B19" s="107" t="s">
        <v>285</v>
      </c>
      <c r="C19" s="496" t="s">
        <v>235</v>
      </c>
      <c r="D19" s="497" t="s">
        <v>285</v>
      </c>
      <c r="E19" s="505" t="s">
        <v>276</v>
      </c>
    </row>
    <row r="20" spans="1:5" s="5" customFormat="1">
      <c r="A20" s="495"/>
      <c r="B20" s="107" t="s">
        <v>286</v>
      </c>
      <c r="C20" s="496"/>
      <c r="D20" s="498"/>
      <c r="E20" s="508"/>
    </row>
    <row r="21" spans="1:5" s="5" customFormat="1">
      <c r="A21" s="495"/>
      <c r="B21" s="107" t="s">
        <v>287</v>
      </c>
      <c r="C21" s="496"/>
      <c r="D21" s="499"/>
      <c r="E21" s="509"/>
    </row>
    <row r="22" spans="1:5" ht="5.25" customHeight="1">
      <c r="A22" s="6"/>
      <c r="B22" s="109"/>
      <c r="C22" s="110"/>
      <c r="D22" s="111"/>
      <c r="E22" s="121"/>
    </row>
    <row r="23" spans="1:5" s="5" customFormat="1" ht="25.9" customHeight="1">
      <c r="A23" s="409" t="s">
        <v>233</v>
      </c>
      <c r="B23" s="107" t="s">
        <v>288</v>
      </c>
      <c r="C23" s="410" t="s">
        <v>235</v>
      </c>
      <c r="D23" s="413" t="s">
        <v>289</v>
      </c>
      <c r="E23" s="120" t="s">
        <v>272</v>
      </c>
    </row>
    <row r="24" spans="1:5" ht="5.25" customHeight="1">
      <c r="A24" s="6"/>
      <c r="B24" s="109"/>
      <c r="C24" s="110"/>
      <c r="D24" s="111"/>
      <c r="E24" s="121"/>
    </row>
    <row r="25" spans="1:5" s="5" customFormat="1">
      <c r="A25" s="495" t="s">
        <v>233</v>
      </c>
      <c r="B25" s="107" t="s">
        <v>290</v>
      </c>
      <c r="C25" s="496" t="s">
        <v>235</v>
      </c>
      <c r="D25" s="510" t="s">
        <v>290</v>
      </c>
      <c r="E25" s="505" t="s">
        <v>276</v>
      </c>
    </row>
    <row r="26" spans="1:5" s="5" customFormat="1">
      <c r="A26" s="495"/>
      <c r="B26" s="107" t="s">
        <v>291</v>
      </c>
      <c r="C26" s="496"/>
      <c r="D26" s="510"/>
      <c r="E26" s="506"/>
    </row>
    <row r="27" spans="1:5" s="5" customFormat="1">
      <c r="A27" s="495"/>
      <c r="B27" s="107" t="s">
        <v>292</v>
      </c>
      <c r="C27" s="496"/>
      <c r="D27" s="510"/>
      <c r="E27" s="506"/>
    </row>
    <row r="28" spans="1:5" s="5" customFormat="1">
      <c r="A28" s="495"/>
      <c r="B28" s="107" t="s">
        <v>293</v>
      </c>
      <c r="C28" s="496"/>
      <c r="D28" s="510"/>
      <c r="E28" s="507"/>
    </row>
    <row r="29" spans="1:5" ht="5.25" customHeight="1">
      <c r="A29" s="6"/>
      <c r="B29" s="109"/>
      <c r="C29" s="110"/>
      <c r="D29" s="111"/>
      <c r="E29" s="121"/>
    </row>
    <row r="30" spans="1:5" s="5" customFormat="1">
      <c r="A30" s="495" t="s">
        <v>233</v>
      </c>
      <c r="B30" s="107" t="s">
        <v>294</v>
      </c>
      <c r="C30" s="496" t="s">
        <v>235</v>
      </c>
      <c r="D30" s="497" t="s">
        <v>294</v>
      </c>
      <c r="E30" s="505" t="s">
        <v>276</v>
      </c>
    </row>
    <row r="31" spans="1:5" s="5" customFormat="1">
      <c r="A31" s="495"/>
      <c r="B31" s="107" t="s">
        <v>295</v>
      </c>
      <c r="C31" s="496"/>
      <c r="D31" s="498"/>
      <c r="E31" s="506"/>
    </row>
    <row r="32" spans="1:5" s="5" customFormat="1">
      <c r="A32" s="495"/>
      <c r="B32" s="107" t="s">
        <v>296</v>
      </c>
      <c r="C32" s="496"/>
      <c r="D32" s="499"/>
      <c r="E32" s="507"/>
    </row>
    <row r="33" spans="1:5" ht="5.25" customHeight="1">
      <c r="A33" s="6"/>
      <c r="B33" s="109"/>
      <c r="C33" s="110"/>
      <c r="D33" s="111"/>
      <c r="E33" s="121"/>
    </row>
    <row r="34" spans="1:5" s="5" customFormat="1">
      <c r="A34" s="409" t="s">
        <v>233</v>
      </c>
      <c r="B34" s="107" t="s">
        <v>297</v>
      </c>
      <c r="C34" s="410" t="s">
        <v>235</v>
      </c>
      <c r="D34" s="411" t="s">
        <v>297</v>
      </c>
      <c r="E34" s="120" t="s">
        <v>272</v>
      </c>
    </row>
    <row r="35" spans="1:5" ht="5.25" customHeight="1">
      <c r="A35" s="6"/>
      <c r="B35" s="109"/>
      <c r="C35" s="110"/>
      <c r="D35" s="111"/>
      <c r="E35" s="121"/>
    </row>
    <row r="36" spans="1:5" s="5" customFormat="1" ht="27.6" customHeight="1">
      <c r="A36" s="409" t="s">
        <v>233</v>
      </c>
      <c r="B36" s="107" t="s">
        <v>298</v>
      </c>
      <c r="C36" s="410" t="s">
        <v>235</v>
      </c>
      <c r="D36" s="411" t="s">
        <v>298</v>
      </c>
      <c r="E36" s="120" t="s">
        <v>272</v>
      </c>
    </row>
    <row r="37" spans="1:5" ht="4.5" customHeight="1">
      <c r="A37" s="6"/>
      <c r="B37" s="109"/>
      <c r="C37" s="110"/>
      <c r="D37" s="111"/>
      <c r="E37" s="121"/>
    </row>
    <row r="38" spans="1:5" s="5" customFormat="1">
      <c r="A38" s="409"/>
      <c r="B38" s="107"/>
      <c r="C38" s="112"/>
      <c r="D38" s="407" t="s">
        <v>299</v>
      </c>
      <c r="E38" s="120" t="s">
        <v>272</v>
      </c>
    </row>
    <row r="39" spans="1:5" s="5" customFormat="1" ht="4.5" customHeight="1">
      <c r="A39" s="6"/>
      <c r="B39" s="113"/>
      <c r="C39" s="110"/>
      <c r="D39" s="113"/>
      <c r="E39" s="122"/>
    </row>
    <row r="40" spans="1:5" s="5" customFormat="1">
      <c r="A40" s="409"/>
      <c r="B40" s="107"/>
      <c r="C40" s="112"/>
      <c r="D40" s="411" t="s">
        <v>300</v>
      </c>
      <c r="E40" s="120" t="s">
        <v>272</v>
      </c>
    </row>
    <row r="41" spans="1:5" s="5" customFormat="1" ht="4.5" customHeight="1">
      <c r="A41" s="6"/>
      <c r="B41" s="113"/>
      <c r="C41" s="114"/>
      <c r="D41" s="115"/>
      <c r="E41" s="122"/>
    </row>
    <row r="42" spans="1:5" s="5" customFormat="1">
      <c r="A42" s="409" t="s">
        <v>233</v>
      </c>
      <c r="B42" s="107" t="s">
        <v>301</v>
      </c>
      <c r="C42" s="410" t="s">
        <v>235</v>
      </c>
      <c r="D42" s="407" t="s">
        <v>243</v>
      </c>
      <c r="E42" s="191" t="s">
        <v>276</v>
      </c>
    </row>
    <row r="43" spans="1:5" s="5" customFormat="1" ht="4.5" customHeight="1">
      <c r="A43" s="6"/>
      <c r="B43" s="113"/>
      <c r="C43" s="110"/>
      <c r="D43" s="116"/>
      <c r="E43" s="122"/>
    </row>
    <row r="44" spans="1:5" s="5" customFormat="1">
      <c r="A44" s="409" t="s">
        <v>233</v>
      </c>
      <c r="B44" s="107" t="s">
        <v>302</v>
      </c>
      <c r="C44" s="410" t="s">
        <v>235</v>
      </c>
      <c r="D44" s="407" t="s">
        <v>243</v>
      </c>
      <c r="E44" s="191" t="s">
        <v>276</v>
      </c>
    </row>
    <row r="45" spans="1:5" ht="15" thickBot="1"/>
    <row r="46" spans="1:5" ht="15" thickBot="1">
      <c r="A46" s="129">
        <v>8</v>
      </c>
      <c r="B46" s="130" t="s">
        <v>244</v>
      </c>
      <c r="C46" s="56"/>
    </row>
  </sheetData>
  <autoFilter ref="A3:J4" xr:uid="{A4064FED-6F20-40DA-8744-0A3E63419010}"/>
  <mergeCells count="24">
    <mergeCell ref="D25:D28"/>
    <mergeCell ref="A1:E1"/>
    <mergeCell ref="A2:B2"/>
    <mergeCell ref="C2:D2"/>
    <mergeCell ref="A13:A17"/>
    <mergeCell ref="C13:C17"/>
    <mergeCell ref="D13:D17"/>
    <mergeCell ref="E13:E17"/>
    <mergeCell ref="A30:A32"/>
    <mergeCell ref="C30:C32"/>
    <mergeCell ref="D30:D32"/>
    <mergeCell ref="G5:J11"/>
    <mergeCell ref="A10:A11"/>
    <mergeCell ref="C10:C11"/>
    <mergeCell ref="D10:D11"/>
    <mergeCell ref="E10:E11"/>
    <mergeCell ref="E25:E28"/>
    <mergeCell ref="E30:E32"/>
    <mergeCell ref="A19:A21"/>
    <mergeCell ref="C19:C21"/>
    <mergeCell ref="D19:D21"/>
    <mergeCell ref="E19:E21"/>
    <mergeCell ref="A25:A28"/>
    <mergeCell ref="C25:C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49F67-AAC1-4A0C-8AB1-8AD27BCD1227}">
  <dimension ref="A1:N93"/>
  <sheetViews>
    <sheetView workbookViewId="0">
      <selection activeCell="M17" sqref="M17"/>
    </sheetView>
  </sheetViews>
  <sheetFormatPr defaultRowHeight="14.45"/>
  <cols>
    <col min="2" max="2" width="10.28515625" bestFit="1" customWidth="1"/>
    <col min="4" max="4" width="19.7109375" customWidth="1"/>
    <col min="6" max="6" width="16" customWidth="1"/>
    <col min="7" max="7" width="16.28515625" customWidth="1"/>
    <col min="8" max="8" width="19.85546875" customWidth="1"/>
    <col min="9" max="9" width="16.7109375" customWidth="1"/>
    <col min="10" max="10" width="18.85546875" style="72" customWidth="1"/>
  </cols>
  <sheetData>
    <row r="1" spans="1:14" ht="34.9" customHeight="1" thickBot="1">
      <c r="A1" s="561" t="s">
        <v>232</v>
      </c>
      <c r="B1" s="562"/>
      <c r="C1" s="562"/>
      <c r="D1" s="562"/>
      <c r="E1" s="562"/>
      <c r="F1" s="562"/>
      <c r="G1" s="562"/>
      <c r="H1" s="562"/>
      <c r="I1" s="563"/>
      <c r="J1" s="564" t="s">
        <v>303</v>
      </c>
    </row>
    <row r="2" spans="1:14" ht="39.6" customHeight="1">
      <c r="A2" s="514" t="s">
        <v>267</v>
      </c>
      <c r="B2" s="514"/>
      <c r="C2" s="514"/>
      <c r="D2" s="514"/>
      <c r="E2" s="514"/>
      <c r="F2" s="514"/>
      <c r="G2" s="565" t="s">
        <v>268</v>
      </c>
      <c r="H2" s="565"/>
      <c r="I2" s="565"/>
      <c r="J2" s="564"/>
    </row>
    <row r="3" spans="1:14">
      <c r="A3" s="495" t="s">
        <v>233</v>
      </c>
      <c r="B3" s="57" t="s">
        <v>4</v>
      </c>
      <c r="C3" s="495" t="s">
        <v>304</v>
      </c>
      <c r="D3" s="57" t="s">
        <v>6</v>
      </c>
      <c r="E3" s="495" t="s">
        <v>304</v>
      </c>
      <c r="F3" s="406" t="s">
        <v>234</v>
      </c>
      <c r="G3" s="477" t="s">
        <v>235</v>
      </c>
      <c r="H3" s="69" t="s">
        <v>4</v>
      </c>
      <c r="I3" s="69" t="s">
        <v>6</v>
      </c>
      <c r="J3" s="70">
        <v>467</v>
      </c>
      <c r="L3" s="500" t="s">
        <v>273</v>
      </c>
      <c r="M3" s="501"/>
      <c r="N3" s="501"/>
    </row>
    <row r="4" spans="1:14" ht="18.600000000000001" customHeight="1">
      <c r="A4" s="495"/>
      <c r="B4" s="71" t="s">
        <v>305</v>
      </c>
      <c r="C4" s="495"/>
      <c r="D4" s="412" t="s">
        <v>89</v>
      </c>
      <c r="E4" s="495"/>
      <c r="F4" s="414" t="s">
        <v>306</v>
      </c>
      <c r="G4" s="477"/>
      <c r="H4" s="528" t="s">
        <v>307</v>
      </c>
      <c r="I4" s="528" t="s">
        <v>36</v>
      </c>
      <c r="L4" s="501"/>
      <c r="M4" s="501"/>
      <c r="N4" s="501"/>
    </row>
    <row r="5" spans="1:14">
      <c r="A5" s="495"/>
      <c r="B5" s="73" t="s">
        <v>308</v>
      </c>
      <c r="C5" s="495"/>
      <c r="D5" s="412" t="s">
        <v>309</v>
      </c>
      <c r="E5" s="495"/>
      <c r="F5" s="74" t="s">
        <v>310</v>
      </c>
      <c r="G5" s="477"/>
      <c r="H5" s="528"/>
      <c r="I5" s="528"/>
      <c r="L5" s="501"/>
      <c r="M5" s="501"/>
      <c r="N5" s="501"/>
    </row>
    <row r="6" spans="1:14">
      <c r="A6" s="1"/>
      <c r="L6" s="501"/>
      <c r="M6" s="501"/>
      <c r="N6" s="501"/>
    </row>
    <row r="7" spans="1:14">
      <c r="A7" s="495" t="s">
        <v>233</v>
      </c>
      <c r="B7" s="57" t="s">
        <v>4</v>
      </c>
      <c r="C7" s="495" t="s">
        <v>304</v>
      </c>
      <c r="D7" s="57" t="s">
        <v>6</v>
      </c>
      <c r="E7" s="495" t="s">
        <v>304</v>
      </c>
      <c r="F7" s="406" t="s">
        <v>234</v>
      </c>
      <c r="G7" s="477" t="s">
        <v>235</v>
      </c>
      <c r="H7" s="69" t="s">
        <v>4</v>
      </c>
      <c r="I7" s="69" t="s">
        <v>6</v>
      </c>
      <c r="J7" s="75">
        <v>9</v>
      </c>
      <c r="L7" s="501"/>
      <c r="M7" s="501"/>
      <c r="N7" s="501"/>
    </row>
    <row r="8" spans="1:14">
      <c r="A8" s="495"/>
      <c r="B8" s="525" t="s">
        <v>305</v>
      </c>
      <c r="C8" s="495"/>
      <c r="D8" s="71" t="s">
        <v>90</v>
      </c>
      <c r="E8" s="495"/>
      <c r="F8" s="534" t="s">
        <v>306</v>
      </c>
      <c r="G8" s="477"/>
      <c r="H8" s="528" t="s">
        <v>311</v>
      </c>
      <c r="I8" s="537" t="s">
        <v>36</v>
      </c>
      <c r="L8" s="501"/>
      <c r="M8" s="501"/>
      <c r="N8" s="501"/>
    </row>
    <row r="9" spans="1:14">
      <c r="A9" s="495"/>
      <c r="B9" s="526"/>
      <c r="C9" s="495"/>
      <c r="D9" s="71" t="s">
        <v>91</v>
      </c>
      <c r="E9" s="495"/>
      <c r="F9" s="535"/>
      <c r="G9" s="477"/>
      <c r="H9" s="528"/>
      <c r="I9" s="538"/>
      <c r="L9" s="501"/>
      <c r="M9" s="501"/>
      <c r="N9" s="501"/>
    </row>
    <row r="10" spans="1:14">
      <c r="A10" s="495"/>
      <c r="B10" s="527"/>
      <c r="C10" s="495"/>
      <c r="D10" s="71" t="s">
        <v>93</v>
      </c>
      <c r="E10" s="495"/>
      <c r="F10" s="536"/>
      <c r="G10" s="477"/>
      <c r="H10" s="528"/>
      <c r="I10" s="539"/>
    </row>
    <row r="12" spans="1:14">
      <c r="A12" s="495" t="s">
        <v>233</v>
      </c>
      <c r="B12" s="57" t="s">
        <v>4</v>
      </c>
      <c r="C12" s="495" t="s">
        <v>304</v>
      </c>
      <c r="D12" s="57" t="s">
        <v>6</v>
      </c>
      <c r="E12" s="495" t="s">
        <v>304</v>
      </c>
      <c r="F12" s="406" t="s">
        <v>234</v>
      </c>
      <c r="G12" s="477" t="s">
        <v>235</v>
      </c>
      <c r="H12" s="69" t="s">
        <v>4</v>
      </c>
      <c r="I12" s="69" t="s">
        <v>6</v>
      </c>
      <c r="J12" s="76">
        <v>9</v>
      </c>
    </row>
    <row r="13" spans="1:14">
      <c r="A13" s="495"/>
      <c r="B13" s="530" t="s">
        <v>77</v>
      </c>
      <c r="C13" s="495"/>
      <c r="D13" s="530" t="s">
        <v>89</v>
      </c>
      <c r="E13" s="495"/>
      <c r="F13" s="414" t="s">
        <v>306</v>
      </c>
      <c r="G13" s="477"/>
      <c r="H13" s="528" t="s">
        <v>312</v>
      </c>
      <c r="I13" s="528" t="s">
        <v>36</v>
      </c>
    </row>
    <row r="14" spans="1:14">
      <c r="A14" s="495"/>
      <c r="B14" s="530"/>
      <c r="C14" s="495"/>
      <c r="D14" s="530"/>
      <c r="E14" s="495"/>
      <c r="F14" s="77" t="s">
        <v>313</v>
      </c>
      <c r="G14" s="477"/>
      <c r="H14" s="528"/>
      <c r="I14" s="528"/>
    </row>
    <row r="16" spans="1:14">
      <c r="A16" s="495" t="s">
        <v>233</v>
      </c>
      <c r="B16" s="57" t="s">
        <v>4</v>
      </c>
      <c r="C16" s="495" t="s">
        <v>304</v>
      </c>
      <c r="D16" s="57" t="s">
        <v>6</v>
      </c>
      <c r="E16" s="495" t="s">
        <v>304</v>
      </c>
      <c r="F16" s="406" t="s">
        <v>234</v>
      </c>
      <c r="G16" s="477" t="s">
        <v>235</v>
      </c>
      <c r="H16" s="69" t="s">
        <v>4</v>
      </c>
      <c r="I16" s="69" t="s">
        <v>6</v>
      </c>
      <c r="J16" s="78">
        <v>13</v>
      </c>
    </row>
    <row r="17" spans="1:10">
      <c r="A17" s="495"/>
      <c r="B17" s="530" t="s">
        <v>77</v>
      </c>
      <c r="C17" s="495"/>
      <c r="D17" s="530" t="s">
        <v>28</v>
      </c>
      <c r="E17" s="495"/>
      <c r="F17" s="414" t="s">
        <v>314</v>
      </c>
      <c r="G17" s="477"/>
      <c r="H17" s="528" t="s">
        <v>312</v>
      </c>
      <c r="I17" s="528" t="s">
        <v>28</v>
      </c>
    </row>
    <row r="18" spans="1:10">
      <c r="A18" s="495"/>
      <c r="B18" s="530"/>
      <c r="C18" s="495"/>
      <c r="D18" s="530"/>
      <c r="E18" s="495"/>
      <c r="F18" s="414" t="s">
        <v>315</v>
      </c>
      <c r="G18" s="477"/>
      <c r="H18" s="528"/>
      <c r="I18" s="528"/>
    </row>
    <row r="19" spans="1:10">
      <c r="A19" s="495"/>
      <c r="B19" s="530"/>
      <c r="C19" s="495"/>
      <c r="D19" s="530"/>
      <c r="E19" s="495"/>
      <c r="F19" s="77" t="s">
        <v>313</v>
      </c>
      <c r="G19" s="477"/>
      <c r="H19" s="528"/>
      <c r="I19" s="528"/>
    </row>
    <row r="22" spans="1:10">
      <c r="A22" s="495" t="s">
        <v>233</v>
      </c>
      <c r="B22" s="57" t="s">
        <v>4</v>
      </c>
      <c r="C22" s="495" t="s">
        <v>304</v>
      </c>
      <c r="D22" s="57" t="s">
        <v>6</v>
      </c>
      <c r="E22" s="495"/>
      <c r="F22" s="406" t="s">
        <v>234</v>
      </c>
      <c r="G22" s="477" t="s">
        <v>235</v>
      </c>
      <c r="H22" s="69" t="s">
        <v>4</v>
      </c>
      <c r="I22" s="79"/>
      <c r="J22" s="80">
        <v>120</v>
      </c>
    </row>
    <row r="23" spans="1:10" ht="24.6" customHeight="1">
      <c r="A23" s="495"/>
      <c r="B23" s="81" t="s">
        <v>80</v>
      </c>
      <c r="C23" s="495"/>
      <c r="D23" s="412" t="s">
        <v>88</v>
      </c>
      <c r="E23" s="495"/>
      <c r="F23" s="558"/>
      <c r="G23" s="477"/>
      <c r="H23" s="528" t="s">
        <v>56</v>
      </c>
      <c r="I23" s="82"/>
    </row>
    <row r="24" spans="1:10" ht="17.45" customHeight="1">
      <c r="A24" s="495"/>
      <c r="B24" s="81" t="s">
        <v>316</v>
      </c>
      <c r="C24" s="495"/>
      <c r="D24" s="71" t="s">
        <v>309</v>
      </c>
      <c r="E24" s="495"/>
      <c r="F24" s="558"/>
      <c r="G24" s="477"/>
      <c r="H24" s="528"/>
      <c r="I24" s="82"/>
    </row>
    <row r="25" spans="1:10" ht="13.15" customHeight="1">
      <c r="A25" s="495"/>
      <c r="B25" s="81" t="s">
        <v>317</v>
      </c>
      <c r="C25" s="495"/>
      <c r="D25" s="525" t="s">
        <v>89</v>
      </c>
      <c r="E25" s="495"/>
      <c r="F25" s="558"/>
      <c r="G25" s="477"/>
      <c r="H25" s="528"/>
      <c r="I25" s="82"/>
    </row>
    <row r="26" spans="1:10" ht="13.15" customHeight="1">
      <c r="A26" s="495"/>
      <c r="B26" s="81" t="s">
        <v>318</v>
      </c>
      <c r="C26" s="495"/>
      <c r="D26" s="527"/>
      <c r="E26" s="495"/>
      <c r="F26" s="558"/>
      <c r="G26" s="477"/>
      <c r="H26" s="528"/>
      <c r="I26" s="82"/>
    </row>
    <row r="28" spans="1:10" ht="13.9" customHeight="1">
      <c r="A28" s="495" t="s">
        <v>233</v>
      </c>
      <c r="B28" s="57" t="s">
        <v>4</v>
      </c>
      <c r="C28" s="495" t="s">
        <v>304</v>
      </c>
      <c r="D28" s="57" t="s">
        <v>6</v>
      </c>
      <c r="E28" s="556"/>
      <c r="F28" s="406" t="s">
        <v>234</v>
      </c>
      <c r="G28" s="477" t="s">
        <v>235</v>
      </c>
      <c r="H28" s="69" t="s">
        <v>4</v>
      </c>
      <c r="I28" s="69" t="s">
        <v>6</v>
      </c>
      <c r="J28" s="83">
        <v>105</v>
      </c>
    </row>
    <row r="29" spans="1:10" ht="13.9" customHeight="1">
      <c r="A29" s="495"/>
      <c r="B29" s="540" t="s">
        <v>74</v>
      </c>
      <c r="C29" s="495"/>
      <c r="D29" s="426" t="s">
        <v>86</v>
      </c>
      <c r="E29" s="557"/>
      <c r="F29" s="558"/>
      <c r="G29" s="477"/>
      <c r="H29" s="528" t="s">
        <v>52</v>
      </c>
      <c r="I29" s="537"/>
    </row>
    <row r="30" spans="1:10" ht="13.9" customHeight="1">
      <c r="A30" s="495"/>
      <c r="B30" s="548"/>
      <c r="C30" s="495"/>
      <c r="D30" s="426" t="s">
        <v>319</v>
      </c>
      <c r="E30" s="557"/>
      <c r="F30" s="558"/>
      <c r="G30" s="477"/>
      <c r="H30" s="528"/>
      <c r="I30" s="538"/>
    </row>
    <row r="31" spans="1:10" ht="13.9" customHeight="1">
      <c r="A31" s="495"/>
      <c r="B31" s="541"/>
      <c r="C31" s="495"/>
      <c r="D31" s="426" t="s">
        <v>229</v>
      </c>
      <c r="E31" s="557"/>
      <c r="F31" s="558"/>
      <c r="G31" s="477"/>
      <c r="H31" s="528"/>
      <c r="I31" s="538"/>
    </row>
    <row r="32" spans="1:10" ht="13.9" customHeight="1">
      <c r="A32" s="495"/>
      <c r="B32" s="540" t="s">
        <v>320</v>
      </c>
      <c r="C32" s="495"/>
      <c r="D32" s="426" t="s">
        <v>88</v>
      </c>
      <c r="E32" s="557"/>
      <c r="F32" s="558"/>
      <c r="G32" s="477"/>
      <c r="H32" s="528"/>
      <c r="I32" s="538"/>
    </row>
    <row r="33" spans="1:10" ht="13.9" customHeight="1">
      <c r="A33" s="495"/>
      <c r="B33" s="548"/>
      <c r="C33" s="495"/>
      <c r="D33" s="84" t="s">
        <v>32</v>
      </c>
      <c r="E33" s="557"/>
      <c r="F33" s="558"/>
      <c r="G33" s="477"/>
      <c r="H33" s="528"/>
      <c r="I33" s="538"/>
    </row>
    <row r="34" spans="1:10" ht="13.9" customHeight="1">
      <c r="A34" s="495"/>
      <c r="B34" s="541"/>
      <c r="C34" s="495"/>
      <c r="D34" s="84" t="s">
        <v>309</v>
      </c>
      <c r="E34" s="557"/>
      <c r="F34" s="558"/>
      <c r="G34" s="477"/>
      <c r="H34" s="528"/>
      <c r="I34" s="539"/>
    </row>
    <row r="36" spans="1:10">
      <c r="A36" s="495" t="s">
        <v>233</v>
      </c>
      <c r="B36" s="57" t="s">
        <v>4</v>
      </c>
      <c r="C36" s="495" t="s">
        <v>304</v>
      </c>
      <c r="D36" s="57" t="s">
        <v>6</v>
      </c>
      <c r="E36" s="495"/>
      <c r="F36" s="406" t="s">
        <v>234</v>
      </c>
      <c r="G36" s="477" t="s">
        <v>235</v>
      </c>
      <c r="H36" s="69" t="s">
        <v>4</v>
      </c>
      <c r="I36" s="69" t="s">
        <v>6</v>
      </c>
      <c r="J36" s="85">
        <v>4</v>
      </c>
    </row>
    <row r="37" spans="1:10" ht="13.9" customHeight="1">
      <c r="A37" s="495"/>
      <c r="B37" s="529" t="s">
        <v>68</v>
      </c>
      <c r="C37" s="495"/>
      <c r="D37" s="534" t="s">
        <v>28</v>
      </c>
      <c r="E37" s="495"/>
      <c r="F37" s="552"/>
      <c r="G37" s="477"/>
      <c r="H37" s="510" t="s">
        <v>321</v>
      </c>
      <c r="I37" s="537" t="s">
        <v>28</v>
      </c>
      <c r="J37" s="86"/>
    </row>
    <row r="38" spans="1:10" ht="13.9" customHeight="1">
      <c r="A38" s="495"/>
      <c r="B38" s="529"/>
      <c r="C38" s="495"/>
      <c r="D38" s="536"/>
      <c r="E38" s="495"/>
      <c r="F38" s="553"/>
      <c r="G38" s="477"/>
      <c r="H38" s="510"/>
      <c r="I38" s="539"/>
      <c r="J38" s="86"/>
    </row>
    <row r="39" spans="1:10" ht="13.9" customHeight="1">
      <c r="A39" s="58"/>
      <c r="B39" s="59"/>
      <c r="C39" s="58"/>
      <c r="D39" s="87"/>
      <c r="E39" s="58"/>
      <c r="F39" s="88"/>
      <c r="G39" s="89"/>
      <c r="J39" s="86"/>
    </row>
    <row r="40" spans="1:10">
      <c r="A40" s="495" t="s">
        <v>233</v>
      </c>
      <c r="B40" s="57" t="s">
        <v>4</v>
      </c>
      <c r="C40" s="495" t="s">
        <v>304</v>
      </c>
      <c r="D40" s="57" t="s">
        <v>6</v>
      </c>
      <c r="E40" s="495"/>
      <c r="F40" s="406" t="s">
        <v>234</v>
      </c>
      <c r="G40" s="477" t="s">
        <v>235</v>
      </c>
      <c r="H40" s="69" t="s">
        <v>4</v>
      </c>
      <c r="I40" s="69" t="s">
        <v>6</v>
      </c>
      <c r="J40" s="90">
        <v>12</v>
      </c>
    </row>
    <row r="41" spans="1:10" ht="13.9" customHeight="1">
      <c r="A41" s="495"/>
      <c r="B41" s="529" t="s">
        <v>68</v>
      </c>
      <c r="C41" s="495"/>
      <c r="D41" s="549" t="s">
        <v>95</v>
      </c>
      <c r="E41" s="495"/>
      <c r="F41" s="552"/>
      <c r="G41" s="477"/>
      <c r="H41" s="510" t="s">
        <v>321</v>
      </c>
      <c r="I41" s="554"/>
    </row>
    <row r="42" spans="1:10" ht="13.9" customHeight="1">
      <c r="A42" s="495"/>
      <c r="B42" s="529"/>
      <c r="C42" s="495"/>
      <c r="D42" s="551"/>
      <c r="E42" s="495"/>
      <c r="F42" s="553"/>
      <c r="G42" s="477"/>
      <c r="H42" s="510"/>
      <c r="I42" s="555"/>
    </row>
    <row r="44" spans="1:10">
      <c r="A44" s="495" t="s">
        <v>233</v>
      </c>
      <c r="B44" s="57" t="s">
        <v>4</v>
      </c>
      <c r="C44" s="495" t="s">
        <v>304</v>
      </c>
      <c r="D44" s="57" t="s">
        <v>6</v>
      </c>
      <c r="E44" s="495"/>
      <c r="F44" s="406" t="s">
        <v>234</v>
      </c>
      <c r="G44" s="477" t="s">
        <v>235</v>
      </c>
      <c r="H44" s="69" t="s">
        <v>4</v>
      </c>
      <c r="I44" s="69" t="s">
        <v>6</v>
      </c>
      <c r="J44" s="91">
        <v>8</v>
      </c>
    </row>
    <row r="45" spans="1:10">
      <c r="A45" s="495"/>
      <c r="B45" s="415" t="s">
        <v>68</v>
      </c>
      <c r="C45" s="495"/>
      <c r="D45" s="426" t="s">
        <v>229</v>
      </c>
      <c r="E45" s="495"/>
      <c r="F45" s="552"/>
      <c r="G45" s="477"/>
      <c r="H45" s="510" t="s">
        <v>321</v>
      </c>
      <c r="I45" s="537"/>
    </row>
    <row r="46" spans="1:10">
      <c r="A46" s="495"/>
      <c r="B46" s="415" t="s">
        <v>322</v>
      </c>
      <c r="C46" s="495"/>
      <c r="D46" s="84" t="s">
        <v>309</v>
      </c>
      <c r="E46" s="495"/>
      <c r="F46" s="553"/>
      <c r="G46" s="477"/>
      <c r="H46" s="510"/>
      <c r="I46" s="539"/>
    </row>
    <row r="48" spans="1:10">
      <c r="A48" s="495" t="s">
        <v>233</v>
      </c>
      <c r="B48" s="57" t="s">
        <v>4</v>
      </c>
      <c r="C48" s="495" t="s">
        <v>304</v>
      </c>
      <c r="D48" s="57" t="s">
        <v>6</v>
      </c>
      <c r="E48" s="495"/>
      <c r="F48" s="406" t="s">
        <v>234</v>
      </c>
      <c r="G48" s="477" t="s">
        <v>235</v>
      </c>
      <c r="H48" s="69" t="s">
        <v>4</v>
      </c>
      <c r="I48" s="69" t="s">
        <v>6</v>
      </c>
      <c r="J48" s="92">
        <v>2</v>
      </c>
    </row>
    <row r="49" spans="1:10" ht="13.9" customHeight="1">
      <c r="A49" s="495"/>
      <c r="B49" s="529" t="s">
        <v>68</v>
      </c>
      <c r="C49" s="495"/>
      <c r="D49" s="534" t="s">
        <v>32</v>
      </c>
      <c r="E49" s="495"/>
      <c r="F49" s="552"/>
      <c r="G49" s="477"/>
      <c r="H49" s="510" t="s">
        <v>321</v>
      </c>
      <c r="I49" s="537" t="s">
        <v>32</v>
      </c>
    </row>
    <row r="50" spans="1:10" ht="13.9" customHeight="1">
      <c r="A50" s="495"/>
      <c r="B50" s="529"/>
      <c r="C50" s="495"/>
      <c r="D50" s="536"/>
      <c r="E50" s="495"/>
      <c r="F50" s="553"/>
      <c r="G50" s="477"/>
      <c r="H50" s="510"/>
      <c r="I50" s="539"/>
    </row>
    <row r="52" spans="1:10" ht="13.9" customHeight="1">
      <c r="A52" s="516" t="s">
        <v>233</v>
      </c>
      <c r="B52" s="57" t="s">
        <v>4</v>
      </c>
      <c r="C52" s="516" t="s">
        <v>304</v>
      </c>
      <c r="D52" s="57" t="s">
        <v>6</v>
      </c>
      <c r="E52" s="542" t="s">
        <v>304</v>
      </c>
      <c r="F52" s="93" t="s">
        <v>234</v>
      </c>
      <c r="G52" s="545" t="s">
        <v>235</v>
      </c>
      <c r="H52" s="69" t="s">
        <v>4</v>
      </c>
      <c r="I52" s="69" t="s">
        <v>6</v>
      </c>
      <c r="J52" s="94">
        <v>48</v>
      </c>
    </row>
    <row r="53" spans="1:10" ht="23.45" customHeight="1">
      <c r="A53" s="517"/>
      <c r="B53" s="529" t="s">
        <v>305</v>
      </c>
      <c r="C53" s="517"/>
      <c r="D53" s="534" t="s">
        <v>92</v>
      </c>
      <c r="E53" s="543"/>
      <c r="F53" s="77" t="s">
        <v>306</v>
      </c>
      <c r="G53" s="546"/>
      <c r="H53" s="537" t="s">
        <v>323</v>
      </c>
      <c r="I53" s="537" t="s">
        <v>36</v>
      </c>
    </row>
    <row r="54" spans="1:10" ht="13.15" customHeight="1">
      <c r="A54" s="517"/>
      <c r="B54" s="529"/>
      <c r="C54" s="517"/>
      <c r="D54" s="535"/>
      <c r="E54" s="543"/>
      <c r="F54" s="549" t="s">
        <v>324</v>
      </c>
      <c r="G54" s="546"/>
      <c r="H54" s="538"/>
      <c r="I54" s="538"/>
    </row>
    <row r="55" spans="1:10" ht="13.15" customHeight="1">
      <c r="A55" s="518"/>
      <c r="B55" s="415" t="s">
        <v>71</v>
      </c>
      <c r="C55" s="518"/>
      <c r="D55" s="536"/>
      <c r="E55" s="544"/>
      <c r="F55" s="551"/>
      <c r="G55" s="547"/>
      <c r="H55" s="539"/>
      <c r="I55" s="539"/>
    </row>
    <row r="56" spans="1:10" ht="13.15" customHeight="1"/>
    <row r="57" spans="1:10" ht="13.9" customHeight="1">
      <c r="A57" s="516" t="s">
        <v>233</v>
      </c>
      <c r="B57" s="57" t="s">
        <v>4</v>
      </c>
      <c r="C57" s="516" t="s">
        <v>304</v>
      </c>
      <c r="D57" s="57" t="s">
        <v>6</v>
      </c>
      <c r="E57" s="542" t="s">
        <v>304</v>
      </c>
      <c r="F57" s="93" t="s">
        <v>234</v>
      </c>
      <c r="G57" s="545" t="s">
        <v>235</v>
      </c>
      <c r="H57" s="69" t="s">
        <v>4</v>
      </c>
      <c r="I57" s="69" t="s">
        <v>6</v>
      </c>
      <c r="J57" s="95">
        <v>12</v>
      </c>
    </row>
    <row r="58" spans="1:10" ht="13.15" customHeight="1">
      <c r="A58" s="517"/>
      <c r="B58" s="540" t="s">
        <v>71</v>
      </c>
      <c r="C58" s="517"/>
      <c r="D58" s="530" t="s">
        <v>89</v>
      </c>
      <c r="E58" s="543"/>
      <c r="F58" s="549" t="s">
        <v>306</v>
      </c>
      <c r="G58" s="546"/>
      <c r="H58" s="537" t="s">
        <v>323</v>
      </c>
      <c r="I58" s="537" t="s">
        <v>36</v>
      </c>
    </row>
    <row r="59" spans="1:10" ht="13.15" customHeight="1">
      <c r="A59" s="517"/>
      <c r="B59" s="548"/>
      <c r="C59" s="517"/>
      <c r="D59" s="530"/>
      <c r="E59" s="543"/>
      <c r="F59" s="550"/>
      <c r="G59" s="546"/>
      <c r="H59" s="538"/>
      <c r="I59" s="538"/>
    </row>
    <row r="60" spans="1:10" ht="13.15" customHeight="1">
      <c r="A60" s="518"/>
      <c r="B60" s="541"/>
      <c r="C60" s="518"/>
      <c r="D60" s="412" t="s">
        <v>309</v>
      </c>
      <c r="E60" s="544"/>
      <c r="F60" s="551"/>
      <c r="G60" s="547"/>
      <c r="H60" s="539"/>
      <c r="I60" s="539"/>
    </row>
    <row r="61" spans="1:10" ht="13.15" customHeight="1"/>
    <row r="62" spans="1:10" ht="13.9" customHeight="1">
      <c r="A62" s="495" t="s">
        <v>233</v>
      </c>
      <c r="B62" s="57" t="s">
        <v>4</v>
      </c>
      <c r="C62" s="495" t="s">
        <v>304</v>
      </c>
      <c r="D62" s="57" t="s">
        <v>6</v>
      </c>
      <c r="E62" s="495" t="s">
        <v>304</v>
      </c>
      <c r="F62" s="406" t="s">
        <v>234</v>
      </c>
      <c r="G62" s="477" t="s">
        <v>235</v>
      </c>
      <c r="H62" s="69" t="s">
        <v>4</v>
      </c>
      <c r="I62" s="69" t="s">
        <v>6</v>
      </c>
      <c r="J62" s="96">
        <v>33</v>
      </c>
    </row>
    <row r="63" spans="1:10" ht="20.45" customHeight="1">
      <c r="A63" s="495"/>
      <c r="B63" s="540" t="s">
        <v>325</v>
      </c>
      <c r="C63" s="495"/>
      <c r="D63" s="534" t="s">
        <v>92</v>
      </c>
      <c r="E63" s="495"/>
      <c r="F63" s="426" t="s">
        <v>326</v>
      </c>
      <c r="G63" s="477"/>
      <c r="H63" s="528" t="s">
        <v>323</v>
      </c>
      <c r="I63" s="528"/>
    </row>
    <row r="64" spans="1:10" ht="20.45" customHeight="1">
      <c r="A64" s="495"/>
      <c r="B64" s="541"/>
      <c r="C64" s="495"/>
      <c r="D64" s="536"/>
      <c r="E64" s="495"/>
      <c r="F64" s="426" t="s">
        <v>327</v>
      </c>
      <c r="G64" s="477"/>
      <c r="H64" s="528"/>
      <c r="I64" s="528"/>
    </row>
    <row r="65" spans="1:10" ht="20.45" customHeight="1">
      <c r="A65" s="495"/>
      <c r="B65" s="540" t="s">
        <v>71</v>
      </c>
      <c r="C65" s="495"/>
      <c r="D65" s="412" t="s">
        <v>93</v>
      </c>
      <c r="E65" s="495"/>
      <c r="F65" s="426" t="s">
        <v>313</v>
      </c>
      <c r="G65" s="477"/>
      <c r="H65" s="528"/>
      <c r="I65" s="528"/>
    </row>
    <row r="66" spans="1:10" ht="20.45" customHeight="1">
      <c r="A66" s="495"/>
      <c r="B66" s="541"/>
      <c r="C66" s="495"/>
      <c r="D66" s="412" t="s">
        <v>309</v>
      </c>
      <c r="E66" s="495"/>
      <c r="F66" s="426" t="s">
        <v>309</v>
      </c>
      <c r="G66" s="477"/>
      <c r="H66" s="528"/>
      <c r="I66" s="528"/>
    </row>
    <row r="67" spans="1:10" ht="13.15" customHeight="1"/>
    <row r="68" spans="1:10">
      <c r="A68" s="495" t="s">
        <v>233</v>
      </c>
      <c r="B68" s="57" t="s">
        <v>4</v>
      </c>
      <c r="C68" s="495" t="s">
        <v>304</v>
      </c>
      <c r="D68" s="57" t="s">
        <v>6</v>
      </c>
      <c r="E68" s="495" t="s">
        <v>304</v>
      </c>
      <c r="F68" s="406" t="s">
        <v>234</v>
      </c>
      <c r="G68" s="477" t="s">
        <v>235</v>
      </c>
      <c r="H68" s="69" t="s">
        <v>4</v>
      </c>
      <c r="I68" s="69" t="s">
        <v>6</v>
      </c>
      <c r="J68" s="97">
        <v>29</v>
      </c>
    </row>
    <row r="69" spans="1:10" ht="20.45" customHeight="1">
      <c r="A69" s="495"/>
      <c r="B69" s="412" t="s">
        <v>65</v>
      </c>
      <c r="C69" s="495"/>
      <c r="D69" s="412" t="s">
        <v>89</v>
      </c>
      <c r="E69" s="495"/>
      <c r="F69" s="534" t="s">
        <v>306</v>
      </c>
      <c r="G69" s="477"/>
      <c r="H69" s="528" t="s">
        <v>328</v>
      </c>
      <c r="I69" s="528" t="s">
        <v>36</v>
      </c>
    </row>
    <row r="70" spans="1:10">
      <c r="A70" s="495"/>
      <c r="B70" s="540" t="s">
        <v>329</v>
      </c>
      <c r="C70" s="495"/>
      <c r="D70" s="412" t="s">
        <v>90</v>
      </c>
      <c r="E70" s="495"/>
      <c r="F70" s="535"/>
      <c r="G70" s="477"/>
      <c r="H70" s="528"/>
      <c r="I70" s="528"/>
    </row>
    <row r="71" spans="1:10">
      <c r="A71" s="495"/>
      <c r="B71" s="541"/>
      <c r="C71" s="495"/>
      <c r="D71" s="412" t="s">
        <v>93</v>
      </c>
      <c r="E71" s="495"/>
      <c r="F71" s="536"/>
      <c r="G71" s="477"/>
      <c r="H71" s="528"/>
      <c r="I71" s="528"/>
    </row>
    <row r="73" spans="1:10">
      <c r="A73" s="495" t="s">
        <v>233</v>
      </c>
      <c r="B73" s="57" t="s">
        <v>4</v>
      </c>
      <c r="C73" s="495" t="s">
        <v>304</v>
      </c>
      <c r="D73" s="57" t="s">
        <v>6</v>
      </c>
      <c r="E73" s="495" t="s">
        <v>304</v>
      </c>
      <c r="F73" s="406" t="s">
        <v>234</v>
      </c>
      <c r="G73" s="477" t="s">
        <v>235</v>
      </c>
      <c r="H73" s="69" t="s">
        <v>4</v>
      </c>
      <c r="I73" s="69" t="s">
        <v>6</v>
      </c>
      <c r="J73" s="98">
        <v>448</v>
      </c>
    </row>
    <row r="74" spans="1:10">
      <c r="A74" s="495"/>
      <c r="B74" s="530" t="s">
        <v>305</v>
      </c>
      <c r="C74" s="495"/>
      <c r="D74" s="530" t="s">
        <v>28</v>
      </c>
      <c r="E74" s="495"/>
      <c r="F74" s="426" t="s">
        <v>326</v>
      </c>
      <c r="G74" s="477"/>
      <c r="H74" s="528" t="s">
        <v>330</v>
      </c>
      <c r="I74" s="528" t="s">
        <v>28</v>
      </c>
    </row>
    <row r="75" spans="1:10">
      <c r="A75" s="495"/>
      <c r="B75" s="530"/>
      <c r="C75" s="495"/>
      <c r="D75" s="530"/>
      <c r="E75" s="495"/>
      <c r="F75" s="426" t="s">
        <v>327</v>
      </c>
      <c r="G75" s="477"/>
      <c r="H75" s="528"/>
      <c r="I75" s="528"/>
    </row>
    <row r="76" spans="1:10">
      <c r="A76" s="495"/>
      <c r="B76" s="530"/>
      <c r="C76" s="495"/>
      <c r="D76" s="530"/>
      <c r="E76" s="495"/>
      <c r="F76" s="426" t="s">
        <v>331</v>
      </c>
      <c r="G76" s="477"/>
      <c r="H76" s="528"/>
      <c r="I76" s="528"/>
    </row>
    <row r="77" spans="1:10" ht="18.600000000000001" customHeight="1">
      <c r="A77" s="495"/>
      <c r="B77" s="529" t="s">
        <v>308</v>
      </c>
      <c r="C77" s="495"/>
      <c r="D77" s="530"/>
      <c r="E77" s="495"/>
      <c r="F77" s="426" t="s">
        <v>332</v>
      </c>
      <c r="G77" s="477"/>
      <c r="H77" s="528"/>
      <c r="I77" s="528"/>
    </row>
    <row r="78" spans="1:10" ht="18.600000000000001" customHeight="1">
      <c r="A78" s="495"/>
      <c r="B78" s="529"/>
      <c r="C78" s="495"/>
      <c r="D78" s="530"/>
      <c r="E78" s="495"/>
      <c r="F78" s="84" t="s">
        <v>313</v>
      </c>
      <c r="G78" s="477"/>
      <c r="H78" s="528"/>
      <c r="I78" s="528"/>
    </row>
    <row r="80" spans="1:10" ht="13.9" customHeight="1">
      <c r="A80" s="495" t="s">
        <v>233</v>
      </c>
      <c r="B80" s="57" t="s">
        <v>4</v>
      </c>
      <c r="C80" s="495" t="s">
        <v>304</v>
      </c>
      <c r="D80" s="57" t="s">
        <v>6</v>
      </c>
      <c r="E80" s="495" t="s">
        <v>304</v>
      </c>
      <c r="F80" s="406" t="s">
        <v>234</v>
      </c>
      <c r="G80" s="477" t="s">
        <v>235</v>
      </c>
      <c r="H80" s="69" t="s">
        <v>4</v>
      </c>
      <c r="I80" s="69" t="s">
        <v>6</v>
      </c>
      <c r="J80" s="99">
        <v>18</v>
      </c>
    </row>
    <row r="81" spans="1:10" ht="13.9" customHeight="1">
      <c r="A81" s="495"/>
      <c r="B81" s="525" t="s">
        <v>305</v>
      </c>
      <c r="C81" s="495"/>
      <c r="D81" s="525" t="s">
        <v>309</v>
      </c>
      <c r="E81" s="495"/>
      <c r="F81" s="426" t="s">
        <v>326</v>
      </c>
      <c r="G81" s="477"/>
      <c r="H81" s="528" t="s">
        <v>330</v>
      </c>
      <c r="I81" s="528"/>
      <c r="J81" s="100"/>
    </row>
    <row r="82" spans="1:10" ht="13.9" customHeight="1">
      <c r="A82" s="495"/>
      <c r="B82" s="526"/>
      <c r="C82" s="495"/>
      <c r="D82" s="527"/>
      <c r="E82" s="495"/>
      <c r="F82" s="426" t="s">
        <v>327</v>
      </c>
      <c r="G82" s="477"/>
      <c r="H82" s="528"/>
      <c r="I82" s="528"/>
      <c r="J82" s="100"/>
    </row>
    <row r="83" spans="1:10" ht="13.9" customHeight="1">
      <c r="A83" s="495"/>
      <c r="B83" s="526"/>
      <c r="C83" s="495"/>
      <c r="D83" s="525" t="s">
        <v>88</v>
      </c>
      <c r="E83" s="495"/>
      <c r="F83" s="77" t="s">
        <v>313</v>
      </c>
      <c r="G83" s="477"/>
      <c r="H83" s="528"/>
      <c r="I83" s="528"/>
      <c r="J83" s="100"/>
    </row>
    <row r="84" spans="1:10" ht="13.9" customHeight="1">
      <c r="A84" s="495"/>
      <c r="B84" s="527"/>
      <c r="C84" s="495"/>
      <c r="D84" s="527"/>
      <c r="E84" s="495"/>
      <c r="F84" s="77" t="s">
        <v>309</v>
      </c>
      <c r="G84" s="477"/>
      <c r="H84" s="528"/>
      <c r="I84" s="528"/>
      <c r="J84" s="100"/>
    </row>
    <row r="86" spans="1:10">
      <c r="A86" s="495" t="s">
        <v>233</v>
      </c>
      <c r="B86" s="57" t="s">
        <v>4</v>
      </c>
      <c r="C86" s="495" t="s">
        <v>304</v>
      </c>
      <c r="D86" s="57" t="s">
        <v>6</v>
      </c>
      <c r="E86" s="495" t="s">
        <v>304</v>
      </c>
      <c r="F86" s="406" t="s">
        <v>234</v>
      </c>
      <c r="G86" s="477" t="s">
        <v>235</v>
      </c>
      <c r="H86" s="69" t="s">
        <v>4</v>
      </c>
      <c r="I86" s="69" t="s">
        <v>6</v>
      </c>
      <c r="J86" s="101">
        <v>200</v>
      </c>
    </row>
    <row r="87" spans="1:10">
      <c r="A87" s="495"/>
      <c r="B87" s="530" t="s">
        <v>305</v>
      </c>
      <c r="C87" s="495"/>
      <c r="D87" s="531" t="s">
        <v>32</v>
      </c>
      <c r="E87" s="495"/>
      <c r="F87" s="426" t="s">
        <v>326</v>
      </c>
      <c r="G87" s="477"/>
      <c r="H87" s="528" t="s">
        <v>330</v>
      </c>
      <c r="I87" s="528" t="s">
        <v>32</v>
      </c>
      <c r="J87" s="58"/>
    </row>
    <row r="88" spans="1:10">
      <c r="A88" s="495"/>
      <c r="B88" s="530"/>
      <c r="C88" s="495"/>
      <c r="D88" s="532"/>
      <c r="E88" s="495"/>
      <c r="F88" s="426" t="s">
        <v>327</v>
      </c>
      <c r="G88" s="477"/>
      <c r="H88" s="528"/>
      <c r="I88" s="528"/>
      <c r="J88" s="58"/>
    </row>
    <row r="89" spans="1:10">
      <c r="A89" s="495"/>
      <c r="B89" s="529" t="s">
        <v>308</v>
      </c>
      <c r="C89" s="495"/>
      <c r="D89" s="532"/>
      <c r="E89" s="495"/>
      <c r="F89" s="77" t="s">
        <v>309</v>
      </c>
      <c r="G89" s="477"/>
      <c r="H89" s="528"/>
      <c r="I89" s="528"/>
      <c r="J89" s="58"/>
    </row>
    <row r="90" spans="1:10">
      <c r="A90" s="495"/>
      <c r="B90" s="529"/>
      <c r="C90" s="495"/>
      <c r="D90" s="533"/>
      <c r="E90" s="495"/>
      <c r="F90" s="77" t="s">
        <v>313</v>
      </c>
      <c r="G90" s="477"/>
      <c r="H90" s="528"/>
      <c r="I90" s="528"/>
      <c r="J90" s="58"/>
    </row>
    <row r="91" spans="1:10">
      <c r="J91" s="58"/>
    </row>
    <row r="92" spans="1:10" ht="15" thickBot="1"/>
    <row r="93" spans="1:10" ht="19.149999999999999" customHeight="1" thickBot="1">
      <c r="A93" s="129">
        <f>COUNTIF(A3:A90,"IF")</f>
        <v>17</v>
      </c>
      <c r="B93" s="559" t="s">
        <v>244</v>
      </c>
      <c r="C93" s="560"/>
      <c r="I93" s="102" t="s">
        <v>333</v>
      </c>
      <c r="J93" s="103">
        <f>SUM(J3:J90)</f>
        <v>1537</v>
      </c>
    </row>
  </sheetData>
  <mergeCells count="148">
    <mergeCell ref="B93:C93"/>
    <mergeCell ref="A1:I1"/>
    <mergeCell ref="J1:J2"/>
    <mergeCell ref="A2:F2"/>
    <mergeCell ref="G2:I2"/>
    <mergeCell ref="A3:A5"/>
    <mergeCell ref="C3:C5"/>
    <mergeCell ref="E3:E5"/>
    <mergeCell ref="G3:G5"/>
    <mergeCell ref="A12:A14"/>
    <mergeCell ref="C12:C14"/>
    <mergeCell ref="E12:E14"/>
    <mergeCell ref="G12:G14"/>
    <mergeCell ref="B13:B14"/>
    <mergeCell ref="D13:D14"/>
    <mergeCell ref="H13:H14"/>
    <mergeCell ref="I13:I14"/>
    <mergeCell ref="H17:H19"/>
    <mergeCell ref="I17:I19"/>
    <mergeCell ref="A22:A26"/>
    <mergeCell ref="C22:C26"/>
    <mergeCell ref="E22:E26"/>
    <mergeCell ref="G22:G26"/>
    <mergeCell ref="F23:F26"/>
    <mergeCell ref="L3:N9"/>
    <mergeCell ref="H4:H5"/>
    <mergeCell ref="I4:I5"/>
    <mergeCell ref="A7:A10"/>
    <mergeCell ref="C7:C10"/>
    <mergeCell ref="E7:E10"/>
    <mergeCell ref="G7:G10"/>
    <mergeCell ref="B8:B10"/>
    <mergeCell ref="F8:F10"/>
    <mergeCell ref="H8:H10"/>
    <mergeCell ref="I8:I10"/>
    <mergeCell ref="H23:H26"/>
    <mergeCell ref="D25:D26"/>
    <mergeCell ref="A16:A19"/>
    <mergeCell ref="C16:C19"/>
    <mergeCell ref="E16:E19"/>
    <mergeCell ref="G16:G19"/>
    <mergeCell ref="B17:B19"/>
    <mergeCell ref="D17:D19"/>
    <mergeCell ref="H29:H34"/>
    <mergeCell ref="I29:I34"/>
    <mergeCell ref="B32:B34"/>
    <mergeCell ref="A36:A38"/>
    <mergeCell ref="C36:C38"/>
    <mergeCell ref="E36:E38"/>
    <mergeCell ref="G36:G38"/>
    <mergeCell ref="B37:B38"/>
    <mergeCell ref="D37:D38"/>
    <mergeCell ref="F37:F38"/>
    <mergeCell ref="A28:A34"/>
    <mergeCell ref="C28:C34"/>
    <mergeCell ref="E28:E34"/>
    <mergeCell ref="G28:G34"/>
    <mergeCell ref="B29:B31"/>
    <mergeCell ref="F29:F34"/>
    <mergeCell ref="I41:I42"/>
    <mergeCell ref="A44:A46"/>
    <mergeCell ref="C44:C46"/>
    <mergeCell ref="E44:E46"/>
    <mergeCell ref="G44:G46"/>
    <mergeCell ref="F45:F46"/>
    <mergeCell ref="H45:H46"/>
    <mergeCell ref="I45:I46"/>
    <mergeCell ref="H37:H38"/>
    <mergeCell ref="I37:I38"/>
    <mergeCell ref="A40:A42"/>
    <mergeCell ref="C40:C42"/>
    <mergeCell ref="E40:E42"/>
    <mergeCell ref="G40:G42"/>
    <mergeCell ref="B41:B42"/>
    <mergeCell ref="D41:D42"/>
    <mergeCell ref="F41:F42"/>
    <mergeCell ref="H41:H42"/>
    <mergeCell ref="F58:F60"/>
    <mergeCell ref="H49:H50"/>
    <mergeCell ref="B65:B66"/>
    <mergeCell ref="I49:I50"/>
    <mergeCell ref="A52:A55"/>
    <mergeCell ref="C52:C55"/>
    <mergeCell ref="E52:E55"/>
    <mergeCell ref="G52:G55"/>
    <mergeCell ref="B53:B54"/>
    <mergeCell ref="D53:D55"/>
    <mergeCell ref="H53:H55"/>
    <mergeCell ref="I53:I55"/>
    <mergeCell ref="A48:A50"/>
    <mergeCell ref="C48:C50"/>
    <mergeCell ref="E48:E50"/>
    <mergeCell ref="G48:G50"/>
    <mergeCell ref="B49:B50"/>
    <mergeCell ref="D49:D50"/>
    <mergeCell ref="F49:F50"/>
    <mergeCell ref="F54:F55"/>
    <mergeCell ref="A68:A71"/>
    <mergeCell ref="C68:C71"/>
    <mergeCell ref="E68:E71"/>
    <mergeCell ref="G68:G71"/>
    <mergeCell ref="F69:F71"/>
    <mergeCell ref="H58:H60"/>
    <mergeCell ref="I58:I60"/>
    <mergeCell ref="A62:A66"/>
    <mergeCell ref="C62:C66"/>
    <mergeCell ref="E62:E66"/>
    <mergeCell ref="G62:G66"/>
    <mergeCell ref="B63:B64"/>
    <mergeCell ref="D63:D64"/>
    <mergeCell ref="H63:H66"/>
    <mergeCell ref="I63:I66"/>
    <mergeCell ref="H69:H71"/>
    <mergeCell ref="I69:I71"/>
    <mergeCell ref="B70:B71"/>
    <mergeCell ref="A57:A60"/>
    <mergeCell ref="C57:C60"/>
    <mergeCell ref="E57:E60"/>
    <mergeCell ref="G57:G60"/>
    <mergeCell ref="B58:B60"/>
    <mergeCell ref="D58:D59"/>
    <mergeCell ref="A73:A78"/>
    <mergeCell ref="C73:C78"/>
    <mergeCell ref="E73:E78"/>
    <mergeCell ref="G73:G78"/>
    <mergeCell ref="B74:B76"/>
    <mergeCell ref="D74:D78"/>
    <mergeCell ref="H74:H78"/>
    <mergeCell ref="I74:I78"/>
    <mergeCell ref="B77:B78"/>
    <mergeCell ref="A80:A84"/>
    <mergeCell ref="C80:C84"/>
    <mergeCell ref="E80:E84"/>
    <mergeCell ref="G80:G84"/>
    <mergeCell ref="B81:B84"/>
    <mergeCell ref="D81:D82"/>
    <mergeCell ref="H81:H84"/>
    <mergeCell ref="I81:I84"/>
    <mergeCell ref="H87:H90"/>
    <mergeCell ref="I87:I90"/>
    <mergeCell ref="B89:B90"/>
    <mergeCell ref="D83:D84"/>
    <mergeCell ref="A86:A90"/>
    <mergeCell ref="C86:C90"/>
    <mergeCell ref="E86:E90"/>
    <mergeCell ref="G86:G90"/>
    <mergeCell ref="B87:B88"/>
    <mergeCell ref="D87:D90"/>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E9485-AB38-4E2D-B0C6-723B19578971}">
  <dimension ref="A1:N177"/>
  <sheetViews>
    <sheetView workbookViewId="0">
      <selection sqref="A1:H1"/>
    </sheetView>
  </sheetViews>
  <sheetFormatPr defaultRowHeight="14.45"/>
  <cols>
    <col min="1" max="1" width="5.5703125" customWidth="1"/>
    <col min="2" max="2" width="27" customWidth="1"/>
    <col min="3" max="3" width="7.85546875" customWidth="1"/>
    <col min="4" max="4" width="14.28515625" customWidth="1"/>
    <col min="6" max="6" width="16.7109375" customWidth="1"/>
    <col min="7" max="7" width="8.85546875" hidden="1" customWidth="1"/>
    <col min="8" max="8" width="6" hidden="1" customWidth="1"/>
    <col min="10" max="10" width="26.28515625" customWidth="1"/>
    <col min="11" max="11" width="18.28515625" customWidth="1"/>
    <col min="12" max="12" width="13" customWidth="1"/>
    <col min="13" max="13" width="44.28515625" style="163" customWidth="1"/>
    <col min="14" max="14" width="11.140625" style="164" customWidth="1"/>
  </cols>
  <sheetData>
    <row r="1" spans="1:14" ht="43.9" customHeight="1" thickBot="1">
      <c r="A1" s="570" t="s">
        <v>267</v>
      </c>
      <c r="B1" s="571"/>
      <c r="C1" s="571"/>
      <c r="D1" s="571"/>
      <c r="E1" s="571"/>
      <c r="F1" s="571"/>
      <c r="G1" s="571"/>
      <c r="H1" s="572"/>
      <c r="I1" s="573" t="s">
        <v>268</v>
      </c>
      <c r="J1" s="574"/>
      <c r="K1" s="574"/>
      <c r="L1" s="575"/>
      <c r="M1" s="192" t="s">
        <v>334</v>
      </c>
      <c r="N1" s="423" t="s">
        <v>335</v>
      </c>
    </row>
    <row r="2" spans="1:14" s="5" customFormat="1" ht="43.9" thickBot="1">
      <c r="A2" s="193"/>
      <c r="B2" s="171" t="s">
        <v>14</v>
      </c>
      <c r="C2" s="194"/>
      <c r="D2" s="195" t="s">
        <v>336</v>
      </c>
      <c r="E2" s="194"/>
      <c r="F2" s="171"/>
      <c r="G2" s="194"/>
      <c r="H2" s="196"/>
      <c r="I2" s="197"/>
      <c r="J2" s="173" t="s">
        <v>14</v>
      </c>
      <c r="K2" s="173"/>
      <c r="L2" s="198"/>
      <c r="M2" s="192" t="s">
        <v>337</v>
      </c>
      <c r="N2" s="423"/>
    </row>
    <row r="3" spans="1:14">
      <c r="A3" s="518" t="s">
        <v>233</v>
      </c>
      <c r="B3" s="527" t="s">
        <v>137</v>
      </c>
      <c r="C3" s="518"/>
      <c r="D3" s="576"/>
      <c r="E3" s="518"/>
      <c r="F3" s="536"/>
      <c r="G3" s="518"/>
      <c r="H3" s="579"/>
      <c r="I3" s="583" t="s">
        <v>235</v>
      </c>
      <c r="J3" s="585" t="s">
        <v>138</v>
      </c>
      <c r="K3" s="587"/>
      <c r="L3" s="566"/>
      <c r="M3" s="568" t="s">
        <v>338</v>
      </c>
      <c r="N3" s="569" t="s">
        <v>339</v>
      </c>
    </row>
    <row r="4" spans="1:14">
      <c r="A4" s="495"/>
      <c r="B4" s="530"/>
      <c r="C4" s="495"/>
      <c r="D4" s="577"/>
      <c r="E4" s="495"/>
      <c r="F4" s="578"/>
      <c r="G4" s="495"/>
      <c r="H4" s="580"/>
      <c r="I4" s="584"/>
      <c r="J4" s="586"/>
      <c r="K4" s="588"/>
      <c r="L4" s="567"/>
      <c r="M4" s="568"/>
      <c r="N4" s="569"/>
    </row>
    <row r="5" spans="1:14" ht="15" thickBot="1">
      <c r="A5" s="199"/>
      <c r="B5" s="199"/>
      <c r="C5" s="199"/>
      <c r="D5" s="199"/>
      <c r="E5" s="199"/>
      <c r="F5" s="199"/>
      <c r="G5" s="199"/>
      <c r="H5" s="199"/>
      <c r="I5" s="199"/>
      <c r="J5" s="199"/>
      <c r="K5" s="199"/>
      <c r="L5" s="199"/>
      <c r="M5" s="200"/>
      <c r="N5" s="423"/>
    </row>
    <row r="6" spans="1:14" ht="31.9" thickBot="1">
      <c r="A6" s="201"/>
      <c r="B6" s="171" t="s">
        <v>14</v>
      </c>
      <c r="C6" s="194"/>
      <c r="D6" s="195" t="s">
        <v>336</v>
      </c>
      <c r="E6" s="194"/>
      <c r="F6" s="171"/>
      <c r="G6" s="202"/>
      <c r="H6" s="203"/>
      <c r="I6" s="197"/>
      <c r="J6" s="173" t="s">
        <v>14</v>
      </c>
      <c r="K6" s="204"/>
      <c r="L6" s="205"/>
      <c r="M6" s="206"/>
      <c r="N6" s="423"/>
    </row>
    <row r="7" spans="1:14">
      <c r="A7" s="518" t="s">
        <v>233</v>
      </c>
      <c r="B7" s="533" t="s">
        <v>340</v>
      </c>
      <c r="C7" s="518" t="s">
        <v>304</v>
      </c>
      <c r="D7" s="429" t="s">
        <v>341</v>
      </c>
      <c r="E7" s="518"/>
      <c r="F7" s="536"/>
      <c r="G7" s="581"/>
      <c r="H7" s="589"/>
      <c r="I7" s="583" t="s">
        <v>235</v>
      </c>
      <c r="J7" s="585" t="s">
        <v>110</v>
      </c>
      <c r="K7" s="587"/>
      <c r="L7" s="587"/>
      <c r="M7" s="200"/>
      <c r="N7" s="591" t="s">
        <v>342</v>
      </c>
    </row>
    <row r="8" spans="1:14">
      <c r="A8" s="495"/>
      <c r="B8" s="594"/>
      <c r="C8" s="495"/>
      <c r="D8" s="179" t="s">
        <v>343</v>
      </c>
      <c r="E8" s="495"/>
      <c r="F8" s="578"/>
      <c r="G8" s="582"/>
      <c r="H8" s="590"/>
      <c r="I8" s="584"/>
      <c r="J8" s="586"/>
      <c r="K8" s="588"/>
      <c r="L8" s="588"/>
      <c r="M8" s="200"/>
      <c r="N8" s="592"/>
    </row>
    <row r="9" spans="1:14">
      <c r="A9" s="495"/>
      <c r="B9" s="594"/>
      <c r="C9" s="495"/>
      <c r="D9" s="179" t="s">
        <v>344</v>
      </c>
      <c r="E9" s="495"/>
      <c r="F9" s="578"/>
      <c r="G9" s="582"/>
      <c r="H9" s="590"/>
      <c r="I9" s="584"/>
      <c r="J9" s="586"/>
      <c r="K9" s="588"/>
      <c r="L9" s="588"/>
      <c r="M9" s="200"/>
      <c r="N9" s="592"/>
    </row>
    <row r="10" spans="1:14">
      <c r="A10" s="495"/>
      <c r="B10" s="594"/>
      <c r="C10" s="495"/>
      <c r="D10" s="179" t="s">
        <v>345</v>
      </c>
      <c r="E10" s="495"/>
      <c r="F10" s="578"/>
      <c r="G10" s="582"/>
      <c r="H10" s="590"/>
      <c r="I10" s="584"/>
      <c r="J10" s="586"/>
      <c r="K10" s="588"/>
      <c r="L10" s="588"/>
      <c r="M10" s="200"/>
      <c r="N10" s="592"/>
    </row>
    <row r="11" spans="1:14">
      <c r="A11" s="495"/>
      <c r="B11" s="594"/>
      <c r="C11" s="495"/>
      <c r="D11" s="179" t="s">
        <v>346</v>
      </c>
      <c r="E11" s="495"/>
      <c r="F11" s="578"/>
      <c r="G11" s="582"/>
      <c r="H11" s="590"/>
      <c r="I11" s="584"/>
      <c r="J11" s="586"/>
      <c r="K11" s="588"/>
      <c r="L11" s="588"/>
      <c r="M11" s="200"/>
      <c r="N11" s="592"/>
    </row>
    <row r="12" spans="1:14">
      <c r="A12" s="495" t="s">
        <v>233</v>
      </c>
      <c r="B12" s="594" t="s">
        <v>340</v>
      </c>
      <c r="C12" s="495" t="s">
        <v>304</v>
      </c>
      <c r="D12" s="179">
        <v>17725</v>
      </c>
      <c r="E12" s="495"/>
      <c r="F12" s="578"/>
      <c r="G12" s="495"/>
      <c r="H12" s="580"/>
      <c r="I12" s="584" t="s">
        <v>235</v>
      </c>
      <c r="J12" s="586" t="s">
        <v>119</v>
      </c>
      <c r="K12" s="588"/>
      <c r="L12" s="567"/>
      <c r="M12" s="200"/>
      <c r="N12" s="592"/>
    </row>
    <row r="13" spans="1:14">
      <c r="A13" s="495"/>
      <c r="B13" s="594"/>
      <c r="C13" s="495"/>
      <c r="D13" s="179">
        <v>17776</v>
      </c>
      <c r="E13" s="495"/>
      <c r="F13" s="578"/>
      <c r="G13" s="495"/>
      <c r="H13" s="580"/>
      <c r="I13" s="584"/>
      <c r="J13" s="586"/>
      <c r="K13" s="588"/>
      <c r="L13" s="567"/>
      <c r="M13" s="200"/>
      <c r="N13" s="592"/>
    </row>
    <row r="14" spans="1:14">
      <c r="A14" s="495" t="s">
        <v>233</v>
      </c>
      <c r="B14" s="594" t="s">
        <v>340</v>
      </c>
      <c r="C14" s="495" t="s">
        <v>304</v>
      </c>
      <c r="D14" s="179" t="s">
        <v>347</v>
      </c>
      <c r="E14" s="495"/>
      <c r="F14" s="578"/>
      <c r="G14" s="495"/>
      <c r="H14" s="580"/>
      <c r="I14" s="584" t="s">
        <v>235</v>
      </c>
      <c r="J14" s="586" t="s">
        <v>138</v>
      </c>
      <c r="K14" s="588"/>
      <c r="L14" s="567"/>
      <c r="M14" s="200"/>
      <c r="N14" s="592"/>
    </row>
    <row r="15" spans="1:14">
      <c r="A15" s="495"/>
      <c r="B15" s="594"/>
      <c r="C15" s="495"/>
      <c r="D15" s="179" t="s">
        <v>348</v>
      </c>
      <c r="E15" s="495"/>
      <c r="F15" s="578"/>
      <c r="G15" s="495"/>
      <c r="H15" s="580"/>
      <c r="I15" s="584"/>
      <c r="J15" s="586"/>
      <c r="K15" s="588"/>
      <c r="L15" s="567"/>
      <c r="M15" s="200"/>
      <c r="N15" s="593"/>
    </row>
    <row r="16" spans="1:14" ht="30" customHeight="1" thickBot="1">
      <c r="A16" s="199"/>
      <c r="B16" s="199"/>
      <c r="C16" s="199"/>
      <c r="D16" s="199"/>
      <c r="E16" s="199"/>
      <c r="F16" s="199"/>
      <c r="G16" s="199"/>
      <c r="H16" s="199"/>
      <c r="I16" s="199"/>
      <c r="J16" s="199"/>
      <c r="K16" s="199"/>
      <c r="L16" s="199"/>
      <c r="M16" s="207"/>
      <c r="N16" s="423"/>
    </row>
    <row r="17" spans="1:14" ht="16.149999999999999" thickBot="1">
      <c r="A17" s="193"/>
      <c r="B17" s="171" t="s">
        <v>349</v>
      </c>
      <c r="C17" s="208"/>
      <c r="D17" s="209"/>
      <c r="E17" s="210"/>
      <c r="F17" s="171"/>
      <c r="G17" s="194"/>
      <c r="H17" s="211"/>
      <c r="I17" s="197"/>
      <c r="J17" s="173" t="s">
        <v>349</v>
      </c>
      <c r="K17" s="198"/>
      <c r="L17" s="212"/>
      <c r="M17" s="200"/>
      <c r="N17" s="423"/>
    </row>
    <row r="18" spans="1:14" ht="96" customHeight="1">
      <c r="A18" s="408" t="s">
        <v>233</v>
      </c>
      <c r="B18" s="172" t="s">
        <v>350</v>
      </c>
      <c r="C18" s="213"/>
      <c r="D18" s="429"/>
      <c r="E18" s="214"/>
      <c r="F18" s="215"/>
      <c r="G18" s="214"/>
      <c r="H18" s="216"/>
      <c r="I18" s="425" t="s">
        <v>235</v>
      </c>
      <c r="J18" s="427" t="s">
        <v>108</v>
      </c>
      <c r="K18" s="217"/>
      <c r="L18" s="218"/>
      <c r="M18" s="428" t="s">
        <v>351</v>
      </c>
      <c r="N18" s="423" t="s">
        <v>339</v>
      </c>
    </row>
    <row r="19" spans="1:14" ht="25.15" customHeight="1" thickBot="1">
      <c r="A19" s="199"/>
      <c r="B19" s="199"/>
      <c r="C19" s="199"/>
      <c r="D19" s="199"/>
      <c r="E19" s="199"/>
      <c r="F19" s="199"/>
      <c r="G19" s="199"/>
      <c r="H19" s="199"/>
      <c r="I19" s="199"/>
      <c r="J19" s="199"/>
      <c r="K19" s="199"/>
      <c r="L19" s="199"/>
      <c r="M19" s="200"/>
      <c r="N19" s="423"/>
    </row>
    <row r="20" spans="1:14" ht="39" customHeight="1" thickBot="1">
      <c r="A20" s="193"/>
      <c r="B20" s="171" t="s">
        <v>352</v>
      </c>
      <c r="C20" s="208"/>
      <c r="D20" s="209"/>
      <c r="E20" s="210"/>
      <c r="F20" s="171"/>
      <c r="G20" s="194"/>
      <c r="H20" s="211"/>
      <c r="I20" s="197"/>
      <c r="J20" s="173" t="s">
        <v>352</v>
      </c>
      <c r="K20" s="198"/>
      <c r="L20" s="212"/>
      <c r="M20" s="200"/>
      <c r="N20" s="423"/>
    </row>
    <row r="21" spans="1:14" ht="42" customHeight="1">
      <c r="A21" s="518" t="s">
        <v>233</v>
      </c>
      <c r="B21" s="172" t="s">
        <v>142</v>
      </c>
      <c r="C21" s="219"/>
      <c r="D21" s="220"/>
      <c r="E21" s="219"/>
      <c r="F21" s="221"/>
      <c r="G21" s="219"/>
      <c r="H21" s="222"/>
      <c r="I21" s="607" t="s">
        <v>235</v>
      </c>
      <c r="J21" s="466" t="s">
        <v>143</v>
      </c>
      <c r="K21" s="223"/>
      <c r="L21" s="224"/>
      <c r="M21" s="608" t="s">
        <v>353</v>
      </c>
      <c r="N21" s="569" t="s">
        <v>339</v>
      </c>
    </row>
    <row r="22" spans="1:14" ht="43.9" customHeight="1">
      <c r="A22" s="495"/>
      <c r="B22" s="174" t="s">
        <v>151</v>
      </c>
      <c r="C22" s="225"/>
      <c r="D22" s="179"/>
      <c r="E22" s="226"/>
      <c r="F22" s="227"/>
      <c r="G22" s="226"/>
      <c r="H22" s="228"/>
      <c r="I22" s="583"/>
      <c r="J22" s="467"/>
      <c r="K22" s="229"/>
      <c r="L22" s="230"/>
      <c r="M22" s="608"/>
      <c r="N22" s="569"/>
    </row>
    <row r="23" spans="1:14" ht="25.15" customHeight="1" thickBot="1">
      <c r="A23" s="199"/>
      <c r="B23" s="199"/>
      <c r="C23" s="199"/>
      <c r="D23" s="199"/>
      <c r="E23" s="199"/>
      <c r="F23" s="199"/>
      <c r="G23" s="199"/>
      <c r="H23" s="199"/>
      <c r="I23" s="199"/>
      <c r="J23" s="199"/>
      <c r="K23" s="199"/>
      <c r="L23" s="199"/>
      <c r="M23" s="200"/>
      <c r="N23" s="423"/>
    </row>
    <row r="24" spans="1:14" ht="39" customHeight="1" thickBot="1">
      <c r="A24" s="193"/>
      <c r="B24" s="171" t="s">
        <v>352</v>
      </c>
      <c r="C24" s="208"/>
      <c r="D24" s="209"/>
      <c r="E24" s="210"/>
      <c r="F24" s="171"/>
      <c r="G24" s="194"/>
      <c r="H24" s="211"/>
      <c r="I24" s="197"/>
      <c r="J24" s="173" t="s">
        <v>352</v>
      </c>
      <c r="K24" s="198"/>
      <c r="L24" s="212"/>
      <c r="M24" s="200"/>
      <c r="N24" s="423"/>
    </row>
    <row r="25" spans="1:14" ht="42" customHeight="1">
      <c r="A25" s="416" t="s">
        <v>233</v>
      </c>
      <c r="B25" s="172" t="s">
        <v>161</v>
      </c>
      <c r="C25" s="219"/>
      <c r="D25" s="220"/>
      <c r="E25" s="219"/>
      <c r="F25" s="221"/>
      <c r="G25" s="219"/>
      <c r="H25" s="222"/>
      <c r="I25" s="417" t="s">
        <v>235</v>
      </c>
      <c r="J25" s="424" t="s">
        <v>108</v>
      </c>
      <c r="K25" s="223"/>
      <c r="L25" s="224"/>
      <c r="M25" s="200" t="s">
        <v>354</v>
      </c>
      <c r="N25" s="423" t="s">
        <v>342</v>
      </c>
    </row>
    <row r="26" spans="1:14" ht="25.15" customHeight="1" thickBot="1">
      <c r="A26" s="199"/>
      <c r="B26" s="199"/>
      <c r="C26" s="199"/>
      <c r="D26" s="199"/>
      <c r="E26" s="199"/>
      <c r="F26" s="199"/>
      <c r="G26" s="199"/>
      <c r="H26" s="199"/>
      <c r="I26" s="199"/>
      <c r="J26" s="199"/>
      <c r="K26" s="199"/>
      <c r="L26" s="199"/>
      <c r="M26" s="200"/>
      <c r="N26" s="423"/>
    </row>
    <row r="27" spans="1:14" ht="39" customHeight="1" thickBot="1">
      <c r="A27" s="193"/>
      <c r="B27" s="171" t="s">
        <v>355</v>
      </c>
      <c r="C27" s="208"/>
      <c r="D27" s="209" t="s">
        <v>336</v>
      </c>
      <c r="E27" s="210"/>
      <c r="F27" s="171"/>
      <c r="G27" s="194"/>
      <c r="H27" s="211"/>
      <c r="I27" s="197"/>
      <c r="J27" s="173" t="s">
        <v>355</v>
      </c>
      <c r="K27" s="198"/>
      <c r="L27" s="198"/>
      <c r="M27" s="206"/>
      <c r="N27" s="591" t="s">
        <v>339</v>
      </c>
    </row>
    <row r="28" spans="1:14" ht="16.899999999999999" customHeight="1">
      <c r="A28" s="595" t="s">
        <v>233</v>
      </c>
      <c r="B28" s="172" t="s">
        <v>118</v>
      </c>
      <c r="C28" s="219"/>
      <c r="D28" s="220"/>
      <c r="E28" s="219"/>
      <c r="F28" s="221"/>
      <c r="G28" s="219"/>
      <c r="H28" s="222"/>
      <c r="I28" s="598" t="s">
        <v>235</v>
      </c>
      <c r="J28" s="601" t="s">
        <v>109</v>
      </c>
      <c r="K28" s="223"/>
      <c r="L28" s="223"/>
      <c r="M28" s="604" t="s">
        <v>356</v>
      </c>
      <c r="N28" s="592"/>
    </row>
    <row r="29" spans="1:14" ht="16.899999999999999" customHeight="1">
      <c r="A29" s="596"/>
      <c r="B29" s="231" t="s">
        <v>127</v>
      </c>
      <c r="C29" s="232"/>
      <c r="D29" s="233"/>
      <c r="E29" s="232"/>
      <c r="F29" s="234"/>
      <c r="G29" s="232"/>
      <c r="H29" s="235"/>
      <c r="I29" s="599"/>
      <c r="J29" s="602"/>
      <c r="K29" s="236"/>
      <c r="L29" s="236"/>
      <c r="M29" s="605"/>
      <c r="N29" s="592"/>
    </row>
    <row r="30" spans="1:14" ht="16.899999999999999" customHeight="1">
      <c r="A30" s="596"/>
      <c r="B30" s="231" t="s">
        <v>136</v>
      </c>
      <c r="C30" s="232"/>
      <c r="D30" s="233"/>
      <c r="E30" s="232"/>
      <c r="F30" s="234"/>
      <c r="G30" s="232"/>
      <c r="H30" s="235"/>
      <c r="I30" s="599"/>
      <c r="J30" s="602"/>
      <c r="K30" s="236"/>
      <c r="L30" s="236"/>
      <c r="M30" s="605"/>
      <c r="N30" s="592"/>
    </row>
    <row r="31" spans="1:14" ht="16.899999999999999" customHeight="1">
      <c r="A31" s="597"/>
      <c r="B31" s="231" t="s">
        <v>144</v>
      </c>
      <c r="C31" s="232"/>
      <c r="D31" s="233"/>
      <c r="E31" s="232"/>
      <c r="F31" s="234"/>
      <c r="G31" s="232"/>
      <c r="H31" s="235"/>
      <c r="I31" s="600"/>
      <c r="J31" s="603"/>
      <c r="K31" s="236"/>
      <c r="L31" s="236"/>
      <c r="M31" s="606"/>
      <c r="N31" s="593"/>
    </row>
    <row r="32" spans="1:14" ht="16.899999999999999" customHeight="1" thickBot="1">
      <c r="A32" s="237"/>
      <c r="B32" s="238"/>
      <c r="C32" s="237"/>
      <c r="D32" s="239"/>
      <c r="E32" s="237"/>
      <c r="F32" s="240"/>
      <c r="G32" s="237"/>
      <c r="H32" s="241"/>
      <c r="I32" s="237"/>
      <c r="J32" s="240"/>
      <c r="K32" s="240"/>
      <c r="L32" s="240"/>
      <c r="M32" s="200"/>
      <c r="N32" s="423"/>
    </row>
    <row r="33" spans="1:14" ht="16.899999999999999" customHeight="1">
      <c r="A33" s="420" t="s">
        <v>233</v>
      </c>
      <c r="B33" s="418" t="s">
        <v>164</v>
      </c>
      <c r="C33" s="242"/>
      <c r="D33" s="243"/>
      <c r="E33" s="242"/>
      <c r="F33" s="418"/>
      <c r="G33" s="242"/>
      <c r="H33" s="244"/>
      <c r="I33" s="421" t="s">
        <v>235</v>
      </c>
      <c r="J33" s="422" t="s">
        <v>165</v>
      </c>
      <c r="K33" s="245"/>
      <c r="L33" s="245"/>
      <c r="M33" s="200" t="s">
        <v>357</v>
      </c>
      <c r="N33" s="423" t="s">
        <v>339</v>
      </c>
    </row>
    <row r="34" spans="1:14" ht="16.899999999999999" customHeight="1" thickBot="1">
      <c r="A34" s="246"/>
      <c r="B34" s="238"/>
      <c r="C34" s="247"/>
      <c r="D34" s="248"/>
      <c r="E34" s="247"/>
      <c r="F34" s="238"/>
      <c r="G34" s="247"/>
      <c r="H34" s="241"/>
      <c r="I34" s="246"/>
      <c r="J34" s="238"/>
      <c r="K34" s="238"/>
      <c r="L34" s="238"/>
      <c r="M34" s="200"/>
      <c r="N34" s="423"/>
    </row>
    <row r="35" spans="1:14" ht="16.899999999999999" customHeight="1">
      <c r="A35" s="595" t="s">
        <v>233</v>
      </c>
      <c r="B35" s="180" t="s">
        <v>171</v>
      </c>
      <c r="C35" s="249"/>
      <c r="D35" s="250"/>
      <c r="E35" s="249"/>
      <c r="F35" s="231"/>
      <c r="G35" s="249"/>
      <c r="H35" s="235"/>
      <c r="I35" s="598" t="s">
        <v>235</v>
      </c>
      <c r="J35" s="609" t="s">
        <v>358</v>
      </c>
      <c r="K35" s="245"/>
      <c r="L35" s="245"/>
      <c r="M35" s="200"/>
      <c r="N35" s="591" t="s">
        <v>339</v>
      </c>
    </row>
    <row r="36" spans="1:14" ht="16.899999999999999" customHeight="1">
      <c r="A36" s="596"/>
      <c r="B36" s="179" t="s">
        <v>176</v>
      </c>
      <c r="C36" s="249"/>
      <c r="D36" s="250"/>
      <c r="E36" s="249"/>
      <c r="F36" s="231"/>
      <c r="G36" s="249"/>
      <c r="H36" s="235"/>
      <c r="I36" s="599"/>
      <c r="J36" s="610"/>
      <c r="K36" s="245"/>
      <c r="L36" s="245"/>
      <c r="M36" s="200"/>
      <c r="N36" s="592"/>
    </row>
    <row r="37" spans="1:14" ht="16.899999999999999" customHeight="1">
      <c r="A37" s="596"/>
      <c r="B37" s="179" t="s">
        <v>180</v>
      </c>
      <c r="C37" s="249"/>
      <c r="D37" s="250"/>
      <c r="E37" s="249"/>
      <c r="F37" s="231"/>
      <c r="G37" s="249"/>
      <c r="H37" s="235"/>
      <c r="I37" s="599"/>
      <c r="J37" s="610"/>
      <c r="K37" s="245"/>
      <c r="L37" s="245"/>
      <c r="M37" s="200"/>
      <c r="N37" s="592"/>
    </row>
    <row r="38" spans="1:14" ht="16.899999999999999" customHeight="1">
      <c r="A38" s="596"/>
      <c r="B38" s="180" t="s">
        <v>185</v>
      </c>
      <c r="C38" s="249"/>
      <c r="D38" s="250"/>
      <c r="E38" s="249"/>
      <c r="F38" s="231"/>
      <c r="G38" s="249"/>
      <c r="H38" s="235"/>
      <c r="I38" s="599"/>
      <c r="J38" s="610"/>
      <c r="K38" s="245"/>
      <c r="L38" s="245"/>
      <c r="M38" s="200"/>
      <c r="N38" s="592"/>
    </row>
    <row r="39" spans="1:14" ht="16.899999999999999" customHeight="1">
      <c r="A39" s="596"/>
      <c r="B39" s="179" t="s">
        <v>189</v>
      </c>
      <c r="C39" s="249"/>
      <c r="D39" s="250"/>
      <c r="E39" s="249"/>
      <c r="F39" s="231"/>
      <c r="G39" s="249"/>
      <c r="H39" s="235"/>
      <c r="I39" s="599"/>
      <c r="J39" s="610"/>
      <c r="K39" s="245"/>
      <c r="L39" s="245"/>
      <c r="M39" s="200"/>
      <c r="N39" s="592"/>
    </row>
    <row r="40" spans="1:14" ht="16.899999999999999" customHeight="1">
      <c r="A40" s="596"/>
      <c r="B40" s="179" t="s">
        <v>193</v>
      </c>
      <c r="C40" s="249"/>
      <c r="D40" s="250"/>
      <c r="E40" s="249"/>
      <c r="F40" s="231"/>
      <c r="G40" s="249"/>
      <c r="H40" s="235"/>
      <c r="I40" s="599"/>
      <c r="J40" s="610"/>
      <c r="K40" s="245"/>
      <c r="L40" s="245"/>
      <c r="M40" s="200"/>
      <c r="N40" s="592"/>
    </row>
    <row r="41" spans="1:14" ht="16.899999999999999" customHeight="1">
      <c r="A41" s="596"/>
      <c r="B41" s="179" t="s">
        <v>197</v>
      </c>
      <c r="C41" s="249"/>
      <c r="D41" s="250"/>
      <c r="E41" s="249"/>
      <c r="F41" s="231"/>
      <c r="G41" s="249"/>
      <c r="H41" s="235"/>
      <c r="I41" s="599"/>
      <c r="J41" s="610"/>
      <c r="K41" s="245"/>
      <c r="L41" s="245"/>
      <c r="M41" s="200"/>
      <c r="N41" s="592"/>
    </row>
    <row r="42" spans="1:14" ht="16.899999999999999" customHeight="1">
      <c r="A42" s="596"/>
      <c r="B42" s="179" t="s">
        <v>198</v>
      </c>
      <c r="C42" s="249"/>
      <c r="D42" s="250"/>
      <c r="E42" s="249"/>
      <c r="F42" s="231"/>
      <c r="G42" s="249"/>
      <c r="H42" s="235"/>
      <c r="I42" s="599"/>
      <c r="J42" s="610"/>
      <c r="K42" s="245"/>
      <c r="L42" s="245"/>
      <c r="M42" s="200"/>
      <c r="N42" s="592"/>
    </row>
    <row r="43" spans="1:14" ht="16.899999999999999" customHeight="1">
      <c r="A43" s="596"/>
      <c r="B43" s="179" t="s">
        <v>199</v>
      </c>
      <c r="C43" s="249"/>
      <c r="D43" s="250"/>
      <c r="E43" s="249"/>
      <c r="F43" s="231"/>
      <c r="G43" s="249"/>
      <c r="H43" s="235"/>
      <c r="I43" s="599"/>
      <c r="J43" s="610"/>
      <c r="K43" s="245"/>
      <c r="L43" s="245"/>
      <c r="M43" s="200"/>
      <c r="N43" s="592"/>
    </row>
    <row r="44" spans="1:14" ht="16.899999999999999" customHeight="1">
      <c r="A44" s="596"/>
      <c r="B44" s="180" t="s">
        <v>112</v>
      </c>
      <c r="C44" s="249"/>
      <c r="D44" s="250"/>
      <c r="E44" s="249"/>
      <c r="F44" s="231"/>
      <c r="G44" s="249"/>
      <c r="H44" s="235"/>
      <c r="I44" s="599"/>
      <c r="J44" s="610"/>
      <c r="K44" s="245"/>
      <c r="L44" s="245"/>
      <c r="M44" s="611"/>
      <c r="N44" s="592"/>
    </row>
    <row r="45" spans="1:14" ht="13.9" customHeight="1">
      <c r="A45" s="596"/>
      <c r="B45" s="180" t="s">
        <v>200</v>
      </c>
      <c r="C45" s="249"/>
      <c r="D45" s="250"/>
      <c r="E45" s="249"/>
      <c r="F45" s="231"/>
      <c r="G45" s="249"/>
      <c r="H45" s="235"/>
      <c r="I45" s="599"/>
      <c r="J45" s="610"/>
      <c r="K45" s="245"/>
      <c r="L45" s="245"/>
      <c r="M45" s="612"/>
      <c r="N45" s="592"/>
    </row>
    <row r="46" spans="1:14" ht="16.899999999999999" customHeight="1">
      <c r="A46" s="596"/>
      <c r="B46" s="179" t="s">
        <v>201</v>
      </c>
      <c r="C46" s="249"/>
      <c r="D46" s="250"/>
      <c r="E46" s="249"/>
      <c r="F46" s="231"/>
      <c r="G46" s="249"/>
      <c r="H46" s="235"/>
      <c r="I46" s="599"/>
      <c r="J46" s="610"/>
      <c r="K46" s="245"/>
      <c r="L46" s="245"/>
      <c r="M46" s="200"/>
      <c r="N46" s="592"/>
    </row>
    <row r="47" spans="1:14" ht="16.899999999999999" customHeight="1">
      <c r="A47" s="596"/>
      <c r="B47" s="179" t="s">
        <v>202</v>
      </c>
      <c r="C47" s="249"/>
      <c r="D47" s="250"/>
      <c r="E47" s="249"/>
      <c r="F47" s="231"/>
      <c r="G47" s="249"/>
      <c r="H47" s="235"/>
      <c r="I47" s="599"/>
      <c r="J47" s="610"/>
      <c r="K47" s="245"/>
      <c r="L47" s="245"/>
      <c r="M47" s="200"/>
      <c r="N47" s="592"/>
    </row>
    <row r="48" spans="1:14" ht="16.899999999999999" customHeight="1">
      <c r="A48" s="596"/>
      <c r="B48" s="179" t="s">
        <v>203</v>
      </c>
      <c r="C48" s="249"/>
      <c r="D48" s="250"/>
      <c r="E48" s="249"/>
      <c r="F48" s="231"/>
      <c r="G48" s="249"/>
      <c r="H48" s="235"/>
      <c r="I48" s="599"/>
      <c r="J48" s="610"/>
      <c r="K48" s="245"/>
      <c r="L48" s="245"/>
      <c r="M48" s="200"/>
      <c r="N48" s="592"/>
    </row>
    <row r="49" spans="1:14" ht="16.899999999999999" customHeight="1">
      <c r="A49" s="596"/>
      <c r="B49" s="179" t="s">
        <v>204</v>
      </c>
      <c r="C49" s="249"/>
      <c r="D49" s="250"/>
      <c r="E49" s="249"/>
      <c r="F49" s="231"/>
      <c r="G49" s="249"/>
      <c r="H49" s="235"/>
      <c r="I49" s="599"/>
      <c r="J49" s="610"/>
      <c r="K49" s="245"/>
      <c r="L49" s="245"/>
      <c r="M49" s="200"/>
      <c r="N49" s="592"/>
    </row>
    <row r="50" spans="1:14" ht="16.899999999999999" customHeight="1">
      <c r="A50" s="596"/>
      <c r="B50" s="179" t="s">
        <v>205</v>
      </c>
      <c r="C50" s="249"/>
      <c r="D50" s="250"/>
      <c r="E50" s="249"/>
      <c r="F50" s="231"/>
      <c r="G50" s="249"/>
      <c r="H50" s="235"/>
      <c r="I50" s="599"/>
      <c r="J50" s="610"/>
      <c r="K50" s="245"/>
      <c r="L50" s="245"/>
      <c r="M50" s="200"/>
      <c r="N50" s="592"/>
    </row>
    <row r="51" spans="1:14" ht="16.899999999999999" customHeight="1">
      <c r="A51" s="596"/>
      <c r="B51" s="180" t="s">
        <v>206</v>
      </c>
      <c r="C51" s="249"/>
      <c r="D51" s="250"/>
      <c r="E51" s="249"/>
      <c r="F51" s="231"/>
      <c r="G51" s="249"/>
      <c r="H51" s="235"/>
      <c r="I51" s="599"/>
      <c r="J51" s="610"/>
      <c r="K51" s="245"/>
      <c r="L51" s="245"/>
      <c r="M51" s="200"/>
      <c r="N51" s="592"/>
    </row>
    <row r="52" spans="1:14" ht="16.899999999999999" customHeight="1">
      <c r="A52" s="596"/>
      <c r="B52" s="179" t="s">
        <v>207</v>
      </c>
      <c r="C52" s="249"/>
      <c r="D52" s="250"/>
      <c r="E52" s="249"/>
      <c r="F52" s="231"/>
      <c r="G52" s="249"/>
      <c r="H52" s="235"/>
      <c r="I52" s="599"/>
      <c r="J52" s="610"/>
      <c r="K52" s="245"/>
      <c r="L52" s="245"/>
      <c r="M52" s="200"/>
      <c r="N52" s="592"/>
    </row>
    <row r="53" spans="1:14" ht="16.899999999999999" customHeight="1">
      <c r="A53" s="596"/>
      <c r="B53" s="179" t="s">
        <v>208</v>
      </c>
      <c r="C53" s="249"/>
      <c r="D53" s="250"/>
      <c r="E53" s="249"/>
      <c r="F53" s="231"/>
      <c r="G53" s="249"/>
      <c r="H53" s="235"/>
      <c r="I53" s="599"/>
      <c r="J53" s="610"/>
      <c r="K53" s="245"/>
      <c r="L53" s="245"/>
      <c r="M53" s="200"/>
      <c r="N53" s="592"/>
    </row>
    <row r="54" spans="1:14" ht="16.899999999999999" customHeight="1">
      <c r="A54" s="596"/>
      <c r="B54" s="179" t="s">
        <v>209</v>
      </c>
      <c r="C54" s="249"/>
      <c r="D54" s="250"/>
      <c r="E54" s="249"/>
      <c r="F54" s="231"/>
      <c r="G54" s="249"/>
      <c r="H54" s="235"/>
      <c r="I54" s="599"/>
      <c r="J54" s="610"/>
      <c r="K54" s="245"/>
      <c r="L54" s="245"/>
      <c r="M54" s="200"/>
      <c r="N54" s="592"/>
    </row>
    <row r="55" spans="1:14" ht="16.899999999999999" customHeight="1">
      <c r="A55" s="597"/>
      <c r="B55" s="179" t="s">
        <v>210</v>
      </c>
      <c r="C55" s="249"/>
      <c r="D55" s="250"/>
      <c r="E55" s="249"/>
      <c r="F55" s="231"/>
      <c r="G55" s="249"/>
      <c r="H55" s="235"/>
      <c r="I55" s="600"/>
      <c r="J55" s="467"/>
      <c r="K55" s="245"/>
      <c r="L55" s="245"/>
      <c r="M55" s="200"/>
      <c r="N55" s="593"/>
    </row>
    <row r="56" spans="1:14" ht="16.899999999999999" customHeight="1" thickBot="1">
      <c r="A56" s="237"/>
      <c r="B56" s="238"/>
      <c r="C56" s="247"/>
      <c r="D56" s="248"/>
      <c r="E56" s="247"/>
      <c r="F56" s="238"/>
      <c r="G56" s="247"/>
      <c r="H56" s="241"/>
      <c r="I56" s="237"/>
      <c r="J56" s="238"/>
      <c r="K56" s="238"/>
      <c r="L56" s="238"/>
      <c r="M56" s="251"/>
      <c r="N56" s="252"/>
    </row>
    <row r="57" spans="1:14" ht="16.899999999999999" customHeight="1">
      <c r="A57" s="595" t="s">
        <v>233</v>
      </c>
      <c r="B57" s="179" t="s">
        <v>212</v>
      </c>
      <c r="C57" s="249"/>
      <c r="D57" s="250"/>
      <c r="E57" s="249"/>
      <c r="F57" s="231"/>
      <c r="G57" s="249"/>
      <c r="H57" s="235"/>
      <c r="I57" s="598" t="s">
        <v>235</v>
      </c>
      <c r="J57" s="609" t="s">
        <v>213</v>
      </c>
      <c r="K57" s="245"/>
      <c r="L57" s="245"/>
      <c r="M57" s="604" t="s">
        <v>357</v>
      </c>
      <c r="N57" s="591" t="s">
        <v>339</v>
      </c>
    </row>
    <row r="58" spans="1:14" ht="16.899999999999999" customHeight="1">
      <c r="A58" s="596"/>
      <c r="B58" s="179" t="s">
        <v>214</v>
      </c>
      <c r="C58" s="249"/>
      <c r="D58" s="250"/>
      <c r="E58" s="249"/>
      <c r="F58" s="231"/>
      <c r="G58" s="249"/>
      <c r="H58" s="235"/>
      <c r="I58" s="599"/>
      <c r="J58" s="610"/>
      <c r="K58" s="245"/>
      <c r="L58" s="245"/>
      <c r="M58" s="605"/>
      <c r="N58" s="592"/>
    </row>
    <row r="59" spans="1:14" ht="16.899999999999999" customHeight="1">
      <c r="A59" s="596"/>
      <c r="B59" s="179" t="s">
        <v>215</v>
      </c>
      <c r="C59" s="249"/>
      <c r="D59" s="250"/>
      <c r="E59" s="249"/>
      <c r="F59" s="231"/>
      <c r="G59" s="249"/>
      <c r="H59" s="235"/>
      <c r="I59" s="599"/>
      <c r="J59" s="610"/>
      <c r="K59" s="245"/>
      <c r="L59" s="245"/>
      <c r="M59" s="605"/>
      <c r="N59" s="592"/>
    </row>
    <row r="60" spans="1:14" ht="16.899999999999999" customHeight="1">
      <c r="A60" s="596"/>
      <c r="B60" s="179" t="s">
        <v>216</v>
      </c>
      <c r="C60" s="249"/>
      <c r="D60" s="250"/>
      <c r="E60" s="249"/>
      <c r="F60" s="231"/>
      <c r="G60" s="249"/>
      <c r="H60" s="235"/>
      <c r="I60" s="599"/>
      <c r="J60" s="610"/>
      <c r="K60" s="245"/>
      <c r="L60" s="245"/>
      <c r="M60" s="605"/>
      <c r="N60" s="592"/>
    </row>
    <row r="61" spans="1:14" ht="16.899999999999999" customHeight="1">
      <c r="A61" s="597"/>
      <c r="B61" s="179" t="s">
        <v>217</v>
      </c>
      <c r="C61" s="249"/>
      <c r="D61" s="250"/>
      <c r="E61" s="249"/>
      <c r="F61" s="231"/>
      <c r="G61" s="249"/>
      <c r="H61" s="235"/>
      <c r="I61" s="600"/>
      <c r="J61" s="467"/>
      <c r="K61" s="245"/>
      <c r="L61" s="245"/>
      <c r="M61" s="606"/>
      <c r="N61" s="593"/>
    </row>
    <row r="62" spans="1:14" ht="16.899999999999999" customHeight="1" thickBot="1">
      <c r="A62" s="237"/>
      <c r="B62" s="238"/>
      <c r="C62" s="247"/>
      <c r="D62" s="248"/>
      <c r="E62" s="247"/>
      <c r="F62" s="238"/>
      <c r="G62" s="247"/>
      <c r="H62" s="241"/>
      <c r="I62" s="237"/>
      <c r="J62" s="238"/>
      <c r="K62" s="238"/>
      <c r="L62" s="238"/>
      <c r="M62" s="251"/>
      <c r="N62" s="252"/>
    </row>
    <row r="63" spans="1:14" ht="16.899999999999999" customHeight="1">
      <c r="A63" s="595" t="s">
        <v>233</v>
      </c>
      <c r="B63" s="179" t="s">
        <v>219</v>
      </c>
      <c r="C63" s="249"/>
      <c r="D63" s="250"/>
      <c r="E63" s="249"/>
      <c r="F63" s="231"/>
      <c r="G63" s="249"/>
      <c r="H63" s="235"/>
      <c r="I63" s="598" t="s">
        <v>235</v>
      </c>
      <c r="J63" s="609" t="s">
        <v>220</v>
      </c>
      <c r="K63" s="245"/>
      <c r="L63" s="245"/>
      <c r="M63" s="604" t="s">
        <v>357</v>
      </c>
      <c r="N63" s="591" t="s">
        <v>339</v>
      </c>
    </row>
    <row r="64" spans="1:14" ht="16.899999999999999" customHeight="1">
      <c r="A64" s="597"/>
      <c r="B64" s="179" t="s">
        <v>221</v>
      </c>
      <c r="C64" s="249"/>
      <c r="D64" s="250"/>
      <c r="E64" s="249"/>
      <c r="F64" s="231"/>
      <c r="G64" s="249"/>
      <c r="H64" s="235"/>
      <c r="I64" s="600"/>
      <c r="J64" s="467"/>
      <c r="K64" s="245"/>
      <c r="L64" s="245"/>
      <c r="M64" s="606"/>
      <c r="N64" s="593"/>
    </row>
    <row r="65" spans="1:14" ht="16.899999999999999" customHeight="1">
      <c r="A65" s="253"/>
      <c r="B65" s="254"/>
      <c r="C65" s="255"/>
      <c r="D65" s="256"/>
      <c r="E65" s="255"/>
      <c r="F65" s="254"/>
      <c r="G65" s="255"/>
      <c r="H65" s="257"/>
      <c r="I65" s="253"/>
      <c r="J65" s="254"/>
      <c r="K65" s="238"/>
      <c r="L65" s="238"/>
      <c r="M65" s="251"/>
      <c r="N65" s="252"/>
    </row>
    <row r="66" spans="1:14" ht="16.899999999999999" customHeight="1">
      <c r="A66" s="613" t="s">
        <v>233</v>
      </c>
      <c r="B66" s="179" t="s">
        <v>222</v>
      </c>
      <c r="C66" s="249"/>
      <c r="D66" s="250"/>
      <c r="E66" s="249"/>
      <c r="F66" s="231"/>
      <c r="G66" s="249"/>
      <c r="H66" s="235"/>
      <c r="I66" s="614" t="s">
        <v>235</v>
      </c>
      <c r="J66" s="609" t="s">
        <v>223</v>
      </c>
      <c r="K66" s="245"/>
      <c r="L66" s="245"/>
      <c r="M66" s="604" t="s">
        <v>359</v>
      </c>
      <c r="N66" s="591" t="s">
        <v>339</v>
      </c>
    </row>
    <row r="67" spans="1:14" ht="16.899999999999999" customHeight="1">
      <c r="A67" s="597"/>
      <c r="B67" s="179" t="s">
        <v>224</v>
      </c>
      <c r="C67" s="249"/>
      <c r="D67" s="250"/>
      <c r="E67" s="249"/>
      <c r="F67" s="231"/>
      <c r="G67" s="249"/>
      <c r="H67" s="235"/>
      <c r="I67" s="600"/>
      <c r="J67" s="467"/>
      <c r="K67" s="245"/>
      <c r="L67" s="245"/>
      <c r="M67" s="606"/>
      <c r="N67" s="593"/>
    </row>
    <row r="68" spans="1:14" ht="16.899999999999999" customHeight="1" thickBot="1">
      <c r="A68" s="252"/>
      <c r="B68" s="238"/>
      <c r="C68" s="247"/>
      <c r="D68" s="248"/>
      <c r="E68" s="247"/>
      <c r="F68" s="238"/>
      <c r="G68" s="247"/>
      <c r="H68" s="241"/>
      <c r="I68" s="252"/>
      <c r="J68" s="238"/>
      <c r="K68" s="238"/>
      <c r="L68" s="238"/>
      <c r="M68" s="251"/>
      <c r="N68" s="252"/>
    </row>
    <row r="69" spans="1:14" ht="16.899999999999999" customHeight="1">
      <c r="A69" s="595" t="s">
        <v>233</v>
      </c>
      <c r="B69" s="179" t="s">
        <v>225</v>
      </c>
      <c r="C69" s="249"/>
      <c r="D69" s="250"/>
      <c r="E69" s="249"/>
      <c r="F69" s="231"/>
      <c r="G69" s="249"/>
      <c r="H69" s="235"/>
      <c r="I69" s="598" t="s">
        <v>235</v>
      </c>
      <c r="J69" s="609" t="s">
        <v>226</v>
      </c>
      <c r="K69" s="245"/>
      <c r="L69" s="245"/>
      <c r="M69" s="604" t="s">
        <v>359</v>
      </c>
      <c r="N69" s="591" t="s">
        <v>339</v>
      </c>
    </row>
    <row r="70" spans="1:14" ht="16.899999999999999" customHeight="1">
      <c r="A70" s="597"/>
      <c r="B70" s="179" t="s">
        <v>227</v>
      </c>
      <c r="C70" s="249"/>
      <c r="D70" s="250"/>
      <c r="E70" s="249"/>
      <c r="F70" s="231"/>
      <c r="G70" s="249"/>
      <c r="H70" s="235"/>
      <c r="I70" s="600"/>
      <c r="J70" s="467"/>
      <c r="K70" s="245"/>
      <c r="L70" s="245"/>
      <c r="M70" s="606"/>
      <c r="N70" s="593"/>
    </row>
    <row r="71" spans="1:14" ht="16.899999999999999" customHeight="1" thickBot="1">
      <c r="A71" s="252"/>
      <c r="B71" s="238"/>
      <c r="C71" s="247"/>
      <c r="D71" s="248"/>
      <c r="E71" s="247"/>
      <c r="F71" s="238"/>
      <c r="G71" s="247"/>
      <c r="H71" s="241"/>
      <c r="I71" s="252"/>
      <c r="J71" s="238"/>
      <c r="K71" s="238"/>
      <c r="L71" s="238"/>
      <c r="M71" s="251"/>
      <c r="N71" s="252"/>
    </row>
    <row r="72" spans="1:14" ht="16.899999999999999" customHeight="1">
      <c r="A72" s="595" t="s">
        <v>233</v>
      </c>
      <c r="B72" s="618" t="s">
        <v>229</v>
      </c>
      <c r="C72" s="595" t="s">
        <v>304</v>
      </c>
      <c r="D72" s="179" t="s">
        <v>360</v>
      </c>
      <c r="E72" s="249"/>
      <c r="F72" s="231"/>
      <c r="G72" s="249"/>
      <c r="H72" s="235"/>
      <c r="I72" s="598" t="s">
        <v>235</v>
      </c>
      <c r="J72" s="609" t="s">
        <v>109</v>
      </c>
      <c r="K72" s="245"/>
      <c r="L72" s="245"/>
      <c r="M72" s="615"/>
      <c r="N72" s="591" t="s">
        <v>339</v>
      </c>
    </row>
    <row r="73" spans="1:14" ht="16.899999999999999" customHeight="1">
      <c r="A73" s="596"/>
      <c r="B73" s="619"/>
      <c r="C73" s="596"/>
      <c r="D73" s="179" t="s">
        <v>361</v>
      </c>
      <c r="E73" s="249"/>
      <c r="F73" s="231"/>
      <c r="G73" s="249"/>
      <c r="H73" s="235"/>
      <c r="I73" s="599"/>
      <c r="J73" s="610"/>
      <c r="K73" s="245"/>
      <c r="L73" s="245"/>
      <c r="M73" s="616"/>
      <c r="N73" s="592"/>
    </row>
    <row r="74" spans="1:14" ht="16.899999999999999" customHeight="1">
      <c r="A74" s="596"/>
      <c r="B74" s="619"/>
      <c r="C74" s="596"/>
      <c r="D74" s="179" t="s">
        <v>362</v>
      </c>
      <c r="E74" s="249"/>
      <c r="F74" s="231"/>
      <c r="G74" s="249"/>
      <c r="H74" s="235"/>
      <c r="I74" s="599"/>
      <c r="J74" s="610"/>
      <c r="K74" s="245"/>
      <c r="L74" s="245"/>
      <c r="M74" s="616"/>
      <c r="N74" s="592"/>
    </row>
    <row r="75" spans="1:14" ht="16.899999999999999" customHeight="1">
      <c r="A75" s="596"/>
      <c r="B75" s="619"/>
      <c r="C75" s="596"/>
      <c r="D75" s="179" t="s">
        <v>363</v>
      </c>
      <c r="E75" s="249"/>
      <c r="F75" s="231"/>
      <c r="G75" s="249"/>
      <c r="H75" s="235"/>
      <c r="I75" s="599"/>
      <c r="J75" s="610"/>
      <c r="K75" s="245"/>
      <c r="L75" s="245"/>
      <c r="M75" s="616"/>
      <c r="N75" s="592"/>
    </row>
    <row r="76" spans="1:14" ht="16.899999999999999" customHeight="1">
      <c r="A76" s="596"/>
      <c r="B76" s="619"/>
      <c r="C76" s="596"/>
      <c r="D76" s="179" t="s">
        <v>364</v>
      </c>
      <c r="E76" s="249"/>
      <c r="F76" s="231"/>
      <c r="G76" s="249"/>
      <c r="H76" s="235"/>
      <c r="I76" s="599"/>
      <c r="J76" s="610"/>
      <c r="K76" s="245"/>
      <c r="L76" s="245"/>
      <c r="M76" s="616"/>
      <c r="N76" s="592"/>
    </row>
    <row r="77" spans="1:14" ht="16.899999999999999" customHeight="1">
      <c r="A77" s="596"/>
      <c r="B77" s="619"/>
      <c r="C77" s="596"/>
      <c r="D77" s="179" t="s">
        <v>365</v>
      </c>
      <c r="E77" s="249"/>
      <c r="F77" s="231"/>
      <c r="G77" s="249"/>
      <c r="H77" s="235"/>
      <c r="I77" s="599"/>
      <c r="J77" s="610"/>
      <c r="K77" s="245"/>
      <c r="L77" s="245"/>
      <c r="M77" s="616"/>
      <c r="N77" s="592"/>
    </row>
    <row r="78" spans="1:14" ht="16.899999999999999" customHeight="1">
      <c r="A78" s="596"/>
      <c r="B78" s="619"/>
      <c r="C78" s="596"/>
      <c r="D78" s="179" t="s">
        <v>366</v>
      </c>
      <c r="E78" s="249"/>
      <c r="F78" s="231"/>
      <c r="G78" s="249"/>
      <c r="H78" s="235"/>
      <c r="I78" s="599"/>
      <c r="J78" s="610"/>
      <c r="K78" s="245"/>
      <c r="L78" s="245"/>
      <c r="M78" s="616"/>
      <c r="N78" s="592"/>
    </row>
    <row r="79" spans="1:14" ht="16.899999999999999" customHeight="1">
      <c r="A79" s="596"/>
      <c r="B79" s="619"/>
      <c r="C79" s="596"/>
      <c r="D79" s="179" t="s">
        <v>367</v>
      </c>
      <c r="E79" s="249"/>
      <c r="F79" s="231"/>
      <c r="G79" s="249"/>
      <c r="H79" s="235"/>
      <c r="I79" s="599"/>
      <c r="J79" s="610"/>
      <c r="K79" s="245"/>
      <c r="L79" s="245"/>
      <c r="M79" s="616"/>
      <c r="N79" s="592"/>
    </row>
    <row r="80" spans="1:14" ht="16.899999999999999" customHeight="1">
      <c r="A80" s="596"/>
      <c r="B80" s="620"/>
      <c r="C80" s="597"/>
      <c r="D80" s="179" t="s">
        <v>368</v>
      </c>
      <c r="E80" s="249"/>
      <c r="F80" s="231"/>
      <c r="G80" s="249"/>
      <c r="H80" s="235"/>
      <c r="I80" s="599"/>
      <c r="J80" s="467"/>
      <c r="K80" s="245"/>
      <c r="L80" s="245"/>
      <c r="M80" s="617"/>
      <c r="N80" s="593"/>
    </row>
    <row r="81" spans="1:14" ht="16.899999999999999" customHeight="1" thickBot="1">
      <c r="A81" s="252"/>
      <c r="B81" s="238"/>
      <c r="C81" s="247"/>
      <c r="D81" s="248"/>
      <c r="E81" s="247"/>
      <c r="F81" s="238"/>
      <c r="G81" s="247"/>
      <c r="H81" s="241"/>
      <c r="I81" s="252"/>
      <c r="J81" s="238"/>
      <c r="K81" s="238"/>
      <c r="L81" s="238"/>
      <c r="M81" s="251"/>
      <c r="N81" s="252"/>
    </row>
    <row r="82" spans="1:14" ht="16.899999999999999" customHeight="1">
      <c r="A82" s="595" t="s">
        <v>233</v>
      </c>
      <c r="B82" s="618" t="s">
        <v>229</v>
      </c>
      <c r="C82" s="595" t="s">
        <v>304</v>
      </c>
      <c r="D82" s="179" t="s">
        <v>369</v>
      </c>
      <c r="E82" s="242"/>
      <c r="F82" s="418"/>
      <c r="G82" s="242"/>
      <c r="H82" s="244"/>
      <c r="I82" s="598" t="s">
        <v>235</v>
      </c>
      <c r="J82" s="609" t="s">
        <v>358</v>
      </c>
      <c r="K82" s="245"/>
      <c r="L82" s="245"/>
      <c r="M82" s="200"/>
      <c r="N82" s="591" t="s">
        <v>339</v>
      </c>
    </row>
    <row r="83" spans="1:14" ht="16.899999999999999" customHeight="1">
      <c r="A83" s="596"/>
      <c r="B83" s="619"/>
      <c r="C83" s="596"/>
      <c r="D83" s="179" t="s">
        <v>370</v>
      </c>
      <c r="E83" s="249"/>
      <c r="F83" s="231"/>
      <c r="G83" s="249"/>
      <c r="H83" s="235"/>
      <c r="I83" s="599"/>
      <c r="J83" s="610"/>
      <c r="K83" s="245"/>
      <c r="L83" s="245"/>
      <c r="M83" s="200"/>
      <c r="N83" s="592"/>
    </row>
    <row r="84" spans="1:14" ht="16.899999999999999" customHeight="1">
      <c r="A84" s="596"/>
      <c r="B84" s="619"/>
      <c r="C84" s="596"/>
      <c r="D84" s="179" t="s">
        <v>371</v>
      </c>
      <c r="E84" s="249"/>
      <c r="F84" s="231"/>
      <c r="G84" s="249"/>
      <c r="H84" s="235"/>
      <c r="I84" s="599"/>
      <c r="J84" s="610"/>
      <c r="K84" s="245"/>
      <c r="L84" s="245"/>
      <c r="M84" s="200"/>
      <c r="N84" s="592"/>
    </row>
    <row r="85" spans="1:14" ht="16.899999999999999" customHeight="1">
      <c r="A85" s="596"/>
      <c r="B85" s="619"/>
      <c r="C85" s="596"/>
      <c r="D85" s="179" t="s">
        <v>372</v>
      </c>
      <c r="E85" s="249"/>
      <c r="F85" s="231"/>
      <c r="G85" s="249"/>
      <c r="H85" s="235"/>
      <c r="I85" s="599"/>
      <c r="J85" s="610"/>
      <c r="K85" s="245"/>
      <c r="L85" s="245"/>
      <c r="M85" s="200"/>
      <c r="N85" s="592"/>
    </row>
    <row r="86" spans="1:14" ht="16.899999999999999" customHeight="1">
      <c r="A86" s="596"/>
      <c r="B86" s="619"/>
      <c r="C86" s="596"/>
      <c r="D86" s="179" t="s">
        <v>373</v>
      </c>
      <c r="E86" s="249"/>
      <c r="F86" s="231"/>
      <c r="G86" s="249"/>
      <c r="H86" s="235"/>
      <c r="I86" s="599"/>
      <c r="J86" s="610"/>
      <c r="K86" s="245"/>
      <c r="L86" s="245"/>
      <c r="M86" s="200"/>
      <c r="N86" s="592"/>
    </row>
    <row r="87" spans="1:14" ht="16.899999999999999" customHeight="1">
      <c r="A87" s="596"/>
      <c r="B87" s="619"/>
      <c r="C87" s="596"/>
      <c r="D87" s="179" t="s">
        <v>374</v>
      </c>
      <c r="E87" s="249"/>
      <c r="F87" s="231"/>
      <c r="G87" s="249"/>
      <c r="H87" s="235"/>
      <c r="I87" s="599"/>
      <c r="J87" s="610"/>
      <c r="K87" s="245"/>
      <c r="L87" s="245"/>
      <c r="M87" s="200"/>
      <c r="N87" s="592"/>
    </row>
    <row r="88" spans="1:14" ht="16.899999999999999" customHeight="1">
      <c r="A88" s="596"/>
      <c r="B88" s="619"/>
      <c r="C88" s="596"/>
      <c r="D88" s="179" t="s">
        <v>375</v>
      </c>
      <c r="E88" s="249"/>
      <c r="F88" s="231"/>
      <c r="G88" s="249"/>
      <c r="H88" s="235"/>
      <c r="I88" s="599"/>
      <c r="J88" s="610"/>
      <c r="K88" s="245"/>
      <c r="L88" s="245"/>
      <c r="M88" s="200"/>
      <c r="N88" s="592"/>
    </row>
    <row r="89" spans="1:14" ht="16.899999999999999" customHeight="1">
      <c r="A89" s="596"/>
      <c r="B89" s="619"/>
      <c r="C89" s="596"/>
      <c r="D89" s="179" t="s">
        <v>376</v>
      </c>
      <c r="E89" s="249"/>
      <c r="F89" s="231"/>
      <c r="G89" s="249"/>
      <c r="H89" s="235"/>
      <c r="I89" s="599"/>
      <c r="J89" s="610"/>
      <c r="K89" s="245"/>
      <c r="L89" s="245"/>
      <c r="M89" s="200"/>
      <c r="N89" s="592"/>
    </row>
    <row r="90" spans="1:14" ht="16.899999999999999" customHeight="1">
      <c r="A90" s="596"/>
      <c r="B90" s="619"/>
      <c r="C90" s="596"/>
      <c r="D90" s="179" t="s">
        <v>377</v>
      </c>
      <c r="E90" s="249"/>
      <c r="F90" s="231"/>
      <c r="G90" s="249"/>
      <c r="H90" s="235"/>
      <c r="I90" s="599"/>
      <c r="J90" s="610"/>
      <c r="K90" s="245"/>
      <c r="L90" s="245"/>
      <c r="M90" s="200"/>
      <c r="N90" s="592"/>
    </row>
    <row r="91" spans="1:14" ht="16.899999999999999" customHeight="1">
      <c r="A91" s="596"/>
      <c r="B91" s="619"/>
      <c r="C91" s="596"/>
      <c r="D91" s="179" t="s">
        <v>378</v>
      </c>
      <c r="E91" s="249"/>
      <c r="F91" s="231"/>
      <c r="G91" s="249"/>
      <c r="H91" s="235"/>
      <c r="I91" s="599"/>
      <c r="J91" s="610"/>
      <c r="K91" s="245"/>
      <c r="L91" s="245"/>
      <c r="M91" s="200"/>
      <c r="N91" s="592"/>
    </row>
    <row r="92" spans="1:14" ht="16.899999999999999" customHeight="1">
      <c r="A92" s="596"/>
      <c r="B92" s="619"/>
      <c r="C92" s="596"/>
      <c r="D92" s="179" t="s">
        <v>379</v>
      </c>
      <c r="E92" s="249"/>
      <c r="F92" s="231"/>
      <c r="G92" s="249"/>
      <c r="H92" s="235"/>
      <c r="I92" s="599"/>
      <c r="J92" s="610"/>
      <c r="K92" s="245"/>
      <c r="L92" s="245"/>
      <c r="M92" s="200"/>
      <c r="N92" s="592"/>
    </row>
    <row r="93" spans="1:14" ht="16.899999999999999" customHeight="1">
      <c r="A93" s="596"/>
      <c r="B93" s="619"/>
      <c r="C93" s="596"/>
      <c r="D93" s="179" t="s">
        <v>380</v>
      </c>
      <c r="E93" s="249"/>
      <c r="F93" s="231"/>
      <c r="G93" s="249"/>
      <c r="H93" s="235"/>
      <c r="I93" s="599"/>
      <c r="J93" s="610"/>
      <c r="K93" s="245"/>
      <c r="L93" s="245"/>
      <c r="M93" s="200"/>
      <c r="N93" s="592"/>
    </row>
    <row r="94" spans="1:14" ht="16.899999999999999" customHeight="1">
      <c r="A94" s="596"/>
      <c r="B94" s="619"/>
      <c r="C94" s="596"/>
      <c r="D94" s="179" t="s">
        <v>381</v>
      </c>
      <c r="E94" s="249"/>
      <c r="F94" s="231"/>
      <c r="G94" s="249"/>
      <c r="H94" s="235"/>
      <c r="I94" s="599"/>
      <c r="J94" s="610"/>
      <c r="K94" s="245"/>
      <c r="L94" s="245"/>
      <c r="M94" s="200"/>
      <c r="N94" s="592"/>
    </row>
    <row r="95" spans="1:14" ht="16.899999999999999" customHeight="1">
      <c r="A95" s="596"/>
      <c r="B95" s="619"/>
      <c r="C95" s="596"/>
      <c r="D95" s="179" t="s">
        <v>382</v>
      </c>
      <c r="E95" s="249"/>
      <c r="F95" s="231"/>
      <c r="G95" s="249"/>
      <c r="H95" s="235"/>
      <c r="I95" s="599"/>
      <c r="J95" s="610"/>
      <c r="K95" s="245"/>
      <c r="L95" s="245"/>
      <c r="M95" s="200"/>
      <c r="N95" s="592"/>
    </row>
    <row r="96" spans="1:14" ht="16.899999999999999" customHeight="1">
      <c r="A96" s="596"/>
      <c r="B96" s="619"/>
      <c r="C96" s="596"/>
      <c r="D96" s="179" t="s">
        <v>383</v>
      </c>
      <c r="E96" s="249"/>
      <c r="F96" s="231"/>
      <c r="G96" s="249"/>
      <c r="H96" s="235"/>
      <c r="I96" s="599"/>
      <c r="J96" s="610"/>
      <c r="K96" s="245"/>
      <c r="L96" s="245"/>
      <c r="M96" s="200"/>
      <c r="N96" s="592"/>
    </row>
    <row r="97" spans="1:14" ht="16.899999999999999" customHeight="1">
      <c r="A97" s="596"/>
      <c r="B97" s="619"/>
      <c r="C97" s="596"/>
      <c r="D97" s="179" t="s">
        <v>384</v>
      </c>
      <c r="E97" s="249"/>
      <c r="F97" s="231"/>
      <c r="G97" s="249"/>
      <c r="H97" s="235"/>
      <c r="I97" s="599"/>
      <c r="J97" s="610"/>
      <c r="K97" s="245"/>
      <c r="L97" s="245"/>
      <c r="M97" s="200"/>
      <c r="N97" s="592"/>
    </row>
    <row r="98" spans="1:14" ht="16.899999999999999" customHeight="1">
      <c r="A98" s="596"/>
      <c r="B98" s="619"/>
      <c r="C98" s="596"/>
      <c r="D98" s="179" t="s">
        <v>385</v>
      </c>
      <c r="E98" s="249"/>
      <c r="F98" s="231"/>
      <c r="G98" s="249"/>
      <c r="H98" s="235"/>
      <c r="I98" s="599"/>
      <c r="J98" s="610"/>
      <c r="K98" s="245"/>
      <c r="L98" s="245"/>
      <c r="M98" s="200"/>
      <c r="N98" s="592"/>
    </row>
    <row r="99" spans="1:14" ht="16.899999999999999" customHeight="1">
      <c r="A99" s="596"/>
      <c r="B99" s="619"/>
      <c r="C99" s="596"/>
      <c r="D99" s="179" t="s">
        <v>386</v>
      </c>
      <c r="E99" s="249"/>
      <c r="F99" s="231"/>
      <c r="G99" s="249"/>
      <c r="H99" s="235"/>
      <c r="I99" s="599"/>
      <c r="J99" s="610"/>
      <c r="K99" s="245"/>
      <c r="L99" s="245"/>
      <c r="M99" s="200"/>
      <c r="N99" s="592"/>
    </row>
    <row r="100" spans="1:14" ht="16.899999999999999" customHeight="1">
      <c r="A100" s="596"/>
      <c r="B100" s="619"/>
      <c r="C100" s="596"/>
      <c r="D100" s="179" t="s">
        <v>387</v>
      </c>
      <c r="E100" s="249"/>
      <c r="F100" s="231"/>
      <c r="G100" s="249"/>
      <c r="H100" s="235"/>
      <c r="I100" s="599"/>
      <c r="J100" s="610"/>
      <c r="K100" s="245"/>
      <c r="L100" s="245"/>
      <c r="M100" s="200"/>
      <c r="N100" s="592"/>
    </row>
    <row r="101" spans="1:14" ht="16.899999999999999" customHeight="1">
      <c r="A101" s="596"/>
      <c r="B101" s="619"/>
      <c r="C101" s="596"/>
      <c r="D101" s="179" t="s">
        <v>388</v>
      </c>
      <c r="E101" s="249"/>
      <c r="F101" s="231"/>
      <c r="G101" s="249"/>
      <c r="H101" s="235"/>
      <c r="I101" s="599"/>
      <c r="J101" s="610"/>
      <c r="K101" s="245"/>
      <c r="L101" s="245"/>
      <c r="M101" s="200"/>
      <c r="N101" s="592"/>
    </row>
    <row r="102" spans="1:14" ht="16.899999999999999" customHeight="1">
      <c r="A102" s="596"/>
      <c r="B102" s="619"/>
      <c r="C102" s="596"/>
      <c r="D102" s="179" t="s">
        <v>389</v>
      </c>
      <c r="E102" s="249"/>
      <c r="F102" s="231"/>
      <c r="G102" s="249"/>
      <c r="H102" s="235"/>
      <c r="I102" s="599"/>
      <c r="J102" s="610"/>
      <c r="K102" s="245"/>
      <c r="L102" s="245"/>
      <c r="M102" s="200"/>
      <c r="N102" s="592"/>
    </row>
    <row r="103" spans="1:14" ht="16.899999999999999" customHeight="1">
      <c r="A103" s="596"/>
      <c r="B103" s="619"/>
      <c r="C103" s="596"/>
      <c r="D103" s="179" t="s">
        <v>390</v>
      </c>
      <c r="E103" s="249"/>
      <c r="F103" s="231"/>
      <c r="G103" s="249"/>
      <c r="H103" s="235"/>
      <c r="I103" s="599"/>
      <c r="J103" s="610"/>
      <c r="K103" s="245"/>
      <c r="L103" s="245"/>
      <c r="M103" s="200"/>
      <c r="N103" s="592"/>
    </row>
    <row r="104" spans="1:14" ht="16.899999999999999" customHeight="1">
      <c r="A104" s="596"/>
      <c r="B104" s="619"/>
      <c r="C104" s="596"/>
      <c r="D104" s="179" t="s">
        <v>391</v>
      </c>
      <c r="E104" s="249"/>
      <c r="F104" s="231"/>
      <c r="G104" s="249"/>
      <c r="H104" s="235"/>
      <c r="I104" s="599"/>
      <c r="J104" s="610"/>
      <c r="K104" s="245"/>
      <c r="L104" s="245"/>
      <c r="M104" s="200"/>
      <c r="N104" s="592"/>
    </row>
    <row r="105" spans="1:14" ht="16.899999999999999" customHeight="1">
      <c r="A105" s="596"/>
      <c r="B105" s="619"/>
      <c r="C105" s="596"/>
      <c r="D105" s="179" t="s">
        <v>392</v>
      </c>
      <c r="E105" s="249"/>
      <c r="F105" s="231"/>
      <c r="G105" s="249"/>
      <c r="H105" s="235"/>
      <c r="I105" s="599"/>
      <c r="J105" s="610"/>
      <c r="K105" s="245"/>
      <c r="L105" s="245"/>
      <c r="M105" s="200"/>
      <c r="N105" s="592"/>
    </row>
    <row r="106" spans="1:14" ht="16.899999999999999" customHeight="1">
      <c r="A106" s="596"/>
      <c r="B106" s="619"/>
      <c r="C106" s="596"/>
      <c r="D106" s="179" t="s">
        <v>393</v>
      </c>
      <c r="E106" s="249"/>
      <c r="F106" s="231"/>
      <c r="G106" s="249"/>
      <c r="H106" s="235"/>
      <c r="I106" s="599"/>
      <c r="J106" s="610"/>
      <c r="K106" s="245"/>
      <c r="L106" s="245"/>
      <c r="M106" s="200"/>
      <c r="N106" s="592"/>
    </row>
    <row r="107" spans="1:14" ht="16.899999999999999" customHeight="1">
      <c r="A107" s="596"/>
      <c r="B107" s="619"/>
      <c r="C107" s="596"/>
      <c r="D107" s="179" t="s">
        <v>394</v>
      </c>
      <c r="E107" s="249"/>
      <c r="F107" s="231"/>
      <c r="G107" s="249"/>
      <c r="H107" s="235"/>
      <c r="I107" s="599"/>
      <c r="J107" s="610"/>
      <c r="K107" s="245"/>
      <c r="L107" s="245"/>
      <c r="M107" s="200"/>
      <c r="N107" s="592"/>
    </row>
    <row r="108" spans="1:14" ht="16.899999999999999" customHeight="1">
      <c r="A108" s="596"/>
      <c r="B108" s="619"/>
      <c r="C108" s="596"/>
      <c r="D108" s="179" t="s">
        <v>395</v>
      </c>
      <c r="E108" s="249"/>
      <c r="F108" s="231"/>
      <c r="G108" s="249"/>
      <c r="H108" s="235"/>
      <c r="I108" s="599"/>
      <c r="J108" s="610"/>
      <c r="K108" s="245"/>
      <c r="L108" s="245"/>
      <c r="M108" s="200"/>
      <c r="N108" s="592"/>
    </row>
    <row r="109" spans="1:14" ht="16.899999999999999" customHeight="1">
      <c r="A109" s="596"/>
      <c r="B109" s="619"/>
      <c r="C109" s="596"/>
      <c r="D109" s="179" t="s">
        <v>396</v>
      </c>
      <c r="E109" s="249"/>
      <c r="F109" s="231"/>
      <c r="G109" s="249"/>
      <c r="H109" s="235"/>
      <c r="I109" s="599"/>
      <c r="J109" s="610"/>
      <c r="K109" s="245"/>
      <c r="L109" s="245"/>
      <c r="M109" s="200"/>
      <c r="N109" s="592"/>
    </row>
    <row r="110" spans="1:14" ht="16.899999999999999" customHeight="1">
      <c r="A110" s="596"/>
      <c r="B110" s="619"/>
      <c r="C110" s="596"/>
      <c r="D110" s="179" t="s">
        <v>397</v>
      </c>
      <c r="E110" s="249"/>
      <c r="F110" s="231"/>
      <c r="G110" s="249"/>
      <c r="H110" s="235"/>
      <c r="I110" s="599"/>
      <c r="J110" s="610"/>
      <c r="K110" s="245"/>
      <c r="L110" s="245"/>
      <c r="M110" s="200"/>
      <c r="N110" s="592"/>
    </row>
    <row r="111" spans="1:14" ht="16.899999999999999" customHeight="1">
      <c r="A111" s="596"/>
      <c r="B111" s="619"/>
      <c r="C111" s="596"/>
      <c r="D111" s="179" t="s">
        <v>398</v>
      </c>
      <c r="E111" s="249"/>
      <c r="F111" s="231"/>
      <c r="G111" s="249"/>
      <c r="H111" s="235"/>
      <c r="I111" s="599"/>
      <c r="J111" s="610"/>
      <c r="K111" s="245"/>
      <c r="L111" s="245"/>
      <c r="M111" s="200"/>
      <c r="N111" s="592"/>
    </row>
    <row r="112" spans="1:14" ht="16.899999999999999" customHeight="1">
      <c r="A112" s="596"/>
      <c r="B112" s="619"/>
      <c r="C112" s="596"/>
      <c r="D112" s="179" t="s">
        <v>399</v>
      </c>
      <c r="E112" s="249"/>
      <c r="F112" s="231"/>
      <c r="G112" s="249"/>
      <c r="H112" s="235"/>
      <c r="I112" s="599"/>
      <c r="J112" s="610"/>
      <c r="K112" s="245"/>
      <c r="L112" s="245"/>
      <c r="M112" s="200"/>
      <c r="N112" s="592"/>
    </row>
    <row r="113" spans="1:14" ht="16.899999999999999" customHeight="1">
      <c r="A113" s="596"/>
      <c r="B113" s="619"/>
      <c r="C113" s="596"/>
      <c r="D113" s="179" t="s">
        <v>400</v>
      </c>
      <c r="E113" s="249"/>
      <c r="F113" s="231"/>
      <c r="G113" s="249"/>
      <c r="H113" s="235"/>
      <c r="I113" s="599"/>
      <c r="J113" s="610"/>
      <c r="K113" s="245"/>
      <c r="L113" s="245"/>
      <c r="M113" s="200"/>
      <c r="N113" s="592"/>
    </row>
    <row r="114" spans="1:14" ht="16.899999999999999" customHeight="1">
      <c r="A114" s="596"/>
      <c r="B114" s="619"/>
      <c r="C114" s="596"/>
      <c r="D114" s="179" t="s">
        <v>401</v>
      </c>
      <c r="E114" s="249"/>
      <c r="F114" s="231"/>
      <c r="G114" s="249"/>
      <c r="H114" s="235"/>
      <c r="I114" s="599"/>
      <c r="J114" s="610"/>
      <c r="K114" s="245"/>
      <c r="L114" s="245"/>
      <c r="M114" s="200"/>
      <c r="N114" s="592"/>
    </row>
    <row r="115" spans="1:14" ht="16.899999999999999" customHeight="1">
      <c r="A115" s="596"/>
      <c r="B115" s="619"/>
      <c r="C115" s="596"/>
      <c r="D115" s="179" t="s">
        <v>402</v>
      </c>
      <c r="E115" s="249"/>
      <c r="F115" s="231"/>
      <c r="G115" s="249"/>
      <c r="H115" s="235"/>
      <c r="I115" s="599"/>
      <c r="J115" s="610"/>
      <c r="K115" s="245"/>
      <c r="L115" s="245"/>
      <c r="M115" s="200"/>
      <c r="N115" s="592"/>
    </row>
    <row r="116" spans="1:14" ht="16.899999999999999" customHeight="1">
      <c r="A116" s="596"/>
      <c r="B116" s="619"/>
      <c r="C116" s="596"/>
      <c r="D116" s="179" t="s">
        <v>403</v>
      </c>
      <c r="E116" s="249"/>
      <c r="F116" s="231"/>
      <c r="G116" s="249"/>
      <c r="H116" s="235"/>
      <c r="I116" s="599"/>
      <c r="J116" s="610"/>
      <c r="K116" s="245"/>
      <c r="L116" s="245"/>
      <c r="M116" s="200"/>
      <c r="N116" s="592"/>
    </row>
    <row r="117" spans="1:14" ht="16.899999999999999" customHeight="1">
      <c r="A117" s="596"/>
      <c r="B117" s="619"/>
      <c r="C117" s="596"/>
      <c r="D117" s="179" t="s">
        <v>403</v>
      </c>
      <c r="E117" s="249"/>
      <c r="F117" s="231"/>
      <c r="G117" s="249"/>
      <c r="H117" s="235"/>
      <c r="I117" s="599"/>
      <c r="J117" s="610"/>
      <c r="K117" s="245"/>
      <c r="L117" s="245"/>
      <c r="M117" s="200"/>
      <c r="N117" s="592"/>
    </row>
    <row r="118" spans="1:14" ht="16.899999999999999" customHeight="1">
      <c r="A118" s="596"/>
      <c r="B118" s="619"/>
      <c r="C118" s="596"/>
      <c r="D118" s="179" t="s">
        <v>404</v>
      </c>
      <c r="E118" s="249"/>
      <c r="F118" s="231"/>
      <c r="G118" s="249"/>
      <c r="H118" s="235"/>
      <c r="I118" s="599"/>
      <c r="J118" s="610"/>
      <c r="K118" s="245"/>
      <c r="L118" s="245"/>
      <c r="M118" s="200"/>
      <c r="N118" s="592"/>
    </row>
    <row r="119" spans="1:14" ht="16.899999999999999" customHeight="1">
      <c r="A119" s="596"/>
      <c r="B119" s="619"/>
      <c r="C119" s="596"/>
      <c r="D119" s="179" t="s">
        <v>405</v>
      </c>
      <c r="E119" s="249"/>
      <c r="F119" s="231"/>
      <c r="G119" s="249"/>
      <c r="H119" s="235"/>
      <c r="I119" s="599"/>
      <c r="J119" s="610"/>
      <c r="K119" s="245"/>
      <c r="L119" s="245"/>
      <c r="M119" s="200"/>
      <c r="N119" s="592"/>
    </row>
    <row r="120" spans="1:14" ht="16.899999999999999" customHeight="1">
      <c r="A120" s="596"/>
      <c r="B120" s="619"/>
      <c r="C120" s="596"/>
      <c r="D120" s="179" t="s">
        <v>406</v>
      </c>
      <c r="E120" s="249"/>
      <c r="F120" s="231"/>
      <c r="G120" s="249"/>
      <c r="H120" s="235"/>
      <c r="I120" s="599"/>
      <c r="J120" s="610"/>
      <c r="K120" s="245"/>
      <c r="L120" s="245"/>
      <c r="M120" s="200"/>
      <c r="N120" s="592"/>
    </row>
    <row r="121" spans="1:14" ht="16.899999999999999" customHeight="1">
      <c r="A121" s="597"/>
      <c r="B121" s="620"/>
      <c r="C121" s="597"/>
      <c r="D121" s="179" t="s">
        <v>407</v>
      </c>
      <c r="E121" s="249"/>
      <c r="F121" s="231"/>
      <c r="G121" s="249"/>
      <c r="H121" s="235"/>
      <c r="I121" s="600"/>
      <c r="J121" s="467"/>
      <c r="K121" s="245"/>
      <c r="L121" s="245"/>
      <c r="M121" s="200"/>
      <c r="N121" s="593"/>
    </row>
    <row r="122" spans="1:14" ht="16.899999999999999" customHeight="1" thickBot="1">
      <c r="A122" s="252"/>
      <c r="B122" s="238"/>
      <c r="C122" s="252"/>
      <c r="D122" s="199"/>
      <c r="E122" s="247"/>
      <c r="F122" s="238"/>
      <c r="G122" s="247"/>
      <c r="H122" s="241"/>
      <c r="I122" s="252"/>
      <c r="J122" s="238"/>
      <c r="K122" s="238"/>
      <c r="L122" s="238"/>
      <c r="M122" s="251"/>
      <c r="N122" s="252"/>
    </row>
    <row r="123" spans="1:14" ht="16.899999999999999" customHeight="1">
      <c r="A123" s="595" t="s">
        <v>233</v>
      </c>
      <c r="B123" s="618" t="s">
        <v>229</v>
      </c>
      <c r="C123" s="595" t="s">
        <v>304</v>
      </c>
      <c r="D123" s="179" t="s">
        <v>408</v>
      </c>
      <c r="E123" s="249"/>
      <c r="F123" s="231"/>
      <c r="G123" s="249"/>
      <c r="H123" s="235"/>
      <c r="I123" s="598" t="s">
        <v>235</v>
      </c>
      <c r="J123" s="609" t="s">
        <v>213</v>
      </c>
      <c r="K123" s="245"/>
      <c r="L123" s="245"/>
      <c r="M123" s="200"/>
      <c r="N123" s="591" t="s">
        <v>339</v>
      </c>
    </row>
    <row r="124" spans="1:14" ht="16.899999999999999" customHeight="1">
      <c r="A124" s="596"/>
      <c r="B124" s="619"/>
      <c r="C124" s="596"/>
      <c r="D124" s="179" t="s">
        <v>409</v>
      </c>
      <c r="E124" s="249"/>
      <c r="F124" s="231"/>
      <c r="G124" s="249"/>
      <c r="H124" s="235"/>
      <c r="I124" s="599"/>
      <c r="J124" s="610"/>
      <c r="K124" s="245"/>
      <c r="L124" s="245"/>
      <c r="M124" s="200"/>
      <c r="N124" s="592"/>
    </row>
    <row r="125" spans="1:14" ht="16.899999999999999" customHeight="1">
      <c r="A125" s="596"/>
      <c r="B125" s="619"/>
      <c r="C125" s="596"/>
      <c r="D125" s="179" t="s">
        <v>410</v>
      </c>
      <c r="E125" s="249"/>
      <c r="F125" s="231"/>
      <c r="G125" s="249"/>
      <c r="H125" s="235"/>
      <c r="I125" s="599"/>
      <c r="J125" s="610"/>
      <c r="K125" s="245"/>
      <c r="L125" s="245"/>
      <c r="M125" s="200"/>
      <c r="N125" s="592"/>
    </row>
    <row r="126" spans="1:14" ht="16.899999999999999" customHeight="1">
      <c r="A126" s="596"/>
      <c r="B126" s="619"/>
      <c r="C126" s="596"/>
      <c r="D126" s="179" t="s">
        <v>411</v>
      </c>
      <c r="E126" s="249"/>
      <c r="F126" s="231"/>
      <c r="G126" s="249"/>
      <c r="H126" s="235"/>
      <c r="I126" s="599"/>
      <c r="J126" s="610"/>
      <c r="K126" s="245"/>
      <c r="L126" s="245"/>
      <c r="M126" s="200"/>
      <c r="N126" s="592"/>
    </row>
    <row r="127" spans="1:14" ht="16.899999999999999" customHeight="1">
      <c r="A127" s="596"/>
      <c r="B127" s="619"/>
      <c r="C127" s="596"/>
      <c r="D127" s="179" t="s">
        <v>412</v>
      </c>
      <c r="E127" s="249"/>
      <c r="F127" s="231"/>
      <c r="G127" s="249"/>
      <c r="H127" s="235"/>
      <c r="I127" s="599"/>
      <c r="J127" s="610"/>
      <c r="K127" s="245"/>
      <c r="L127" s="245"/>
      <c r="M127" s="200"/>
      <c r="N127" s="592"/>
    </row>
    <row r="128" spans="1:14" ht="16.899999999999999" customHeight="1">
      <c r="A128" s="596"/>
      <c r="B128" s="619"/>
      <c r="C128" s="596"/>
      <c r="D128" s="179" t="s">
        <v>413</v>
      </c>
      <c r="E128" s="249"/>
      <c r="F128" s="231"/>
      <c r="G128" s="249"/>
      <c r="H128" s="235"/>
      <c r="I128" s="599"/>
      <c r="J128" s="610"/>
      <c r="K128" s="245"/>
      <c r="L128" s="245"/>
      <c r="M128" s="200"/>
      <c r="N128" s="592"/>
    </row>
    <row r="129" spans="1:14" ht="16.899999999999999" customHeight="1">
      <c r="A129" s="596"/>
      <c r="B129" s="619"/>
      <c r="C129" s="596"/>
      <c r="D129" s="179" t="s">
        <v>414</v>
      </c>
      <c r="E129" s="249"/>
      <c r="F129" s="231"/>
      <c r="G129" s="249"/>
      <c r="H129" s="235"/>
      <c r="I129" s="599"/>
      <c r="J129" s="610"/>
      <c r="K129" s="245"/>
      <c r="L129" s="245"/>
      <c r="M129" s="200"/>
      <c r="N129" s="592"/>
    </row>
    <row r="130" spans="1:14" ht="16.899999999999999" customHeight="1">
      <c r="A130" s="596"/>
      <c r="B130" s="619"/>
      <c r="C130" s="596"/>
      <c r="D130" s="179" t="s">
        <v>415</v>
      </c>
      <c r="E130" s="249"/>
      <c r="F130" s="231"/>
      <c r="G130" s="249"/>
      <c r="H130" s="235"/>
      <c r="I130" s="599"/>
      <c r="J130" s="610"/>
      <c r="K130" s="245"/>
      <c r="L130" s="245"/>
      <c r="M130" s="200"/>
      <c r="N130" s="592"/>
    </row>
    <row r="131" spans="1:14" ht="16.899999999999999" customHeight="1">
      <c r="A131" s="596"/>
      <c r="B131" s="619"/>
      <c r="C131" s="596"/>
      <c r="D131" s="179" t="s">
        <v>416</v>
      </c>
      <c r="E131" s="249"/>
      <c r="F131" s="231"/>
      <c r="G131" s="249"/>
      <c r="H131" s="235"/>
      <c r="I131" s="599"/>
      <c r="J131" s="610"/>
      <c r="K131" s="245"/>
      <c r="L131" s="245"/>
      <c r="M131" s="200"/>
      <c r="N131" s="592"/>
    </row>
    <row r="132" spans="1:14" ht="16.899999999999999" customHeight="1">
      <c r="A132" s="596"/>
      <c r="B132" s="619"/>
      <c r="C132" s="596"/>
      <c r="D132" s="179" t="s">
        <v>417</v>
      </c>
      <c r="E132" s="249"/>
      <c r="F132" s="231"/>
      <c r="G132" s="249"/>
      <c r="H132" s="235"/>
      <c r="I132" s="599"/>
      <c r="J132" s="610"/>
      <c r="K132" s="245"/>
      <c r="L132" s="245"/>
      <c r="M132" s="200"/>
      <c r="N132" s="592"/>
    </row>
    <row r="133" spans="1:14" ht="16.899999999999999" customHeight="1">
      <c r="A133" s="597"/>
      <c r="B133" s="620"/>
      <c r="C133" s="597"/>
      <c r="D133" s="179" t="s">
        <v>418</v>
      </c>
      <c r="E133" s="249"/>
      <c r="F133" s="231"/>
      <c r="G133" s="249"/>
      <c r="H133" s="235"/>
      <c r="I133" s="600"/>
      <c r="J133" s="467"/>
      <c r="K133" s="245"/>
      <c r="L133" s="245"/>
      <c r="M133" s="200"/>
      <c r="N133" s="593"/>
    </row>
    <row r="134" spans="1:14" ht="16.899999999999999" customHeight="1" thickBot="1">
      <c r="A134" s="252"/>
      <c r="B134" s="238"/>
      <c r="C134" s="252"/>
      <c r="D134" s="241"/>
      <c r="E134" s="247"/>
      <c r="F134" s="238"/>
      <c r="G134" s="247"/>
      <c r="H134" s="241"/>
      <c r="I134" s="252"/>
      <c r="J134" s="238"/>
      <c r="K134" s="238"/>
      <c r="L134" s="238"/>
      <c r="M134" s="251"/>
      <c r="N134" s="252"/>
    </row>
    <row r="135" spans="1:14" ht="16.899999999999999" customHeight="1">
      <c r="A135" s="595" t="s">
        <v>233</v>
      </c>
      <c r="B135" s="618" t="s">
        <v>229</v>
      </c>
      <c r="C135" s="595" t="s">
        <v>304</v>
      </c>
      <c r="D135" s="179" t="s">
        <v>419</v>
      </c>
      <c r="E135" s="249"/>
      <c r="F135" s="231"/>
      <c r="G135" s="249"/>
      <c r="H135" s="235"/>
      <c r="I135" s="598" t="s">
        <v>235</v>
      </c>
      <c r="J135" s="609" t="s">
        <v>220</v>
      </c>
      <c r="K135" s="245"/>
      <c r="L135" s="245"/>
      <c r="M135" s="200"/>
      <c r="N135" s="591" t="s">
        <v>339</v>
      </c>
    </row>
    <row r="136" spans="1:14" ht="16.899999999999999" customHeight="1">
      <c r="A136" s="596"/>
      <c r="B136" s="619"/>
      <c r="C136" s="596"/>
      <c r="D136" s="179" t="s">
        <v>420</v>
      </c>
      <c r="E136" s="249"/>
      <c r="F136" s="231"/>
      <c r="G136" s="249"/>
      <c r="H136" s="235"/>
      <c r="I136" s="599"/>
      <c r="J136" s="610"/>
      <c r="K136" s="245"/>
      <c r="L136" s="245"/>
      <c r="M136" s="200"/>
      <c r="N136" s="592"/>
    </row>
    <row r="137" spans="1:14" ht="16.899999999999999" customHeight="1">
      <c r="A137" s="596"/>
      <c r="B137" s="619"/>
      <c r="C137" s="596"/>
      <c r="D137" s="179" t="s">
        <v>421</v>
      </c>
      <c r="E137" s="249"/>
      <c r="F137" s="231"/>
      <c r="G137" s="249"/>
      <c r="H137" s="235"/>
      <c r="I137" s="599"/>
      <c r="J137" s="610"/>
      <c r="K137" s="245"/>
      <c r="L137" s="245"/>
      <c r="M137" s="200"/>
      <c r="N137" s="592"/>
    </row>
    <row r="138" spans="1:14" ht="16.899999999999999" customHeight="1">
      <c r="A138" s="596"/>
      <c r="B138" s="619"/>
      <c r="C138" s="596"/>
      <c r="D138" s="179" t="s">
        <v>422</v>
      </c>
      <c r="E138" s="249"/>
      <c r="F138" s="231"/>
      <c r="G138" s="249"/>
      <c r="H138" s="235"/>
      <c r="I138" s="599"/>
      <c r="J138" s="610"/>
      <c r="K138" s="245"/>
      <c r="L138" s="245"/>
      <c r="M138" s="200"/>
      <c r="N138" s="592"/>
    </row>
    <row r="139" spans="1:14" ht="16.899999999999999" customHeight="1">
      <c r="A139" s="596"/>
      <c r="B139" s="619"/>
      <c r="C139" s="596"/>
      <c r="D139" s="179" t="s">
        <v>423</v>
      </c>
      <c r="E139" s="249"/>
      <c r="F139" s="231"/>
      <c r="G139" s="249"/>
      <c r="H139" s="235"/>
      <c r="I139" s="599"/>
      <c r="J139" s="610"/>
      <c r="K139" s="245"/>
      <c r="L139" s="245"/>
      <c r="M139" s="200"/>
      <c r="N139" s="592"/>
    </row>
    <row r="140" spans="1:14" ht="16.899999999999999" customHeight="1">
      <c r="A140" s="596"/>
      <c r="B140" s="619"/>
      <c r="C140" s="596"/>
      <c r="D140" s="179" t="s">
        <v>424</v>
      </c>
      <c r="E140" s="249"/>
      <c r="F140" s="231"/>
      <c r="G140" s="249"/>
      <c r="H140" s="235"/>
      <c r="I140" s="599"/>
      <c r="J140" s="610"/>
      <c r="K140" s="245"/>
      <c r="L140" s="245"/>
      <c r="M140" s="200"/>
      <c r="N140" s="592"/>
    </row>
    <row r="141" spans="1:14" ht="16.899999999999999" customHeight="1">
      <c r="A141" s="596"/>
      <c r="B141" s="619"/>
      <c r="C141" s="596"/>
      <c r="D141" s="179" t="s">
        <v>425</v>
      </c>
      <c r="E141" s="249"/>
      <c r="F141" s="231"/>
      <c r="G141" s="249"/>
      <c r="H141" s="235"/>
      <c r="I141" s="599"/>
      <c r="J141" s="610"/>
      <c r="K141" s="245"/>
      <c r="L141" s="245"/>
      <c r="M141" s="200"/>
      <c r="N141" s="592"/>
    </row>
    <row r="142" spans="1:14" ht="16.899999999999999" customHeight="1">
      <c r="A142" s="596"/>
      <c r="B142" s="619"/>
      <c r="C142" s="596"/>
      <c r="D142" s="179" t="s">
        <v>426</v>
      </c>
      <c r="E142" s="249"/>
      <c r="F142" s="231"/>
      <c r="G142" s="249"/>
      <c r="H142" s="235"/>
      <c r="I142" s="599"/>
      <c r="J142" s="610"/>
      <c r="K142" s="245"/>
      <c r="L142" s="245"/>
      <c r="M142" s="200"/>
      <c r="N142" s="592"/>
    </row>
    <row r="143" spans="1:14" ht="16.899999999999999" customHeight="1">
      <c r="A143" s="597"/>
      <c r="B143" s="620"/>
      <c r="C143" s="597"/>
      <c r="D143" s="179" t="s">
        <v>427</v>
      </c>
      <c r="E143" s="249"/>
      <c r="F143" s="231"/>
      <c r="G143" s="249"/>
      <c r="H143" s="235"/>
      <c r="I143" s="600"/>
      <c r="J143" s="467"/>
      <c r="K143" s="245"/>
      <c r="L143" s="245"/>
      <c r="M143" s="200"/>
      <c r="N143" s="593"/>
    </row>
    <row r="144" spans="1:14" ht="16.899999999999999" customHeight="1">
      <c r="A144" s="237"/>
      <c r="B144" s="238"/>
      <c r="C144" s="247"/>
      <c r="D144" s="248"/>
      <c r="E144" s="247"/>
      <c r="F144" s="238"/>
      <c r="G144" s="247"/>
      <c r="H144" s="241"/>
      <c r="I144" s="237"/>
      <c r="J144" s="238"/>
      <c r="K144" s="238"/>
      <c r="L144" s="238"/>
      <c r="M144" s="251"/>
      <c r="N144" s="252"/>
    </row>
    <row r="145" spans="1:14" s="56" customFormat="1" ht="16.899999999999999" customHeight="1">
      <c r="A145" s="258"/>
      <c r="B145" s="234" t="s">
        <v>355</v>
      </c>
      <c r="C145" s="258"/>
      <c r="D145" s="233" t="s">
        <v>428</v>
      </c>
      <c r="E145" s="232"/>
      <c r="F145" s="234" t="s">
        <v>429</v>
      </c>
      <c r="G145" s="232"/>
      <c r="H145" s="259"/>
      <c r="I145" s="260"/>
      <c r="J145" s="236" t="s">
        <v>355</v>
      </c>
      <c r="K145" s="236" t="s">
        <v>429</v>
      </c>
      <c r="L145" s="236"/>
      <c r="M145" s="430"/>
      <c r="N145" s="423"/>
    </row>
    <row r="146" spans="1:14" ht="16.899999999999999" customHeight="1">
      <c r="A146" s="613" t="s">
        <v>233</v>
      </c>
      <c r="B146" s="618" t="s">
        <v>229</v>
      </c>
      <c r="C146" s="613" t="s">
        <v>304</v>
      </c>
      <c r="D146" s="179" t="s">
        <v>430</v>
      </c>
      <c r="E146" s="613" t="s">
        <v>304</v>
      </c>
      <c r="F146" s="618" t="s">
        <v>243</v>
      </c>
      <c r="G146" s="249"/>
      <c r="H146" s="235"/>
      <c r="I146" s="614" t="s">
        <v>235</v>
      </c>
      <c r="J146" s="245" t="s">
        <v>226</v>
      </c>
      <c r="K146" s="245" t="s">
        <v>110</v>
      </c>
      <c r="L146" s="245"/>
      <c r="M146" s="200"/>
      <c r="N146" s="591" t="s">
        <v>342</v>
      </c>
    </row>
    <row r="147" spans="1:14" ht="16.899999999999999" customHeight="1">
      <c r="A147" s="596"/>
      <c r="B147" s="639"/>
      <c r="C147" s="596"/>
      <c r="D147" s="179" t="s">
        <v>431</v>
      </c>
      <c r="E147" s="596"/>
      <c r="F147" s="641"/>
      <c r="G147" s="249"/>
      <c r="H147" s="235"/>
      <c r="I147" s="599"/>
      <c r="J147" s="245" t="s">
        <v>358</v>
      </c>
      <c r="K147" s="245"/>
      <c r="L147" s="245"/>
      <c r="M147" s="200"/>
      <c r="N147" s="592"/>
    </row>
    <row r="148" spans="1:14" ht="16.899999999999999" customHeight="1">
      <c r="A148" s="597"/>
      <c r="B148" s="640"/>
      <c r="C148" s="597"/>
      <c r="D148" s="179" t="s">
        <v>432</v>
      </c>
      <c r="E148" s="597"/>
      <c r="F148" s="642"/>
      <c r="G148" s="249"/>
      <c r="H148" s="235"/>
      <c r="I148" s="600"/>
      <c r="J148" s="245" t="s">
        <v>220</v>
      </c>
      <c r="K148" s="245"/>
      <c r="L148" s="245"/>
      <c r="M148" s="200"/>
      <c r="N148" s="593"/>
    </row>
    <row r="149" spans="1:14" ht="16.899999999999999" customHeight="1">
      <c r="A149" s="252"/>
      <c r="B149" s="238"/>
      <c r="C149" s="252"/>
      <c r="D149" s="248"/>
      <c r="E149" s="247"/>
      <c r="F149" s="238"/>
      <c r="G149" s="247"/>
      <c r="H149" s="241"/>
      <c r="I149" s="252"/>
      <c r="J149" s="238"/>
      <c r="K149" s="238"/>
      <c r="L149" s="238"/>
      <c r="M149" s="251"/>
      <c r="N149" s="252"/>
    </row>
    <row r="150" spans="1:14" s="56" customFormat="1" ht="34.15" customHeight="1">
      <c r="A150" s="258"/>
      <c r="B150" s="234" t="s">
        <v>15</v>
      </c>
      <c r="C150" s="258"/>
      <c r="D150" s="233"/>
      <c r="E150" s="232"/>
      <c r="F150" s="234"/>
      <c r="G150" s="232"/>
      <c r="H150" s="259"/>
      <c r="I150" s="260"/>
      <c r="J150" s="236" t="s">
        <v>15</v>
      </c>
      <c r="K150" s="236"/>
      <c r="L150" s="236"/>
      <c r="M150" s="261"/>
      <c r="N150" s="423"/>
    </row>
    <row r="151" spans="1:14" ht="16.899999999999999" customHeight="1">
      <c r="A151" s="258" t="s">
        <v>233</v>
      </c>
      <c r="B151" s="179" t="s">
        <v>433</v>
      </c>
      <c r="C151" s="258"/>
      <c r="D151" s="250"/>
      <c r="E151" s="262"/>
      <c r="F151" s="231"/>
      <c r="G151" s="262"/>
      <c r="H151" s="263"/>
      <c r="I151" s="260" t="s">
        <v>235</v>
      </c>
      <c r="J151" s="264" t="s">
        <v>243</v>
      </c>
      <c r="K151" s="245"/>
      <c r="L151" s="245"/>
      <c r="M151" s="200"/>
      <c r="N151" s="423" t="s">
        <v>339</v>
      </c>
    </row>
    <row r="152" spans="1:14" ht="16.899999999999999" customHeight="1">
      <c r="A152" s="258" t="s">
        <v>233</v>
      </c>
      <c r="B152" s="179" t="s">
        <v>115</v>
      </c>
      <c r="C152" s="258"/>
      <c r="D152" s="250"/>
      <c r="E152" s="262"/>
      <c r="F152" s="231"/>
      <c r="G152" s="262"/>
      <c r="H152" s="263"/>
      <c r="I152" s="260" t="s">
        <v>235</v>
      </c>
      <c r="J152" s="264" t="s">
        <v>116</v>
      </c>
      <c r="K152" s="245"/>
      <c r="L152" s="245"/>
      <c r="M152" s="200"/>
      <c r="N152" s="423" t="s">
        <v>339</v>
      </c>
    </row>
    <row r="153" spans="1:14" ht="16.899999999999999" customHeight="1">
      <c r="A153" s="258" t="s">
        <v>233</v>
      </c>
      <c r="B153" s="180" t="s">
        <v>124</v>
      </c>
      <c r="C153" s="258"/>
      <c r="D153" s="250"/>
      <c r="E153" s="262"/>
      <c r="F153" s="231"/>
      <c r="G153" s="262"/>
      <c r="H153" s="263"/>
      <c r="I153" s="260" t="s">
        <v>235</v>
      </c>
      <c r="J153" s="264" t="s">
        <v>125</v>
      </c>
      <c r="K153" s="245"/>
      <c r="L153" s="245"/>
      <c r="M153" s="200"/>
      <c r="N153" s="423" t="s">
        <v>339</v>
      </c>
    </row>
    <row r="154" spans="1:14" ht="16.899999999999999" customHeight="1">
      <c r="A154" s="613" t="s">
        <v>233</v>
      </c>
      <c r="B154" s="179" t="s">
        <v>131</v>
      </c>
      <c r="C154" s="258"/>
      <c r="D154" s="250"/>
      <c r="E154" s="262"/>
      <c r="F154" s="231"/>
      <c r="G154" s="262"/>
      <c r="H154" s="263"/>
      <c r="I154" s="614" t="s">
        <v>235</v>
      </c>
      <c r="J154" s="621" t="s">
        <v>132</v>
      </c>
      <c r="K154" s="245"/>
      <c r="L154" s="245"/>
      <c r="M154" s="200"/>
      <c r="N154" s="591" t="s">
        <v>339</v>
      </c>
    </row>
    <row r="155" spans="1:14" ht="16.899999999999999" customHeight="1">
      <c r="A155" s="597"/>
      <c r="B155" s="179" t="s">
        <v>141</v>
      </c>
      <c r="C155" s="258"/>
      <c r="D155" s="250"/>
      <c r="E155" s="262"/>
      <c r="F155" s="231"/>
      <c r="G155" s="262"/>
      <c r="H155" s="263"/>
      <c r="I155" s="600"/>
      <c r="J155" s="623"/>
      <c r="K155" s="245"/>
      <c r="L155" s="245"/>
      <c r="M155" s="200"/>
      <c r="N155" s="593"/>
    </row>
    <row r="156" spans="1:14" ht="16.899999999999999" customHeight="1">
      <c r="A156" s="258" t="s">
        <v>233</v>
      </c>
      <c r="B156" s="179" t="s">
        <v>148</v>
      </c>
      <c r="C156" s="258"/>
      <c r="D156" s="250"/>
      <c r="E156" s="262"/>
      <c r="F156" s="231"/>
      <c r="G156" s="262"/>
      <c r="H156" s="263"/>
      <c r="I156" s="260" t="s">
        <v>235</v>
      </c>
      <c r="J156" s="265" t="s">
        <v>149</v>
      </c>
      <c r="K156" s="245"/>
      <c r="L156" s="245"/>
      <c r="M156" s="200"/>
      <c r="N156" s="423" t="s">
        <v>339</v>
      </c>
    </row>
    <row r="157" spans="1:14" s="40" customFormat="1" ht="16.899999999999999" customHeight="1">
      <c r="A157" s="624" t="s">
        <v>233</v>
      </c>
      <c r="B157" s="180" t="s">
        <v>157</v>
      </c>
      <c r="C157" s="266"/>
      <c r="D157" s="267"/>
      <c r="E157" s="268"/>
      <c r="F157" s="269"/>
      <c r="G157" s="268"/>
      <c r="H157" s="270"/>
      <c r="I157" s="627" t="s">
        <v>235</v>
      </c>
      <c r="J157" s="630" t="s">
        <v>158</v>
      </c>
      <c r="K157" s="271"/>
      <c r="L157" s="271"/>
      <c r="M157" s="633"/>
      <c r="N157" s="636" t="s">
        <v>339</v>
      </c>
    </row>
    <row r="158" spans="1:14" s="40" customFormat="1" ht="16.899999999999999" customHeight="1">
      <c r="A158" s="625"/>
      <c r="B158" s="180" t="s">
        <v>163</v>
      </c>
      <c r="C158" s="266"/>
      <c r="D158" s="267"/>
      <c r="E158" s="268"/>
      <c r="F158" s="269"/>
      <c r="G158" s="268"/>
      <c r="H158" s="270"/>
      <c r="I158" s="628"/>
      <c r="J158" s="631"/>
      <c r="K158" s="271"/>
      <c r="L158" s="271"/>
      <c r="M158" s="634"/>
      <c r="N158" s="637"/>
    </row>
    <row r="159" spans="1:14" s="40" customFormat="1" ht="16.899999999999999" customHeight="1">
      <c r="A159" s="626"/>
      <c r="B159" s="180" t="s">
        <v>166</v>
      </c>
      <c r="C159" s="266"/>
      <c r="D159" s="267"/>
      <c r="E159" s="268"/>
      <c r="F159" s="269"/>
      <c r="G159" s="268"/>
      <c r="H159" s="270"/>
      <c r="I159" s="629"/>
      <c r="J159" s="632"/>
      <c r="K159" s="271"/>
      <c r="L159" s="271"/>
      <c r="M159" s="635"/>
      <c r="N159" s="638"/>
    </row>
    <row r="160" spans="1:14" s="40" customFormat="1" ht="16.899999999999999" customHeight="1">
      <c r="A160" s="266" t="s">
        <v>233</v>
      </c>
      <c r="B160" s="180" t="s">
        <v>168</v>
      </c>
      <c r="C160" s="266"/>
      <c r="D160" s="267"/>
      <c r="E160" s="268"/>
      <c r="F160" s="269"/>
      <c r="G160" s="268"/>
      <c r="H160" s="270"/>
      <c r="I160" s="272" t="s">
        <v>235</v>
      </c>
      <c r="J160" s="265" t="s">
        <v>169</v>
      </c>
      <c r="K160" s="271"/>
      <c r="L160" s="271"/>
      <c r="M160" s="273"/>
      <c r="N160" s="274" t="s">
        <v>339</v>
      </c>
    </row>
    <row r="161" spans="1:14" s="40" customFormat="1" ht="16.899999999999999" customHeight="1">
      <c r="A161" s="266" t="s">
        <v>233</v>
      </c>
      <c r="B161" s="180" t="s">
        <v>173</v>
      </c>
      <c r="C161" s="266"/>
      <c r="D161" s="267"/>
      <c r="E161" s="268"/>
      <c r="F161" s="269"/>
      <c r="G161" s="268"/>
      <c r="H161" s="270"/>
      <c r="I161" s="272" t="s">
        <v>235</v>
      </c>
      <c r="J161" s="265" t="s">
        <v>174</v>
      </c>
      <c r="K161" s="271"/>
      <c r="L161" s="271"/>
      <c r="M161" s="273"/>
      <c r="N161" s="274" t="s">
        <v>339</v>
      </c>
    </row>
    <row r="162" spans="1:14" s="40" customFormat="1" ht="16.899999999999999" customHeight="1">
      <c r="A162" s="266" t="s">
        <v>233</v>
      </c>
      <c r="B162" s="180" t="s">
        <v>177</v>
      </c>
      <c r="C162" s="266"/>
      <c r="D162" s="267"/>
      <c r="E162" s="268"/>
      <c r="F162" s="269"/>
      <c r="G162" s="268"/>
      <c r="H162" s="270"/>
      <c r="I162" s="272" t="s">
        <v>235</v>
      </c>
      <c r="J162" s="265" t="s">
        <v>178</v>
      </c>
      <c r="K162" s="271"/>
      <c r="L162" s="271"/>
      <c r="M162" s="273"/>
      <c r="N162" s="274" t="s">
        <v>339</v>
      </c>
    </row>
    <row r="163" spans="1:14" s="40" customFormat="1" ht="16.899999999999999" customHeight="1">
      <c r="A163" s="266" t="s">
        <v>233</v>
      </c>
      <c r="B163" s="180" t="s">
        <v>181</v>
      </c>
      <c r="C163" s="266"/>
      <c r="D163" s="267"/>
      <c r="E163" s="268"/>
      <c r="F163" s="269"/>
      <c r="G163" s="268"/>
      <c r="H163" s="270"/>
      <c r="I163" s="272" t="s">
        <v>235</v>
      </c>
      <c r="J163" s="265" t="s">
        <v>182</v>
      </c>
      <c r="K163" s="271"/>
      <c r="L163" s="271"/>
      <c r="M163" s="273"/>
      <c r="N163" s="274" t="s">
        <v>339</v>
      </c>
    </row>
    <row r="164" spans="1:14" ht="16.899999999999999" customHeight="1">
      <c r="A164" s="258" t="s">
        <v>233</v>
      </c>
      <c r="B164" s="179" t="s">
        <v>186</v>
      </c>
      <c r="C164" s="258"/>
      <c r="D164" s="250"/>
      <c r="E164" s="262"/>
      <c r="F164" s="231"/>
      <c r="G164" s="262"/>
      <c r="H164" s="263"/>
      <c r="I164" s="260" t="s">
        <v>235</v>
      </c>
      <c r="J164" s="264" t="s">
        <v>187</v>
      </c>
      <c r="K164" s="245"/>
      <c r="L164" s="245"/>
      <c r="M164" s="200"/>
      <c r="N164" s="423" t="s">
        <v>339</v>
      </c>
    </row>
    <row r="165" spans="1:14" ht="16.899999999999999" customHeight="1">
      <c r="A165" s="258" t="s">
        <v>233</v>
      </c>
      <c r="B165" s="179" t="s">
        <v>190</v>
      </c>
      <c r="C165" s="258"/>
      <c r="D165" s="250"/>
      <c r="E165" s="262"/>
      <c r="F165" s="231"/>
      <c r="G165" s="262"/>
      <c r="H165" s="263"/>
      <c r="I165" s="260" t="s">
        <v>235</v>
      </c>
      <c r="J165" s="264" t="s">
        <v>191</v>
      </c>
      <c r="K165" s="245"/>
      <c r="L165" s="245"/>
      <c r="M165" s="200"/>
      <c r="N165" s="423" t="s">
        <v>339</v>
      </c>
    </row>
    <row r="166" spans="1:14" ht="16.899999999999999" customHeight="1">
      <c r="A166" s="258" t="s">
        <v>233</v>
      </c>
      <c r="B166" s="179" t="s">
        <v>194</v>
      </c>
      <c r="C166" s="258"/>
      <c r="D166" s="250"/>
      <c r="E166" s="262"/>
      <c r="F166" s="231"/>
      <c r="G166" s="262"/>
      <c r="H166" s="263"/>
      <c r="I166" s="260" t="s">
        <v>235</v>
      </c>
      <c r="J166" s="264" t="s">
        <v>195</v>
      </c>
      <c r="K166" s="245"/>
      <c r="L166" s="245"/>
      <c r="M166" s="200"/>
      <c r="N166" s="423" t="s">
        <v>339</v>
      </c>
    </row>
    <row r="167" spans="1:14" ht="16.899999999999999" customHeight="1">
      <c r="A167" s="252"/>
      <c r="B167" s="238"/>
      <c r="C167" s="252"/>
      <c r="D167" s="248"/>
      <c r="E167" s="247"/>
      <c r="F167" s="238"/>
      <c r="G167" s="247"/>
      <c r="H167" s="241"/>
      <c r="I167" s="252"/>
      <c r="J167" s="238"/>
      <c r="K167" s="238"/>
      <c r="L167" s="238"/>
      <c r="M167" s="251"/>
      <c r="N167" s="252"/>
    </row>
    <row r="168" spans="1:14" s="56" customFormat="1" ht="16.899999999999999" customHeight="1">
      <c r="A168" s="258"/>
      <c r="B168" s="234" t="s">
        <v>16</v>
      </c>
      <c r="C168" s="258"/>
      <c r="D168" s="233"/>
      <c r="E168" s="232"/>
      <c r="F168" s="234"/>
      <c r="G168" s="232"/>
      <c r="H168" s="259"/>
      <c r="I168" s="260"/>
      <c r="J168" s="236" t="s">
        <v>16</v>
      </c>
      <c r="K168" s="236"/>
      <c r="L168" s="236"/>
      <c r="M168" s="430"/>
      <c r="N168" s="423"/>
    </row>
    <row r="169" spans="1:14" s="108" customFormat="1" ht="34.15" customHeight="1">
      <c r="A169" s="258" t="s">
        <v>233</v>
      </c>
      <c r="B169" s="275" t="s">
        <v>434</v>
      </c>
      <c r="C169" s="258"/>
      <c r="D169" s="250"/>
      <c r="E169" s="262"/>
      <c r="F169" s="231"/>
      <c r="G169" s="262"/>
      <c r="H169" s="276"/>
      <c r="I169" s="260" t="s">
        <v>235</v>
      </c>
      <c r="J169" s="277" t="s">
        <v>435</v>
      </c>
      <c r="K169" s="245"/>
      <c r="L169" s="245"/>
      <c r="M169" s="405" t="s">
        <v>436</v>
      </c>
      <c r="N169" s="591" t="s">
        <v>339</v>
      </c>
    </row>
    <row r="170" spans="1:14" ht="16.899999999999999" customHeight="1">
      <c r="A170" s="258" t="s">
        <v>233</v>
      </c>
      <c r="B170" s="275" t="s">
        <v>112</v>
      </c>
      <c r="C170" s="258"/>
      <c r="D170" s="250"/>
      <c r="E170" s="262"/>
      <c r="F170" s="231"/>
      <c r="G170" s="262"/>
      <c r="H170" s="276"/>
      <c r="I170" s="260" t="s">
        <v>235</v>
      </c>
      <c r="J170" s="277" t="s">
        <v>113</v>
      </c>
      <c r="K170" s="245"/>
      <c r="L170" s="245"/>
      <c r="M170" s="200"/>
      <c r="N170" s="592"/>
    </row>
    <row r="171" spans="1:14" ht="16.149999999999999" customHeight="1">
      <c r="A171" s="613" t="s">
        <v>233</v>
      </c>
      <c r="B171" s="275">
        <v>3</v>
      </c>
      <c r="C171" s="258"/>
      <c r="D171" s="250"/>
      <c r="E171" s="262"/>
      <c r="F171" s="231"/>
      <c r="G171" s="262"/>
      <c r="H171" s="276"/>
      <c r="I171" s="614" t="s">
        <v>235</v>
      </c>
      <c r="J171" s="621" t="s">
        <v>122</v>
      </c>
      <c r="K171" s="245"/>
      <c r="L171" s="245"/>
      <c r="M171" s="200"/>
      <c r="N171" s="592"/>
    </row>
    <row r="172" spans="1:14" ht="16.899999999999999" customHeight="1">
      <c r="A172" s="596"/>
      <c r="B172" s="275" t="s">
        <v>121</v>
      </c>
      <c r="C172" s="258"/>
      <c r="D172" s="250"/>
      <c r="E172" s="262"/>
      <c r="F172" s="231"/>
      <c r="G172" s="262"/>
      <c r="H172" s="276"/>
      <c r="I172" s="599"/>
      <c r="J172" s="622"/>
      <c r="K172" s="245"/>
      <c r="L172" s="245"/>
      <c r="M172" s="200"/>
      <c r="N172" s="592"/>
    </row>
    <row r="173" spans="1:14" ht="16.899999999999999" customHeight="1">
      <c r="A173" s="596"/>
      <c r="B173" s="275" t="s">
        <v>130</v>
      </c>
      <c r="C173" s="258"/>
      <c r="D173" s="250"/>
      <c r="E173" s="262"/>
      <c r="F173" s="231"/>
      <c r="G173" s="262"/>
      <c r="H173" s="276"/>
      <c r="I173" s="599"/>
      <c r="J173" s="622"/>
      <c r="K173" s="245"/>
      <c r="L173" s="245"/>
      <c r="M173" s="200"/>
      <c r="N173" s="592"/>
    </row>
    <row r="174" spans="1:14" ht="16.899999999999999" customHeight="1">
      <c r="A174" s="596"/>
      <c r="B174" s="275" t="s">
        <v>140</v>
      </c>
      <c r="C174" s="258"/>
      <c r="D174" s="250"/>
      <c r="E174" s="262"/>
      <c r="F174" s="231"/>
      <c r="G174" s="262"/>
      <c r="H174" s="276"/>
      <c r="I174" s="599"/>
      <c r="J174" s="622"/>
      <c r="K174" s="245"/>
      <c r="L174" s="245"/>
      <c r="M174" s="200"/>
      <c r="N174" s="592"/>
    </row>
    <row r="175" spans="1:14" ht="16.899999999999999" customHeight="1">
      <c r="A175" s="597"/>
      <c r="B175" s="275" t="s">
        <v>147</v>
      </c>
      <c r="C175" s="258"/>
      <c r="D175" s="250"/>
      <c r="E175" s="262"/>
      <c r="F175" s="231"/>
      <c r="G175" s="262"/>
      <c r="H175" s="276"/>
      <c r="I175" s="600"/>
      <c r="J175" s="623"/>
      <c r="K175" s="245"/>
      <c r="L175" s="245"/>
      <c r="M175" s="200"/>
      <c r="N175" s="592"/>
    </row>
    <row r="176" spans="1:14" ht="16.899999999999999" customHeight="1">
      <c r="A176" s="258" t="s">
        <v>233</v>
      </c>
      <c r="B176" s="275" t="s">
        <v>155</v>
      </c>
      <c r="C176" s="258"/>
      <c r="D176" s="250"/>
      <c r="E176" s="262"/>
      <c r="F176" s="231"/>
      <c r="G176" s="262"/>
      <c r="H176" s="276"/>
      <c r="I176" s="260" t="s">
        <v>235</v>
      </c>
      <c r="J176" s="277" t="s">
        <v>155</v>
      </c>
      <c r="K176" s="245"/>
      <c r="L176" s="245"/>
      <c r="M176" s="200"/>
      <c r="N176" s="593"/>
    </row>
    <row r="177" spans="1:14" ht="16.899999999999999" customHeight="1">
      <c r="A177" s="252"/>
      <c r="B177" s="238"/>
      <c r="C177" s="252"/>
      <c r="D177" s="248"/>
      <c r="E177" s="278"/>
      <c r="F177" s="238"/>
      <c r="G177" s="278"/>
      <c r="H177" s="115"/>
      <c r="I177" s="252"/>
      <c r="J177" s="238"/>
      <c r="K177" s="238"/>
      <c r="L177" s="238"/>
      <c r="M177" s="251"/>
      <c r="N177" s="252"/>
    </row>
  </sheetData>
  <mergeCells count="130">
    <mergeCell ref="N169:N176"/>
    <mergeCell ref="A171:A175"/>
    <mergeCell ref="I171:I175"/>
    <mergeCell ref="J171:J175"/>
    <mergeCell ref="N146:N148"/>
    <mergeCell ref="A154:A155"/>
    <mergeCell ref="I154:I155"/>
    <mergeCell ref="J154:J155"/>
    <mergeCell ref="N154:N155"/>
    <mergeCell ref="A157:A159"/>
    <mergeCell ref="I157:I159"/>
    <mergeCell ref="J157:J159"/>
    <mergeCell ref="M157:M159"/>
    <mergeCell ref="N157:N159"/>
    <mergeCell ref="A146:A148"/>
    <mergeCell ref="B146:B148"/>
    <mergeCell ref="C146:C148"/>
    <mergeCell ref="E146:E148"/>
    <mergeCell ref="F146:F148"/>
    <mergeCell ref="I146:I148"/>
    <mergeCell ref="A135:A143"/>
    <mergeCell ref="B135:B143"/>
    <mergeCell ref="C135:C143"/>
    <mergeCell ref="I135:I143"/>
    <mergeCell ref="J135:J143"/>
    <mergeCell ref="N135:N143"/>
    <mergeCell ref="A123:A133"/>
    <mergeCell ref="B123:B133"/>
    <mergeCell ref="C123:C133"/>
    <mergeCell ref="I123:I133"/>
    <mergeCell ref="J123:J133"/>
    <mergeCell ref="N123:N133"/>
    <mergeCell ref="M72:M80"/>
    <mergeCell ref="N72:N80"/>
    <mergeCell ref="A82:A121"/>
    <mergeCell ref="B82:B121"/>
    <mergeCell ref="C82:C121"/>
    <mergeCell ref="I82:I121"/>
    <mergeCell ref="J82:J121"/>
    <mergeCell ref="N82:N121"/>
    <mergeCell ref="A69:A70"/>
    <mergeCell ref="I69:I70"/>
    <mergeCell ref="J69:J70"/>
    <mergeCell ref="M69:M70"/>
    <mergeCell ref="N69:N70"/>
    <mergeCell ref="A72:A80"/>
    <mergeCell ref="B72:B80"/>
    <mergeCell ref="C72:C80"/>
    <mergeCell ref="I72:I80"/>
    <mergeCell ref="J72:J80"/>
    <mergeCell ref="A63:A64"/>
    <mergeCell ref="I63:I64"/>
    <mergeCell ref="J63:J64"/>
    <mergeCell ref="M63:M64"/>
    <mergeCell ref="N63:N64"/>
    <mergeCell ref="A66:A67"/>
    <mergeCell ref="I66:I67"/>
    <mergeCell ref="J66:J67"/>
    <mergeCell ref="M66:M67"/>
    <mergeCell ref="N66:N67"/>
    <mergeCell ref="A35:A55"/>
    <mergeCell ref="I35:I55"/>
    <mergeCell ref="J35:J55"/>
    <mergeCell ref="N35:N55"/>
    <mergeCell ref="M44:M45"/>
    <mergeCell ref="A57:A61"/>
    <mergeCell ref="I57:I61"/>
    <mergeCell ref="J57:J61"/>
    <mergeCell ref="M57:M61"/>
    <mergeCell ref="N57:N61"/>
    <mergeCell ref="N21:N22"/>
    <mergeCell ref="N27:N31"/>
    <mergeCell ref="A28:A31"/>
    <mergeCell ref="I28:I31"/>
    <mergeCell ref="J28:J31"/>
    <mergeCell ref="M28:M31"/>
    <mergeCell ref="K14:K15"/>
    <mergeCell ref="L14:L15"/>
    <mergeCell ref="A21:A22"/>
    <mergeCell ref="I21:I22"/>
    <mergeCell ref="J21:J22"/>
    <mergeCell ref="M21:M22"/>
    <mergeCell ref="L7:L11"/>
    <mergeCell ref="N7:N15"/>
    <mergeCell ref="H12:H13"/>
    <mergeCell ref="I12:I13"/>
    <mergeCell ref="J12:J13"/>
    <mergeCell ref="K12:K13"/>
    <mergeCell ref="L12:L13"/>
    <mergeCell ref="A14:A15"/>
    <mergeCell ref="B14:B15"/>
    <mergeCell ref="C14:C15"/>
    <mergeCell ref="E14:E15"/>
    <mergeCell ref="F14:F15"/>
    <mergeCell ref="G14:G15"/>
    <mergeCell ref="H14:H15"/>
    <mergeCell ref="I14:I15"/>
    <mergeCell ref="J14:J15"/>
    <mergeCell ref="A12:A13"/>
    <mergeCell ref="B12:B13"/>
    <mergeCell ref="C12:C13"/>
    <mergeCell ref="E12:E13"/>
    <mergeCell ref="F12:F13"/>
    <mergeCell ref="G12:G13"/>
    <mergeCell ref="A7:A11"/>
    <mergeCell ref="B7:B11"/>
    <mergeCell ref="C7:C11"/>
    <mergeCell ref="E7:E11"/>
    <mergeCell ref="F7:F11"/>
    <mergeCell ref="G7:G11"/>
    <mergeCell ref="I3:I4"/>
    <mergeCell ref="J3:J4"/>
    <mergeCell ref="K3:K4"/>
    <mergeCell ref="H7:H11"/>
    <mergeCell ref="I7:I11"/>
    <mergeCell ref="J7:J11"/>
    <mergeCell ref="K7:K11"/>
    <mergeCell ref="L3:L4"/>
    <mergeCell ref="M3:M4"/>
    <mergeCell ref="N3:N4"/>
    <mergeCell ref="A1:H1"/>
    <mergeCell ref="I1:L1"/>
    <mergeCell ref="A3:A4"/>
    <mergeCell ref="B3:B4"/>
    <mergeCell ref="C3:C4"/>
    <mergeCell ref="D3:D4"/>
    <mergeCell ref="E3:E4"/>
    <mergeCell ref="F3:F4"/>
    <mergeCell ref="G3:G4"/>
    <mergeCell ref="H3:H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A25D-C492-4A4F-B42C-F314906C9F19}">
  <dimension ref="A1:O35"/>
  <sheetViews>
    <sheetView zoomScale="90" zoomScaleNormal="90" workbookViewId="0">
      <pane xSplit="1" ySplit="2" topLeftCell="C12" activePane="bottomRight" state="frozen"/>
      <selection pane="bottomRight" activeCell="F2" sqref="F2"/>
      <selection pane="bottomLeft" activeCell="A3" sqref="A3"/>
      <selection pane="topRight" activeCell="B1" sqref="B1"/>
    </sheetView>
  </sheetViews>
  <sheetFormatPr defaultRowHeight="15.6"/>
  <cols>
    <col min="1" max="1" width="28.5703125" style="132" customWidth="1"/>
    <col min="2" max="2" width="40.5703125" style="132" customWidth="1"/>
    <col min="3" max="3" width="18" style="133" customWidth="1"/>
    <col min="4" max="4" width="11.7109375" style="133" customWidth="1"/>
    <col min="5" max="5" width="22.28515625" style="132" customWidth="1"/>
    <col min="6" max="6" width="57.28515625" style="146" customWidth="1"/>
    <col min="7" max="7" width="11.5703125" style="133" customWidth="1"/>
    <col min="8" max="8" width="21.42578125" style="133" customWidth="1"/>
    <col min="9" max="9" width="52.42578125" style="310" customWidth="1"/>
    <col min="10" max="16383" width="8.85546875" style="132"/>
    <col min="16384" max="16384" width="8.85546875" style="132" bestFit="1"/>
  </cols>
  <sheetData>
    <row r="1" spans="1:9" ht="26.45" customHeight="1" thickBot="1">
      <c r="A1" s="561" t="s">
        <v>437</v>
      </c>
      <c r="B1" s="562"/>
      <c r="C1" s="562"/>
      <c r="D1" s="562"/>
      <c r="E1" s="562"/>
      <c r="F1" s="562"/>
      <c r="G1" s="563"/>
      <c r="H1" s="349"/>
    </row>
    <row r="2" spans="1:9" s="131" customFormat="1" ht="52.9" customHeight="1" thickBot="1">
      <c r="A2" s="134" t="s">
        <v>438</v>
      </c>
      <c r="B2" s="152" t="s">
        <v>439</v>
      </c>
      <c r="C2" s="157" t="s">
        <v>440</v>
      </c>
      <c r="D2" s="162" t="s">
        <v>244</v>
      </c>
      <c r="E2" s="135" t="s">
        <v>335</v>
      </c>
      <c r="F2" s="144" t="s">
        <v>441</v>
      </c>
      <c r="G2" s="136" t="s">
        <v>442</v>
      </c>
      <c r="H2" s="355" t="s">
        <v>443</v>
      </c>
      <c r="I2" s="348" t="s">
        <v>2</v>
      </c>
    </row>
    <row r="3" spans="1:9" s="131" customFormat="1" ht="46.9">
      <c r="A3" s="149" t="s">
        <v>231</v>
      </c>
      <c r="B3" s="153" t="s">
        <v>444</v>
      </c>
      <c r="C3" s="158"/>
      <c r="D3" s="150">
        <f>('FS - Trap Size &amp; Units'!K17)</f>
        <v>3</v>
      </c>
      <c r="E3" s="151" t="s">
        <v>445</v>
      </c>
      <c r="F3" s="145" t="s">
        <v>446</v>
      </c>
      <c r="G3" s="358" t="s">
        <v>447</v>
      </c>
      <c r="H3" s="359">
        <v>45726</v>
      </c>
      <c r="I3" s="643"/>
    </row>
    <row r="4" spans="1:9" s="131" customFormat="1" ht="22.15" customHeight="1">
      <c r="A4" s="149" t="s">
        <v>448</v>
      </c>
      <c r="B4" s="153" t="s">
        <v>444</v>
      </c>
      <c r="C4" s="158"/>
      <c r="D4" s="150">
        <f>('FS - Extractor ID, Type'!A93)</f>
        <v>17</v>
      </c>
      <c r="E4" s="151" t="s">
        <v>445</v>
      </c>
      <c r="F4" s="145" t="s">
        <v>449</v>
      </c>
      <c r="G4" s="358" t="s">
        <v>447</v>
      </c>
      <c r="H4" s="359">
        <v>45715</v>
      </c>
      <c r="I4" s="644"/>
    </row>
    <row r="5" spans="1:9" s="131" customFormat="1" ht="22.15" customHeight="1">
      <c r="A5" s="149" t="s">
        <v>11</v>
      </c>
      <c r="B5" s="153" t="s">
        <v>444</v>
      </c>
      <c r="C5" s="158"/>
      <c r="D5" s="150">
        <f>('FS - Cleaning Frequency'!A46)</f>
        <v>8</v>
      </c>
      <c r="E5" s="151" t="s">
        <v>445</v>
      </c>
      <c r="F5" s="145" t="s">
        <v>449</v>
      </c>
      <c r="G5" s="358" t="s">
        <v>447</v>
      </c>
      <c r="H5" s="359">
        <v>45721</v>
      </c>
      <c r="I5" s="644"/>
    </row>
    <row r="6" spans="1:9" s="131" customFormat="1" ht="22.15" customHeight="1">
      <c r="A6" s="149" t="s">
        <v>450</v>
      </c>
      <c r="B6" s="153"/>
      <c r="C6" s="158"/>
      <c r="D6" s="150">
        <f>('[1]JC clean up'!$A$135)</f>
        <v>30</v>
      </c>
      <c r="E6" s="151" t="s">
        <v>445</v>
      </c>
      <c r="F6" s="145" t="s">
        <v>451</v>
      </c>
      <c r="G6" s="358" t="s">
        <v>447</v>
      </c>
      <c r="H6" s="359">
        <v>45702</v>
      </c>
      <c r="I6" s="644"/>
    </row>
    <row r="7" spans="1:9" s="131" customFormat="1" ht="22.15" customHeight="1">
      <c r="A7" s="341" t="s">
        <v>231</v>
      </c>
      <c r="B7" s="153"/>
      <c r="C7" s="158"/>
      <c r="D7" s="150"/>
      <c r="E7" s="151" t="s">
        <v>445</v>
      </c>
      <c r="F7" s="145"/>
      <c r="G7" s="358" t="s">
        <v>447</v>
      </c>
      <c r="H7" s="359">
        <v>45702</v>
      </c>
      <c r="I7" s="644"/>
    </row>
    <row r="8" spans="1:9" s="131" customFormat="1" ht="22.15" customHeight="1">
      <c r="A8" s="341" t="s">
        <v>448</v>
      </c>
      <c r="B8" s="153"/>
      <c r="C8" s="158"/>
      <c r="D8" s="150"/>
      <c r="E8" s="151" t="s">
        <v>445</v>
      </c>
      <c r="F8" s="145"/>
      <c r="G8" s="358" t="s">
        <v>447</v>
      </c>
      <c r="H8" s="359">
        <v>45702</v>
      </c>
      <c r="I8" s="644"/>
    </row>
    <row r="9" spans="1:9" s="131" customFormat="1" ht="22.15" customHeight="1" thickBot="1">
      <c r="A9" s="342" t="s">
        <v>11</v>
      </c>
      <c r="B9" s="343"/>
      <c r="C9" s="344"/>
      <c r="D9" s="345"/>
      <c r="E9" s="346" t="s">
        <v>445</v>
      </c>
      <c r="F9" s="347"/>
      <c r="G9" s="360" t="s">
        <v>447</v>
      </c>
      <c r="H9" s="361">
        <v>45702</v>
      </c>
      <c r="I9" s="645"/>
    </row>
    <row r="10" spans="1:9" s="131" customFormat="1" ht="33" customHeight="1">
      <c r="A10" s="338" t="s">
        <v>349</v>
      </c>
      <c r="B10" s="338" t="s">
        <v>452</v>
      </c>
      <c r="C10" s="339"/>
      <c r="D10" s="339">
        <v>1</v>
      </c>
      <c r="E10" s="338" t="s">
        <v>453</v>
      </c>
      <c r="F10" s="340" t="s">
        <v>449</v>
      </c>
      <c r="G10" s="356" t="s">
        <v>454</v>
      </c>
      <c r="H10" s="357" t="s">
        <v>455</v>
      </c>
      <c r="I10" s="649" t="s">
        <v>456</v>
      </c>
    </row>
    <row r="11" spans="1:9" s="131" customFormat="1" ht="22.15" customHeight="1">
      <c r="A11" s="148" t="s">
        <v>352</v>
      </c>
      <c r="B11" s="148" t="s">
        <v>452</v>
      </c>
      <c r="C11" s="147"/>
      <c r="D11" s="147">
        <v>1</v>
      </c>
      <c r="E11" s="148" t="s">
        <v>453</v>
      </c>
      <c r="F11" s="145" t="s">
        <v>449</v>
      </c>
      <c r="G11" s="356" t="s">
        <v>454</v>
      </c>
      <c r="H11" s="357" t="s">
        <v>455</v>
      </c>
      <c r="I11" s="650"/>
    </row>
    <row r="12" spans="1:9" s="131" customFormat="1" ht="70.900000000000006" customHeight="1">
      <c r="A12" s="148" t="s">
        <v>13</v>
      </c>
      <c r="B12" s="156" t="s">
        <v>457</v>
      </c>
      <c r="C12" s="159"/>
      <c r="D12" s="147">
        <v>11</v>
      </c>
      <c r="E12" s="148" t="s">
        <v>453</v>
      </c>
      <c r="F12" s="145" t="s">
        <v>449</v>
      </c>
      <c r="G12" s="356" t="s">
        <v>454</v>
      </c>
      <c r="H12" s="357" t="s">
        <v>455</v>
      </c>
      <c r="I12" s="650"/>
    </row>
    <row r="13" spans="1:9" s="131" customFormat="1" ht="37.15" customHeight="1">
      <c r="A13" s="148" t="s">
        <v>14</v>
      </c>
      <c r="B13" s="148" t="s">
        <v>452</v>
      </c>
      <c r="C13" s="147"/>
      <c r="D13" s="147">
        <v>1</v>
      </c>
      <c r="E13" s="148" t="s">
        <v>453</v>
      </c>
      <c r="F13" s="145" t="s">
        <v>449</v>
      </c>
      <c r="G13" s="356" t="s">
        <v>454</v>
      </c>
      <c r="H13" s="357" t="s">
        <v>455</v>
      </c>
      <c r="I13" s="650"/>
    </row>
    <row r="14" spans="1:9" s="131" customFormat="1" ht="22.15" customHeight="1">
      <c r="A14" s="148" t="s">
        <v>15</v>
      </c>
      <c r="B14" s="148" t="s">
        <v>452</v>
      </c>
      <c r="C14" s="147"/>
      <c r="D14" s="147">
        <v>13</v>
      </c>
      <c r="E14" s="148" t="s">
        <v>453</v>
      </c>
      <c r="F14" s="145" t="s">
        <v>449</v>
      </c>
      <c r="G14" s="356" t="s">
        <v>454</v>
      </c>
      <c r="H14" s="357" t="s">
        <v>455</v>
      </c>
      <c r="I14" s="650"/>
    </row>
    <row r="15" spans="1:9" s="131" customFormat="1" ht="22.15" customHeight="1">
      <c r="A15" s="148" t="s">
        <v>16</v>
      </c>
      <c r="B15" s="148" t="s">
        <v>458</v>
      </c>
      <c r="C15" s="147"/>
      <c r="D15" s="147">
        <v>4</v>
      </c>
      <c r="E15" s="148" t="s">
        <v>453</v>
      </c>
      <c r="F15" s="145" t="s">
        <v>449</v>
      </c>
      <c r="G15" s="356" t="s">
        <v>454</v>
      </c>
      <c r="H15" s="357" t="s">
        <v>455</v>
      </c>
      <c r="I15" s="651"/>
    </row>
    <row r="16" spans="1:9" s="131" customFormat="1" ht="22.15" customHeight="1">
      <c r="A16" s="149" t="s">
        <v>459</v>
      </c>
      <c r="B16" s="153"/>
      <c r="C16" s="158"/>
      <c r="D16" s="150">
        <f>SUM(3+1+1)</f>
        <v>5</v>
      </c>
      <c r="E16" s="151" t="s">
        <v>445</v>
      </c>
      <c r="F16" s="145" t="s">
        <v>460</v>
      </c>
      <c r="G16" s="362" t="s">
        <v>447</v>
      </c>
      <c r="H16" s="359">
        <v>45702</v>
      </c>
      <c r="I16" s="646"/>
    </row>
    <row r="17" spans="1:15" s="131" customFormat="1" ht="22.15" customHeight="1">
      <c r="A17" s="336" t="s">
        <v>349</v>
      </c>
      <c r="B17" s="153"/>
      <c r="C17" s="158"/>
      <c r="D17" s="150"/>
      <c r="E17" s="151"/>
      <c r="F17" s="145"/>
      <c r="G17" s="362" t="s">
        <v>145</v>
      </c>
      <c r="H17" s="358" t="s">
        <v>145</v>
      </c>
      <c r="I17" s="647"/>
    </row>
    <row r="18" spans="1:15" s="131" customFormat="1" ht="22.15" customHeight="1">
      <c r="A18" s="337" t="s">
        <v>352</v>
      </c>
      <c r="B18" s="153"/>
      <c r="C18" s="158"/>
      <c r="D18" s="150"/>
      <c r="E18" s="151"/>
      <c r="F18" s="145"/>
      <c r="G18" s="362" t="s">
        <v>447</v>
      </c>
      <c r="H18" s="359">
        <v>45702</v>
      </c>
      <c r="I18" s="647"/>
    </row>
    <row r="19" spans="1:15" s="131" customFormat="1" ht="22.15" customHeight="1">
      <c r="A19" s="337" t="s">
        <v>13</v>
      </c>
      <c r="B19" s="153"/>
      <c r="C19" s="158"/>
      <c r="D19" s="150"/>
      <c r="E19" s="151"/>
      <c r="F19" s="145"/>
      <c r="G19" s="362" t="s">
        <v>447</v>
      </c>
      <c r="H19" s="359">
        <v>45702</v>
      </c>
      <c r="I19" s="647"/>
    </row>
    <row r="20" spans="1:15" s="131" customFormat="1" ht="22.15" customHeight="1">
      <c r="A20" s="337" t="s">
        <v>14</v>
      </c>
      <c r="B20" s="153"/>
      <c r="C20" s="158"/>
      <c r="D20" s="150"/>
      <c r="E20" s="151"/>
      <c r="F20" s="145"/>
      <c r="G20" s="362" t="s">
        <v>447</v>
      </c>
      <c r="H20" s="359">
        <v>45702</v>
      </c>
      <c r="I20" s="647"/>
    </row>
    <row r="21" spans="1:15" s="131" customFormat="1" ht="22.15" customHeight="1">
      <c r="A21" s="337" t="s">
        <v>15</v>
      </c>
      <c r="B21" s="153"/>
      <c r="C21" s="158"/>
      <c r="D21" s="150"/>
      <c r="E21" s="151"/>
      <c r="F21" s="145"/>
      <c r="G21" s="362" t="s">
        <v>145</v>
      </c>
      <c r="H21" s="358" t="s">
        <v>145</v>
      </c>
      <c r="I21" s="647"/>
    </row>
    <row r="22" spans="1:15" s="131" customFormat="1" ht="22.15" customHeight="1">
      <c r="A22" s="337" t="s">
        <v>16</v>
      </c>
      <c r="B22" s="153"/>
      <c r="C22" s="158"/>
      <c r="D22" s="150"/>
      <c r="E22" s="151"/>
      <c r="F22" s="145"/>
      <c r="G22" s="362" t="s">
        <v>145</v>
      </c>
      <c r="H22" s="358" t="s">
        <v>145</v>
      </c>
      <c r="I22" s="648"/>
    </row>
    <row r="23" spans="1:15" s="131" customFormat="1" ht="22.15" customHeight="1">
      <c r="A23" s="137" t="s">
        <v>461</v>
      </c>
      <c r="B23" s="154"/>
      <c r="C23" s="160"/>
      <c r="D23" s="138">
        <f>SUM(D3:D5,D10:D15)</f>
        <v>59</v>
      </c>
      <c r="E23" s="652"/>
      <c r="F23" s="652"/>
      <c r="G23" s="653"/>
      <c r="H23" s="350"/>
      <c r="I23" s="314"/>
    </row>
    <row r="24" spans="1:15" s="131" customFormat="1" ht="22.15" customHeight="1">
      <c r="A24" s="137" t="s">
        <v>462</v>
      </c>
      <c r="B24" s="154"/>
      <c r="C24" s="160"/>
      <c r="D24" s="138">
        <f>SUM(D6,D16)</f>
        <v>35</v>
      </c>
      <c r="E24" s="652"/>
      <c r="F24" s="652"/>
      <c r="G24" s="653"/>
      <c r="H24" s="350"/>
      <c r="I24" s="314"/>
    </row>
    <row r="25" spans="1:15" s="131" customFormat="1" ht="22.15" customHeight="1" thickBot="1">
      <c r="A25" s="139" t="s">
        <v>463</v>
      </c>
      <c r="B25" s="155"/>
      <c r="C25" s="161"/>
      <c r="D25" s="140">
        <f>SUM(D23:D24)</f>
        <v>94</v>
      </c>
      <c r="E25" s="654"/>
      <c r="F25" s="654"/>
      <c r="G25" s="655"/>
      <c r="H25" s="350"/>
      <c r="I25" s="314"/>
    </row>
    <row r="27" spans="1:15" ht="16.149999999999999" thickBot="1"/>
    <row r="28" spans="1:15" customFormat="1" ht="24" customHeight="1">
      <c r="A28" s="665" t="s">
        <v>464</v>
      </c>
      <c r="B28" s="666"/>
      <c r="C28" s="666"/>
      <c r="D28" s="666"/>
      <c r="E28" s="666"/>
      <c r="F28" s="666"/>
      <c r="G28" s="667"/>
      <c r="H28" s="351"/>
      <c r="I28" s="123"/>
      <c r="N28" s="163"/>
      <c r="O28" s="164"/>
    </row>
    <row r="29" spans="1:15" s="40" customFormat="1" ht="111" customHeight="1">
      <c r="A29" s="659" t="s">
        <v>465</v>
      </c>
      <c r="B29" s="660"/>
      <c r="C29" s="660"/>
      <c r="D29" s="660"/>
      <c r="E29" s="660"/>
      <c r="F29" s="660"/>
      <c r="G29" s="661"/>
      <c r="H29" s="352"/>
      <c r="I29" s="167"/>
      <c r="J29" s="167"/>
      <c r="K29" s="167"/>
      <c r="L29" s="167"/>
      <c r="M29" s="167"/>
      <c r="N29" s="165"/>
      <c r="O29" s="166"/>
    </row>
    <row r="30" spans="1:15" s="40" customFormat="1" ht="101.45" customHeight="1">
      <c r="A30" s="659" t="s">
        <v>466</v>
      </c>
      <c r="B30" s="660"/>
      <c r="C30" s="660"/>
      <c r="D30" s="660"/>
      <c r="E30" s="660"/>
      <c r="F30" s="660"/>
      <c r="G30" s="661"/>
      <c r="H30" s="352"/>
      <c r="I30" s="167"/>
      <c r="J30" s="167"/>
      <c r="K30" s="167"/>
      <c r="L30" s="167"/>
      <c r="M30" s="167"/>
      <c r="N30" s="165"/>
      <c r="O30" s="166"/>
    </row>
    <row r="31" spans="1:15" customFormat="1" ht="22.9" customHeight="1">
      <c r="A31" s="662" t="s">
        <v>467</v>
      </c>
      <c r="B31" s="663"/>
      <c r="C31" s="663"/>
      <c r="D31" s="663"/>
      <c r="E31" s="663"/>
      <c r="F31" s="663"/>
      <c r="G31" s="664"/>
      <c r="H31" s="353"/>
      <c r="I31" s="168"/>
      <c r="J31" s="168"/>
      <c r="K31" s="168"/>
      <c r="L31" s="168"/>
      <c r="M31" s="168"/>
      <c r="N31" s="163"/>
      <c r="O31" s="164"/>
    </row>
    <row r="32" spans="1:15" ht="209.45" customHeight="1" thickBot="1">
      <c r="A32" s="656" t="s">
        <v>468</v>
      </c>
      <c r="B32" s="657"/>
      <c r="C32" s="657"/>
      <c r="D32" s="657"/>
      <c r="E32" s="657"/>
      <c r="F32" s="657"/>
      <c r="G32" s="658"/>
      <c r="H32" s="354"/>
    </row>
    <row r="34" spans="1:1">
      <c r="A34" s="169"/>
    </row>
    <row r="35" spans="1:1">
      <c r="A35" s="170"/>
    </row>
  </sheetData>
  <mergeCells count="10">
    <mergeCell ref="A32:G32"/>
    <mergeCell ref="A29:G29"/>
    <mergeCell ref="A30:G30"/>
    <mergeCell ref="A31:G31"/>
    <mergeCell ref="A28:G28"/>
    <mergeCell ref="I3:I9"/>
    <mergeCell ref="I16:I22"/>
    <mergeCell ref="I10:I15"/>
    <mergeCell ref="E23:G25"/>
    <mergeCell ref="A1:G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791D0-3757-4C1B-82E5-9D3B37EFFB76}">
  <dimension ref="A1:J43"/>
  <sheetViews>
    <sheetView topLeftCell="A4" workbookViewId="0"/>
  </sheetViews>
  <sheetFormatPr defaultRowHeight="14.45"/>
  <cols>
    <col min="1" max="1" width="6.28515625" style="7" customWidth="1"/>
    <col min="2" max="2" width="57" style="123" customWidth="1"/>
    <col min="3" max="3" width="63.5703125" style="123" customWidth="1"/>
    <col min="4" max="4" width="8.42578125" style="7" customWidth="1"/>
    <col min="5" max="5" width="10.85546875" style="7" customWidth="1"/>
    <col min="6" max="6" width="9.28515625" style="7" customWidth="1"/>
    <col min="7" max="7" width="14.7109375" style="7" customWidth="1"/>
    <col min="8" max="8" width="8.28515625" style="7" customWidth="1"/>
    <col min="9" max="9" width="10.42578125" style="7" customWidth="1"/>
    <col min="10" max="10" width="7.7109375" style="7" customWidth="1"/>
  </cols>
  <sheetData>
    <row r="1" spans="1:10" ht="24.6" customHeight="1">
      <c r="A1" s="291" t="s">
        <v>469</v>
      </c>
      <c r="D1" s="670"/>
      <c r="E1" s="670"/>
      <c r="F1" s="670"/>
      <c r="G1" s="670"/>
      <c r="H1" s="670"/>
      <c r="I1" s="279"/>
      <c r="J1" s="279"/>
    </row>
    <row r="2" spans="1:10" ht="57.6">
      <c r="A2" s="434" t="s">
        <v>470</v>
      </c>
      <c r="B2" s="280" t="s">
        <v>471</v>
      </c>
      <c r="C2" s="280" t="s">
        <v>472</v>
      </c>
      <c r="D2" s="434" t="s">
        <v>473</v>
      </c>
      <c r="E2" s="293" t="s">
        <v>474</v>
      </c>
      <c r="F2" s="293" t="s">
        <v>475</v>
      </c>
      <c r="G2" s="293" t="s">
        <v>476</v>
      </c>
      <c r="H2" s="434" t="s">
        <v>477</v>
      </c>
      <c r="I2" s="434" t="s">
        <v>478</v>
      </c>
      <c r="J2" s="434" t="s">
        <v>442</v>
      </c>
    </row>
    <row r="3" spans="1:10" ht="31.15">
      <c r="A3" s="281">
        <v>10</v>
      </c>
      <c r="B3" s="282" t="s">
        <v>479</v>
      </c>
      <c r="C3" s="282" t="s">
        <v>480</v>
      </c>
      <c r="D3" s="281" t="s">
        <v>481</v>
      </c>
      <c r="E3" s="281" t="s">
        <v>482</v>
      </c>
      <c r="F3" s="281" t="s">
        <v>454</v>
      </c>
      <c r="G3" s="281" t="s">
        <v>454</v>
      </c>
      <c r="H3" s="283" t="s">
        <v>454</v>
      </c>
      <c r="I3" s="283">
        <f>(I4)</f>
        <v>45695</v>
      </c>
      <c r="J3" s="281" t="s">
        <v>482</v>
      </c>
    </row>
    <row r="4" spans="1:10" ht="24.6" customHeight="1">
      <c r="A4" s="433" t="s">
        <v>483</v>
      </c>
      <c r="B4" s="285" t="s">
        <v>484</v>
      </c>
      <c r="C4" s="125" t="s">
        <v>485</v>
      </c>
      <c r="D4" s="296" t="s">
        <v>486</v>
      </c>
      <c r="E4" s="296" t="s">
        <v>447</v>
      </c>
      <c r="F4" s="296" t="s">
        <v>454</v>
      </c>
      <c r="G4" s="296" t="s">
        <v>454</v>
      </c>
      <c r="H4" s="284" t="s">
        <v>145</v>
      </c>
      <c r="I4" s="284">
        <v>45695</v>
      </c>
      <c r="J4" s="433" t="s">
        <v>482</v>
      </c>
    </row>
    <row r="5" spans="1:10" s="189" customFormat="1" ht="34.9" customHeight="1">
      <c r="A5" s="297" t="s">
        <v>487</v>
      </c>
      <c r="B5" s="301" t="s">
        <v>488</v>
      </c>
      <c r="C5" s="298" t="s">
        <v>489</v>
      </c>
      <c r="D5" s="299" t="s">
        <v>486</v>
      </c>
      <c r="E5" s="299" t="s">
        <v>454</v>
      </c>
      <c r="F5" s="299" t="s">
        <v>454</v>
      </c>
      <c r="G5" s="299" t="s">
        <v>454</v>
      </c>
      <c r="H5" s="300" t="s">
        <v>145</v>
      </c>
      <c r="I5" s="300">
        <v>45695</v>
      </c>
      <c r="J5" s="297" t="s">
        <v>145</v>
      </c>
    </row>
    <row r="6" spans="1:10" ht="34.9" customHeight="1">
      <c r="A6" s="433" t="s">
        <v>490</v>
      </c>
      <c r="B6" s="285" t="s">
        <v>491</v>
      </c>
      <c r="C6" s="127"/>
      <c r="D6" s="296" t="s">
        <v>486</v>
      </c>
      <c r="E6" s="296" t="s">
        <v>447</v>
      </c>
      <c r="F6" s="296" t="s">
        <v>454</v>
      </c>
      <c r="G6" s="296" t="s">
        <v>454</v>
      </c>
      <c r="H6" s="284" t="s">
        <v>145</v>
      </c>
      <c r="I6" s="284">
        <v>45695</v>
      </c>
      <c r="J6" s="433" t="s">
        <v>482</v>
      </c>
    </row>
    <row r="7" spans="1:10" ht="34.15" customHeight="1">
      <c r="A7" s="433" t="s">
        <v>492</v>
      </c>
      <c r="B7" s="285" t="s">
        <v>493</v>
      </c>
      <c r="C7" s="127"/>
      <c r="D7" s="296" t="s">
        <v>486</v>
      </c>
      <c r="E7" s="296" t="s">
        <v>447</v>
      </c>
      <c r="F7" s="296" t="s">
        <v>454</v>
      </c>
      <c r="G7" s="296" t="s">
        <v>454</v>
      </c>
      <c r="H7" s="284" t="s">
        <v>145</v>
      </c>
      <c r="I7" s="284">
        <v>45695</v>
      </c>
      <c r="J7" s="433" t="s">
        <v>482</v>
      </c>
    </row>
    <row r="8" spans="1:10" ht="28.9">
      <c r="A8" s="281">
        <v>20</v>
      </c>
      <c r="B8" s="289" t="s">
        <v>494</v>
      </c>
      <c r="C8" s="289"/>
      <c r="D8" s="294"/>
      <c r="E8" s="294"/>
      <c r="F8" s="294"/>
      <c r="G8" s="294"/>
      <c r="H8" s="283"/>
      <c r="I8" s="283"/>
      <c r="J8" s="281"/>
    </row>
    <row r="9" spans="1:10" ht="14.45" customHeight="1">
      <c r="A9" s="433" t="s">
        <v>483</v>
      </c>
      <c r="B9" s="302" t="s">
        <v>495</v>
      </c>
      <c r="C9" s="295" t="s">
        <v>496</v>
      </c>
      <c r="D9" s="405" t="s">
        <v>497</v>
      </c>
      <c r="E9" s="304"/>
      <c r="F9" s="304"/>
      <c r="G9" s="304"/>
      <c r="H9" s="284"/>
      <c r="I9" s="284"/>
      <c r="J9" s="433" t="s">
        <v>447</v>
      </c>
    </row>
    <row r="10" spans="1:10" ht="14.45" customHeight="1">
      <c r="A10" s="433" t="s">
        <v>487</v>
      </c>
      <c r="B10" s="302" t="s">
        <v>498</v>
      </c>
      <c r="C10" s="295" t="s">
        <v>499</v>
      </c>
      <c r="D10" s="405" t="s">
        <v>497</v>
      </c>
      <c r="E10" s="304"/>
      <c r="F10" s="304"/>
      <c r="G10" s="304"/>
      <c r="H10" s="284"/>
      <c r="I10" s="284"/>
      <c r="J10" s="433" t="s">
        <v>447</v>
      </c>
    </row>
    <row r="11" spans="1:10" ht="14.45" customHeight="1">
      <c r="A11" s="433" t="s">
        <v>490</v>
      </c>
      <c r="B11" s="302" t="s">
        <v>500</v>
      </c>
      <c r="C11" s="295" t="s">
        <v>499</v>
      </c>
      <c r="D11" s="405" t="s">
        <v>497</v>
      </c>
      <c r="E11" s="304"/>
      <c r="F11" s="304"/>
      <c r="G11" s="304"/>
      <c r="H11" s="284"/>
      <c r="I11" s="284"/>
      <c r="J11" s="433" t="s">
        <v>447</v>
      </c>
    </row>
    <row r="12" spans="1:10" ht="25.9" customHeight="1">
      <c r="A12" s="433" t="s">
        <v>492</v>
      </c>
      <c r="B12" s="302" t="s">
        <v>501</v>
      </c>
      <c r="C12" s="295" t="s">
        <v>502</v>
      </c>
      <c r="D12" s="405" t="s">
        <v>497</v>
      </c>
      <c r="E12" s="304"/>
      <c r="F12" s="304"/>
      <c r="G12" s="304"/>
      <c r="H12" s="284"/>
      <c r="I12" s="284"/>
      <c r="J12" s="433" t="s">
        <v>447</v>
      </c>
    </row>
    <row r="13" spans="1:10" ht="28.9">
      <c r="A13" s="433" t="s">
        <v>503</v>
      </c>
      <c r="B13" s="302" t="s">
        <v>352</v>
      </c>
      <c r="C13" s="295" t="s">
        <v>504</v>
      </c>
      <c r="D13" s="405" t="s">
        <v>497</v>
      </c>
      <c r="E13" s="304"/>
      <c r="F13" s="304"/>
      <c r="G13" s="304"/>
      <c r="H13" s="284"/>
      <c r="I13" s="284"/>
      <c r="J13" s="433" t="s">
        <v>482</v>
      </c>
    </row>
    <row r="14" spans="1:10">
      <c r="A14" s="433" t="s">
        <v>505</v>
      </c>
      <c r="B14" s="302" t="s">
        <v>506</v>
      </c>
      <c r="C14" s="295" t="s">
        <v>499</v>
      </c>
      <c r="D14" s="405" t="s">
        <v>497</v>
      </c>
      <c r="E14" s="304"/>
      <c r="F14" s="304"/>
      <c r="G14" s="304"/>
      <c r="H14" s="284"/>
      <c r="I14" s="284"/>
      <c r="J14" s="433" t="s">
        <v>447</v>
      </c>
    </row>
    <row r="15" spans="1:10" ht="28.9">
      <c r="A15" s="433" t="s">
        <v>507</v>
      </c>
      <c r="B15" s="302" t="s">
        <v>15</v>
      </c>
      <c r="C15" s="295" t="s">
        <v>508</v>
      </c>
      <c r="D15" s="405" t="s">
        <v>497</v>
      </c>
      <c r="E15" s="304"/>
      <c r="F15" s="304"/>
      <c r="G15" s="304"/>
      <c r="H15" s="284"/>
      <c r="I15" s="284"/>
      <c r="J15" s="433" t="s">
        <v>447</v>
      </c>
    </row>
    <row r="16" spans="1:10" ht="25.9" customHeight="1">
      <c r="A16" s="433"/>
      <c r="B16" s="302"/>
      <c r="C16" s="295"/>
      <c r="D16" s="405"/>
      <c r="E16" s="304"/>
      <c r="F16" s="304"/>
      <c r="G16" s="304"/>
      <c r="H16" s="284"/>
      <c r="I16" s="284"/>
      <c r="J16" s="433"/>
    </row>
    <row r="17" spans="1:10" ht="15.6">
      <c r="A17" s="281">
        <v>30</v>
      </c>
      <c r="B17" s="286" t="s">
        <v>509</v>
      </c>
      <c r="C17" s="282"/>
      <c r="D17" s="281" t="s">
        <v>342</v>
      </c>
      <c r="E17" s="281"/>
      <c r="F17" s="281"/>
      <c r="G17" s="281"/>
      <c r="H17" s="283"/>
      <c r="I17" s="283"/>
      <c r="J17" s="281"/>
    </row>
    <row r="18" spans="1:10" s="189" customFormat="1">
      <c r="A18" s="297">
        <v>31</v>
      </c>
      <c r="B18" s="303" t="s">
        <v>510</v>
      </c>
      <c r="C18" s="298"/>
      <c r="D18" s="297" t="s">
        <v>511</v>
      </c>
      <c r="E18" s="297"/>
      <c r="F18" s="297"/>
      <c r="G18" s="297"/>
      <c r="H18" s="300"/>
      <c r="I18" s="300"/>
      <c r="J18" s="297"/>
    </row>
    <row r="19" spans="1:10" s="189" customFormat="1">
      <c r="A19" s="297"/>
      <c r="B19" s="301" t="s">
        <v>510</v>
      </c>
      <c r="C19" s="298" t="s">
        <v>512</v>
      </c>
      <c r="D19" s="297"/>
      <c r="E19" s="297"/>
      <c r="F19" s="297"/>
      <c r="G19" s="297"/>
      <c r="H19" s="300"/>
      <c r="I19" s="300"/>
      <c r="J19" s="297"/>
    </row>
    <row r="20" spans="1:10">
      <c r="A20" s="433" t="s">
        <v>483</v>
      </c>
      <c r="B20" s="285" t="s">
        <v>513</v>
      </c>
      <c r="C20" s="125"/>
      <c r="D20" s="433" t="s">
        <v>342</v>
      </c>
      <c r="E20" s="111"/>
      <c r="F20" s="111"/>
      <c r="G20" s="111"/>
      <c r="H20" s="284"/>
      <c r="I20" s="284"/>
      <c r="J20" s="433"/>
    </row>
    <row r="21" spans="1:10">
      <c r="A21" s="433" t="s">
        <v>487</v>
      </c>
      <c r="B21" s="285" t="s">
        <v>514</v>
      </c>
      <c r="C21" s="125"/>
      <c r="D21" s="433" t="s">
        <v>342</v>
      </c>
      <c r="E21" s="111"/>
      <c r="F21" s="111"/>
      <c r="G21" s="111"/>
      <c r="H21" s="284"/>
      <c r="I21" s="284"/>
      <c r="J21" s="433"/>
    </row>
    <row r="22" spans="1:10">
      <c r="A22" s="433" t="s">
        <v>490</v>
      </c>
      <c r="B22" s="285" t="s">
        <v>515</v>
      </c>
      <c r="C22" s="125" t="s">
        <v>516</v>
      </c>
      <c r="D22" s="433" t="s">
        <v>511</v>
      </c>
      <c r="E22" s="111"/>
      <c r="F22" s="111"/>
      <c r="G22" s="111"/>
      <c r="H22" s="284"/>
      <c r="I22" s="284"/>
      <c r="J22" s="433"/>
    </row>
    <row r="23" spans="1:10">
      <c r="A23" s="433" t="s">
        <v>492</v>
      </c>
      <c r="B23" s="285" t="s">
        <v>517</v>
      </c>
      <c r="C23" s="125"/>
      <c r="D23" s="433"/>
      <c r="E23" s="111"/>
      <c r="F23" s="111"/>
      <c r="G23" s="111"/>
      <c r="H23" s="284"/>
      <c r="I23" s="284" t="s">
        <v>518</v>
      </c>
      <c r="J23" s="433"/>
    </row>
    <row r="24" spans="1:10">
      <c r="A24" s="433"/>
      <c r="B24" s="200"/>
      <c r="C24" s="125"/>
      <c r="D24" s="433"/>
      <c r="E24" s="111"/>
      <c r="F24" s="111"/>
      <c r="G24" s="111"/>
      <c r="H24" s="284"/>
      <c r="I24" s="284"/>
      <c r="J24" s="433"/>
    </row>
    <row r="25" spans="1:10" ht="15.6">
      <c r="A25" s="281">
        <v>40</v>
      </c>
      <c r="B25" s="286" t="s">
        <v>519</v>
      </c>
      <c r="C25" s="282"/>
      <c r="D25" s="281"/>
      <c r="E25" s="281"/>
      <c r="F25" s="281"/>
      <c r="G25" s="281"/>
      <c r="H25" s="283"/>
      <c r="I25" s="283"/>
      <c r="J25" s="281"/>
    </row>
    <row r="26" spans="1:10">
      <c r="A26" s="433"/>
      <c r="B26" s="200" t="s">
        <v>520</v>
      </c>
      <c r="C26" s="125" t="s">
        <v>521</v>
      </c>
      <c r="D26" s="433"/>
      <c r="E26" s="111"/>
      <c r="F26" s="111"/>
      <c r="G26" s="111"/>
      <c r="H26" s="284"/>
      <c r="I26" s="284"/>
      <c r="J26" s="433"/>
    </row>
    <row r="27" spans="1:10">
      <c r="A27" s="433"/>
      <c r="B27" s="200"/>
      <c r="C27" s="125"/>
      <c r="D27" s="433"/>
      <c r="E27" s="111"/>
      <c r="F27" s="111"/>
      <c r="G27" s="111"/>
      <c r="H27" s="284"/>
      <c r="I27" s="284"/>
      <c r="J27" s="433"/>
    </row>
    <row r="28" spans="1:10">
      <c r="A28" s="433"/>
      <c r="B28" s="200"/>
      <c r="C28" s="125"/>
      <c r="D28" s="433"/>
      <c r="E28" s="111"/>
      <c r="F28" s="111"/>
      <c r="G28" s="111"/>
      <c r="H28" s="284"/>
      <c r="I28" s="284"/>
      <c r="J28" s="433"/>
    </row>
    <row r="29" spans="1:10" ht="15.6">
      <c r="A29" s="281"/>
      <c r="B29" s="286"/>
      <c r="C29" s="282"/>
      <c r="D29" s="281"/>
      <c r="E29" s="281"/>
      <c r="F29" s="281"/>
      <c r="G29" s="281"/>
      <c r="H29" s="283"/>
      <c r="I29" s="283"/>
      <c r="J29" s="281"/>
    </row>
    <row r="30" spans="1:10">
      <c r="A30" s="433"/>
      <c r="B30" s="200"/>
      <c r="C30" s="125"/>
      <c r="D30" s="433"/>
      <c r="E30" s="433"/>
      <c r="F30" s="433"/>
      <c r="G30" s="433"/>
      <c r="H30" s="284"/>
      <c r="I30" s="284"/>
      <c r="J30" s="433"/>
    </row>
    <row r="31" spans="1:10">
      <c r="A31" s="433"/>
      <c r="B31" s="200"/>
      <c r="C31" s="125"/>
      <c r="D31" s="433"/>
      <c r="E31" s="433"/>
      <c r="F31" s="433"/>
      <c r="G31" s="433"/>
      <c r="H31" s="284"/>
      <c r="I31" s="284"/>
      <c r="J31" s="433"/>
    </row>
    <row r="32" spans="1:10">
      <c r="A32" s="433"/>
      <c r="B32" s="200"/>
      <c r="C32" s="125"/>
      <c r="D32" s="433"/>
      <c r="E32" s="433"/>
      <c r="F32" s="433"/>
      <c r="G32" s="433"/>
      <c r="H32" s="284"/>
      <c r="I32" s="284"/>
      <c r="J32" s="433"/>
    </row>
    <row r="33" spans="1:10" ht="16.149999999999999" thickBot="1">
      <c r="B33" s="290"/>
    </row>
    <row r="34" spans="1:10">
      <c r="B34" s="292" t="s">
        <v>522</v>
      </c>
      <c r="C34" t="s">
        <v>523</v>
      </c>
      <c r="H34" s="671" t="s">
        <v>524</v>
      </c>
      <c r="I34" s="672"/>
      <c r="J34" s="432">
        <f>COUNTIF($J$3:$J$32,"NS")</f>
        <v>0</v>
      </c>
    </row>
    <row r="35" spans="1:10">
      <c r="A35" s="292"/>
      <c r="B35"/>
      <c r="H35" s="673" t="s">
        <v>525</v>
      </c>
      <c r="I35" s="674"/>
      <c r="J35" s="433">
        <f>COUNTIF($J$3:$J$32,"IP*")</f>
        <v>5</v>
      </c>
    </row>
    <row r="36" spans="1:10">
      <c r="H36" s="673" t="s">
        <v>526</v>
      </c>
      <c r="I36" s="674"/>
      <c r="J36" s="433">
        <f>COUNTIF($J$3:$J$32,"CO")</f>
        <v>6</v>
      </c>
    </row>
    <row r="37" spans="1:10">
      <c r="H37" s="673" t="s">
        <v>527</v>
      </c>
      <c r="I37" s="674"/>
      <c r="J37" s="433">
        <f>COUNTIF($J$3:$J$32,"NA")</f>
        <v>1</v>
      </c>
    </row>
    <row r="38" spans="1:10" ht="15" thickBot="1">
      <c r="H38" s="668" t="s">
        <v>528</v>
      </c>
      <c r="I38" s="669"/>
      <c r="J38" s="431">
        <f>SUM(J34:J36)</f>
        <v>11</v>
      </c>
    </row>
    <row r="42" spans="1:10" ht="15.6">
      <c r="A42" s="287" t="s">
        <v>529</v>
      </c>
    </row>
    <row r="43" spans="1:10">
      <c r="A43" s="288"/>
      <c r="C43"/>
    </row>
  </sheetData>
  <mergeCells count="6">
    <mergeCell ref="H38:I38"/>
    <mergeCell ref="D1:H1"/>
    <mergeCell ref="H34:I34"/>
    <mergeCell ref="H35:I35"/>
    <mergeCell ref="H36:I36"/>
    <mergeCell ref="H37:I37"/>
  </mergeCells>
  <hyperlinks>
    <hyperlink ref="B34" r:id="rId1" display="../../../../../../:f:/r/sites/CityUtilitiesISODocMgmt/WorkInstructions/Water Pollution Control Plant (WPCP)?csf=1&amp;web=1&amp;e=xBkZhY" xr:uid="{01E5C344-E264-4489-BE99-D3673F517AA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4423C-4AAF-43CB-9324-17EABB4C8250}">
  <dimension ref="A1:D14"/>
  <sheetViews>
    <sheetView workbookViewId="0"/>
  </sheetViews>
  <sheetFormatPr defaultColWidth="8.85546875" defaultRowHeight="15.6"/>
  <cols>
    <col min="1" max="1" width="22.7109375" style="320" customWidth="1"/>
    <col min="2" max="2" width="75.5703125" style="320" customWidth="1"/>
    <col min="3" max="3" width="46.5703125" style="320" customWidth="1"/>
    <col min="4" max="4" width="50.140625" style="320" customWidth="1"/>
    <col min="5" max="16384" width="8.85546875" style="320"/>
  </cols>
  <sheetData>
    <row r="1" spans="1:4" s="315" customFormat="1" ht="48" customHeight="1">
      <c r="A1" s="314" t="s">
        <v>530</v>
      </c>
    </row>
    <row r="2" spans="1:4" s="310" customFormat="1">
      <c r="A2" s="280"/>
      <c r="B2" s="675" t="s">
        <v>429</v>
      </c>
      <c r="C2" s="675"/>
      <c r="D2" s="280"/>
    </row>
    <row r="3" spans="1:4" s="310" customFormat="1" ht="31.15">
      <c r="A3" s="280" t="s">
        <v>531</v>
      </c>
      <c r="B3" s="311" t="s">
        <v>532</v>
      </c>
      <c r="C3" s="312" t="s">
        <v>533</v>
      </c>
      <c r="D3" s="313" t="s">
        <v>534</v>
      </c>
    </row>
    <row r="4" spans="1:4" ht="31.15">
      <c r="A4" s="316" t="s">
        <v>535</v>
      </c>
      <c r="B4" s="317" t="s">
        <v>536</v>
      </c>
      <c r="C4" s="318" t="s">
        <v>537</v>
      </c>
      <c r="D4" s="319" t="s">
        <v>538</v>
      </c>
    </row>
    <row r="5" spans="1:4">
      <c r="A5" s="316"/>
      <c r="B5" s="317"/>
      <c r="C5" s="318"/>
      <c r="D5" s="319"/>
    </row>
    <row r="6" spans="1:4" ht="31.15">
      <c r="A6" s="316" t="s">
        <v>539</v>
      </c>
      <c r="B6" s="317" t="s">
        <v>540</v>
      </c>
      <c r="C6" s="318" t="s">
        <v>541</v>
      </c>
      <c r="D6" s="319" t="s">
        <v>542</v>
      </c>
    </row>
    <row r="7" spans="1:4">
      <c r="A7" s="316"/>
      <c r="B7" s="317"/>
      <c r="C7" s="318"/>
      <c r="D7" s="319"/>
    </row>
    <row r="8" spans="1:4" ht="31.15">
      <c r="A8" s="316" t="s">
        <v>543</v>
      </c>
      <c r="B8" s="317" t="s">
        <v>544</v>
      </c>
      <c r="C8" s="318" t="s">
        <v>545</v>
      </c>
      <c r="D8" s="319" t="s">
        <v>546</v>
      </c>
    </row>
    <row r="9" spans="1:4">
      <c r="A9" s="316"/>
      <c r="B9" s="317"/>
      <c r="C9" s="318"/>
      <c r="D9" s="319"/>
    </row>
    <row r="10" spans="1:4" ht="34.15" customHeight="1">
      <c r="A10" s="316" t="s">
        <v>547</v>
      </c>
      <c r="B10" s="317" t="s">
        <v>548</v>
      </c>
      <c r="C10" s="318" t="s">
        <v>549</v>
      </c>
      <c r="D10" s="319" t="s">
        <v>550</v>
      </c>
    </row>
    <row r="11" spans="1:4">
      <c r="A11" s="316"/>
      <c r="B11" s="317"/>
      <c r="C11" s="318"/>
      <c r="D11" s="319"/>
    </row>
    <row r="12" spans="1:4" ht="31.15">
      <c r="A12" s="316" t="s">
        <v>551</v>
      </c>
      <c r="B12" s="317" t="s">
        <v>552</v>
      </c>
      <c r="C12" s="318" t="s">
        <v>553</v>
      </c>
      <c r="D12" s="319" t="s">
        <v>554</v>
      </c>
    </row>
    <row r="13" spans="1:4">
      <c r="A13" s="316"/>
      <c r="B13" s="317"/>
      <c r="C13" s="318"/>
      <c r="D13" s="319"/>
    </row>
    <row r="14" spans="1:4">
      <c r="A14" s="316" t="s">
        <v>527</v>
      </c>
      <c r="B14" s="317" t="s">
        <v>555</v>
      </c>
      <c r="C14" s="318" t="s">
        <v>146</v>
      </c>
      <c r="D14" s="319" t="s">
        <v>556</v>
      </c>
    </row>
  </sheetData>
  <mergeCells count="1">
    <mergeCell ref="B2:C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44B8-E480-459B-BA01-EA853B499C22}">
  <dimension ref="A1:R486"/>
  <sheetViews>
    <sheetView workbookViewId="0">
      <pane ySplit="1" topLeftCell="A458" activePane="bottomLeft" state="frozen"/>
      <selection pane="bottomLeft" activeCell="E482" sqref="E482"/>
    </sheetView>
  </sheetViews>
  <sheetFormatPr defaultRowHeight="13.15" outlineLevelRow="3"/>
  <cols>
    <col min="1" max="1" width="50.5703125" style="388" bestFit="1" customWidth="1"/>
    <col min="2" max="2" width="12.140625" style="388" bestFit="1" customWidth="1"/>
    <col min="3" max="3" width="14.140625" style="387" bestFit="1" customWidth="1"/>
    <col min="4" max="4" width="12.28515625" style="387" customWidth="1"/>
    <col min="5" max="5" width="19.28515625" style="387" bestFit="1" customWidth="1"/>
    <col min="6" max="6" width="25" style="388" bestFit="1" customWidth="1"/>
    <col min="7" max="7" width="11.7109375" style="388" bestFit="1" customWidth="1"/>
    <col min="8" max="8" width="9.7109375" style="388" bestFit="1" customWidth="1"/>
    <col min="9" max="9" width="9" style="388" bestFit="1" customWidth="1"/>
    <col min="10" max="10" width="10.42578125" style="388" bestFit="1" customWidth="1"/>
    <col min="11" max="11" width="6.5703125" style="388" bestFit="1" customWidth="1"/>
    <col min="12" max="12" width="11.85546875" style="388" bestFit="1" customWidth="1"/>
    <col min="13" max="13" width="6.5703125" style="388" bestFit="1" customWidth="1"/>
    <col min="14" max="14" width="13.140625" style="388" bestFit="1" customWidth="1"/>
    <col min="15" max="15" width="13.42578125" style="388" bestFit="1" customWidth="1"/>
    <col min="16" max="16" width="12" style="388" bestFit="1" customWidth="1"/>
    <col min="17" max="17" width="8.42578125" style="388" bestFit="1" customWidth="1"/>
    <col min="18" max="18" width="38.5703125" style="388" bestFit="1" customWidth="1"/>
    <col min="19" max="256" width="9.140625" style="388"/>
    <col min="257" max="257" width="50.5703125" style="388" bestFit="1" customWidth="1"/>
    <col min="258" max="258" width="12.140625" style="388" bestFit="1" customWidth="1"/>
    <col min="259" max="259" width="14.140625" style="388" bestFit="1" customWidth="1"/>
    <col min="260" max="260" width="12.28515625" style="388" customWidth="1"/>
    <col min="261" max="261" width="15.28515625" style="388" bestFit="1" customWidth="1"/>
    <col min="262" max="262" width="25" style="388" bestFit="1" customWidth="1"/>
    <col min="263" max="263" width="11.7109375" style="388" bestFit="1" customWidth="1"/>
    <col min="264" max="264" width="9.7109375" style="388" bestFit="1" customWidth="1"/>
    <col min="265" max="265" width="9" style="388" bestFit="1" customWidth="1"/>
    <col min="266" max="266" width="10.42578125" style="388" bestFit="1" customWidth="1"/>
    <col min="267" max="267" width="6.5703125" style="388" bestFit="1" customWidth="1"/>
    <col min="268" max="268" width="11.85546875" style="388" bestFit="1" customWidth="1"/>
    <col min="269" max="269" width="6.5703125" style="388" bestFit="1" customWidth="1"/>
    <col min="270" max="270" width="13.140625" style="388" bestFit="1" customWidth="1"/>
    <col min="271" max="271" width="13.42578125" style="388" bestFit="1" customWidth="1"/>
    <col min="272" max="272" width="12" style="388" bestFit="1" customWidth="1"/>
    <col min="273" max="273" width="8.42578125" style="388" bestFit="1" customWidth="1"/>
    <col min="274" max="274" width="38.5703125" style="388" bestFit="1" customWidth="1"/>
    <col min="275" max="512" width="9.140625" style="388"/>
    <col min="513" max="513" width="50.5703125" style="388" bestFit="1" customWidth="1"/>
    <col min="514" max="514" width="12.140625" style="388" bestFit="1" customWidth="1"/>
    <col min="515" max="515" width="14.140625" style="388" bestFit="1" customWidth="1"/>
    <col min="516" max="516" width="12.28515625" style="388" customWidth="1"/>
    <col min="517" max="517" width="15.28515625" style="388" bestFit="1" customWidth="1"/>
    <col min="518" max="518" width="25" style="388" bestFit="1" customWidth="1"/>
    <col min="519" max="519" width="11.7109375" style="388" bestFit="1" customWidth="1"/>
    <col min="520" max="520" width="9.7109375" style="388" bestFit="1" customWidth="1"/>
    <col min="521" max="521" width="9" style="388" bestFit="1" customWidth="1"/>
    <col min="522" max="522" width="10.42578125" style="388" bestFit="1" customWidth="1"/>
    <col min="523" max="523" width="6.5703125" style="388" bestFit="1" customWidth="1"/>
    <col min="524" max="524" width="11.85546875" style="388" bestFit="1" customWidth="1"/>
    <col min="525" max="525" width="6.5703125" style="388" bestFit="1" customWidth="1"/>
    <col min="526" max="526" width="13.140625" style="388" bestFit="1" customWidth="1"/>
    <col min="527" max="527" width="13.42578125" style="388" bestFit="1" customWidth="1"/>
    <col min="528" max="528" width="12" style="388" bestFit="1" customWidth="1"/>
    <col min="529" max="529" width="8.42578125" style="388" bestFit="1" customWidth="1"/>
    <col min="530" max="530" width="38.5703125" style="388" bestFit="1" customWidth="1"/>
    <col min="531" max="768" width="9.140625" style="388"/>
    <col min="769" max="769" width="50.5703125" style="388" bestFit="1" customWidth="1"/>
    <col min="770" max="770" width="12.140625" style="388" bestFit="1" customWidth="1"/>
    <col min="771" max="771" width="14.140625" style="388" bestFit="1" customWidth="1"/>
    <col min="772" max="772" width="12.28515625" style="388" customWidth="1"/>
    <col min="773" max="773" width="15.28515625" style="388" bestFit="1" customWidth="1"/>
    <col min="774" max="774" width="25" style="388" bestFit="1" customWidth="1"/>
    <col min="775" max="775" width="11.7109375" style="388" bestFit="1" customWidth="1"/>
    <col min="776" max="776" width="9.7109375" style="388" bestFit="1" customWidth="1"/>
    <col min="777" max="777" width="9" style="388" bestFit="1" customWidth="1"/>
    <col min="778" max="778" width="10.42578125" style="388" bestFit="1" customWidth="1"/>
    <col min="779" max="779" width="6.5703125" style="388" bestFit="1" customWidth="1"/>
    <col min="780" max="780" width="11.85546875" style="388" bestFit="1" customWidth="1"/>
    <col min="781" max="781" width="6.5703125" style="388" bestFit="1" customWidth="1"/>
    <col min="782" max="782" width="13.140625" style="388" bestFit="1" customWidth="1"/>
    <col min="783" max="783" width="13.42578125" style="388" bestFit="1" customWidth="1"/>
    <col min="784" max="784" width="12" style="388" bestFit="1" customWidth="1"/>
    <col min="785" max="785" width="8.42578125" style="388" bestFit="1" customWidth="1"/>
    <col min="786" max="786" width="38.5703125" style="388" bestFit="1" customWidth="1"/>
    <col min="787" max="1024" width="9.140625" style="388"/>
    <col min="1025" max="1025" width="50.5703125" style="388" bestFit="1" customWidth="1"/>
    <col min="1026" max="1026" width="12.140625" style="388" bestFit="1" customWidth="1"/>
    <col min="1027" max="1027" width="14.140625" style="388" bestFit="1" customWidth="1"/>
    <col min="1028" max="1028" width="12.28515625" style="388" customWidth="1"/>
    <col min="1029" max="1029" width="15.28515625" style="388" bestFit="1" customWidth="1"/>
    <col min="1030" max="1030" width="25" style="388" bestFit="1" customWidth="1"/>
    <col min="1031" max="1031" width="11.7109375" style="388" bestFit="1" customWidth="1"/>
    <col min="1032" max="1032" width="9.7109375" style="388" bestFit="1" customWidth="1"/>
    <col min="1033" max="1033" width="9" style="388" bestFit="1" customWidth="1"/>
    <col min="1034" max="1034" width="10.42578125" style="388" bestFit="1" customWidth="1"/>
    <col min="1035" max="1035" width="6.5703125" style="388" bestFit="1" customWidth="1"/>
    <col min="1036" max="1036" width="11.85546875" style="388" bestFit="1" customWidth="1"/>
    <col min="1037" max="1037" width="6.5703125" style="388" bestFit="1" customWidth="1"/>
    <col min="1038" max="1038" width="13.140625" style="388" bestFit="1" customWidth="1"/>
    <col min="1039" max="1039" width="13.42578125" style="388" bestFit="1" customWidth="1"/>
    <col min="1040" max="1040" width="12" style="388" bestFit="1" customWidth="1"/>
    <col min="1041" max="1041" width="8.42578125" style="388" bestFit="1" customWidth="1"/>
    <col min="1042" max="1042" width="38.5703125" style="388" bestFit="1" customWidth="1"/>
    <col min="1043" max="1280" width="9.140625" style="388"/>
    <col min="1281" max="1281" width="50.5703125" style="388" bestFit="1" customWidth="1"/>
    <col min="1282" max="1282" width="12.140625" style="388" bestFit="1" customWidth="1"/>
    <col min="1283" max="1283" width="14.140625" style="388" bestFit="1" customWidth="1"/>
    <col min="1284" max="1284" width="12.28515625" style="388" customWidth="1"/>
    <col min="1285" max="1285" width="15.28515625" style="388" bestFit="1" customWidth="1"/>
    <col min="1286" max="1286" width="25" style="388" bestFit="1" customWidth="1"/>
    <col min="1287" max="1287" width="11.7109375" style="388" bestFit="1" customWidth="1"/>
    <col min="1288" max="1288" width="9.7109375" style="388" bestFit="1" customWidth="1"/>
    <col min="1289" max="1289" width="9" style="388" bestFit="1" customWidth="1"/>
    <col min="1290" max="1290" width="10.42578125" style="388" bestFit="1" customWidth="1"/>
    <col min="1291" max="1291" width="6.5703125" style="388" bestFit="1" customWidth="1"/>
    <col min="1292" max="1292" width="11.85546875" style="388" bestFit="1" customWidth="1"/>
    <col min="1293" max="1293" width="6.5703125" style="388" bestFit="1" customWidth="1"/>
    <col min="1294" max="1294" width="13.140625" style="388" bestFit="1" customWidth="1"/>
    <col min="1295" max="1295" width="13.42578125" style="388" bestFit="1" customWidth="1"/>
    <col min="1296" max="1296" width="12" style="388" bestFit="1" customWidth="1"/>
    <col min="1297" max="1297" width="8.42578125" style="388" bestFit="1" customWidth="1"/>
    <col min="1298" max="1298" width="38.5703125" style="388" bestFit="1" customWidth="1"/>
    <col min="1299" max="1536" width="9.140625" style="388"/>
    <col min="1537" max="1537" width="50.5703125" style="388" bestFit="1" customWidth="1"/>
    <col min="1538" max="1538" width="12.140625" style="388" bestFit="1" customWidth="1"/>
    <col min="1539" max="1539" width="14.140625" style="388" bestFit="1" customWidth="1"/>
    <col min="1540" max="1540" width="12.28515625" style="388" customWidth="1"/>
    <col min="1541" max="1541" width="15.28515625" style="388" bestFit="1" customWidth="1"/>
    <col min="1542" max="1542" width="25" style="388" bestFit="1" customWidth="1"/>
    <col min="1543" max="1543" width="11.7109375" style="388" bestFit="1" customWidth="1"/>
    <col min="1544" max="1544" width="9.7109375" style="388" bestFit="1" customWidth="1"/>
    <col min="1545" max="1545" width="9" style="388" bestFit="1" customWidth="1"/>
    <col min="1546" max="1546" width="10.42578125" style="388" bestFit="1" customWidth="1"/>
    <col min="1547" max="1547" width="6.5703125" style="388" bestFit="1" customWidth="1"/>
    <col min="1548" max="1548" width="11.85546875" style="388" bestFit="1" customWidth="1"/>
    <col min="1549" max="1549" width="6.5703125" style="388" bestFit="1" customWidth="1"/>
    <col min="1550" max="1550" width="13.140625" style="388" bestFit="1" customWidth="1"/>
    <col min="1551" max="1551" width="13.42578125" style="388" bestFit="1" customWidth="1"/>
    <col min="1552" max="1552" width="12" style="388" bestFit="1" customWidth="1"/>
    <col min="1553" max="1553" width="8.42578125" style="388" bestFit="1" customWidth="1"/>
    <col min="1554" max="1554" width="38.5703125" style="388" bestFit="1" customWidth="1"/>
    <col min="1555" max="1792" width="9.140625" style="388"/>
    <col min="1793" max="1793" width="50.5703125" style="388" bestFit="1" customWidth="1"/>
    <col min="1794" max="1794" width="12.140625" style="388" bestFit="1" customWidth="1"/>
    <col min="1795" max="1795" width="14.140625" style="388" bestFit="1" customWidth="1"/>
    <col min="1796" max="1796" width="12.28515625" style="388" customWidth="1"/>
    <col min="1797" max="1797" width="15.28515625" style="388" bestFit="1" customWidth="1"/>
    <col min="1798" max="1798" width="25" style="388" bestFit="1" customWidth="1"/>
    <col min="1799" max="1799" width="11.7109375" style="388" bestFit="1" customWidth="1"/>
    <col min="1800" max="1800" width="9.7109375" style="388" bestFit="1" customWidth="1"/>
    <col min="1801" max="1801" width="9" style="388" bestFit="1" customWidth="1"/>
    <col min="1802" max="1802" width="10.42578125" style="388" bestFit="1" customWidth="1"/>
    <col min="1803" max="1803" width="6.5703125" style="388" bestFit="1" customWidth="1"/>
    <col min="1804" max="1804" width="11.85546875" style="388" bestFit="1" customWidth="1"/>
    <col min="1805" max="1805" width="6.5703125" style="388" bestFit="1" customWidth="1"/>
    <col min="1806" max="1806" width="13.140625" style="388" bestFit="1" customWidth="1"/>
    <col min="1807" max="1807" width="13.42578125" style="388" bestFit="1" customWidth="1"/>
    <col min="1808" max="1808" width="12" style="388" bestFit="1" customWidth="1"/>
    <col min="1809" max="1809" width="8.42578125" style="388" bestFit="1" customWidth="1"/>
    <col min="1810" max="1810" width="38.5703125" style="388" bestFit="1" customWidth="1"/>
    <col min="1811" max="2048" width="9.140625" style="388"/>
    <col min="2049" max="2049" width="50.5703125" style="388" bestFit="1" customWidth="1"/>
    <col min="2050" max="2050" width="12.140625" style="388" bestFit="1" customWidth="1"/>
    <col min="2051" max="2051" width="14.140625" style="388" bestFit="1" customWidth="1"/>
    <col min="2052" max="2052" width="12.28515625" style="388" customWidth="1"/>
    <col min="2053" max="2053" width="15.28515625" style="388" bestFit="1" customWidth="1"/>
    <col min="2054" max="2054" width="25" style="388" bestFit="1" customWidth="1"/>
    <col min="2055" max="2055" width="11.7109375" style="388" bestFit="1" customWidth="1"/>
    <col min="2056" max="2056" width="9.7109375" style="388" bestFit="1" customWidth="1"/>
    <col min="2057" max="2057" width="9" style="388" bestFit="1" customWidth="1"/>
    <col min="2058" max="2058" width="10.42578125" style="388" bestFit="1" customWidth="1"/>
    <col min="2059" max="2059" width="6.5703125" style="388" bestFit="1" customWidth="1"/>
    <col min="2060" max="2060" width="11.85546875" style="388" bestFit="1" customWidth="1"/>
    <col min="2061" max="2061" width="6.5703125" style="388" bestFit="1" customWidth="1"/>
    <col min="2062" max="2062" width="13.140625" style="388" bestFit="1" customWidth="1"/>
    <col min="2063" max="2063" width="13.42578125" style="388" bestFit="1" customWidth="1"/>
    <col min="2064" max="2064" width="12" style="388" bestFit="1" customWidth="1"/>
    <col min="2065" max="2065" width="8.42578125" style="388" bestFit="1" customWidth="1"/>
    <col min="2066" max="2066" width="38.5703125" style="388" bestFit="1" customWidth="1"/>
    <col min="2067" max="2304" width="9.140625" style="388"/>
    <col min="2305" max="2305" width="50.5703125" style="388" bestFit="1" customWidth="1"/>
    <col min="2306" max="2306" width="12.140625" style="388" bestFit="1" customWidth="1"/>
    <col min="2307" max="2307" width="14.140625" style="388" bestFit="1" customWidth="1"/>
    <col min="2308" max="2308" width="12.28515625" style="388" customWidth="1"/>
    <col min="2309" max="2309" width="15.28515625" style="388" bestFit="1" customWidth="1"/>
    <col min="2310" max="2310" width="25" style="388" bestFit="1" customWidth="1"/>
    <col min="2311" max="2311" width="11.7109375" style="388" bestFit="1" customWidth="1"/>
    <col min="2312" max="2312" width="9.7109375" style="388" bestFit="1" customWidth="1"/>
    <col min="2313" max="2313" width="9" style="388" bestFit="1" customWidth="1"/>
    <col min="2314" max="2314" width="10.42578125" style="388" bestFit="1" customWidth="1"/>
    <col min="2315" max="2315" width="6.5703125" style="388" bestFit="1" customWidth="1"/>
    <col min="2316" max="2316" width="11.85546875" style="388" bestFit="1" customWidth="1"/>
    <col min="2317" max="2317" width="6.5703125" style="388" bestFit="1" customWidth="1"/>
    <col min="2318" max="2318" width="13.140625" style="388" bestFit="1" customWidth="1"/>
    <col min="2319" max="2319" width="13.42578125" style="388" bestFit="1" customWidth="1"/>
    <col min="2320" max="2320" width="12" style="388" bestFit="1" customWidth="1"/>
    <col min="2321" max="2321" width="8.42578125" style="388" bestFit="1" customWidth="1"/>
    <col min="2322" max="2322" width="38.5703125" style="388" bestFit="1" customWidth="1"/>
    <col min="2323" max="2560" width="9.140625" style="388"/>
    <col min="2561" max="2561" width="50.5703125" style="388" bestFit="1" customWidth="1"/>
    <col min="2562" max="2562" width="12.140625" style="388" bestFit="1" customWidth="1"/>
    <col min="2563" max="2563" width="14.140625" style="388" bestFit="1" customWidth="1"/>
    <col min="2564" max="2564" width="12.28515625" style="388" customWidth="1"/>
    <col min="2565" max="2565" width="15.28515625" style="388" bestFit="1" customWidth="1"/>
    <col min="2566" max="2566" width="25" style="388" bestFit="1" customWidth="1"/>
    <col min="2567" max="2567" width="11.7109375" style="388" bestFit="1" customWidth="1"/>
    <col min="2568" max="2568" width="9.7109375" style="388" bestFit="1" customWidth="1"/>
    <col min="2569" max="2569" width="9" style="388" bestFit="1" customWidth="1"/>
    <col min="2570" max="2570" width="10.42578125" style="388" bestFit="1" customWidth="1"/>
    <col min="2571" max="2571" width="6.5703125" style="388" bestFit="1" customWidth="1"/>
    <col min="2572" max="2572" width="11.85546875" style="388" bestFit="1" customWidth="1"/>
    <col min="2573" max="2573" width="6.5703125" style="388" bestFit="1" customWidth="1"/>
    <col min="2574" max="2574" width="13.140625" style="388" bestFit="1" customWidth="1"/>
    <col min="2575" max="2575" width="13.42578125" style="388" bestFit="1" customWidth="1"/>
    <col min="2576" max="2576" width="12" style="388" bestFit="1" customWidth="1"/>
    <col min="2577" max="2577" width="8.42578125" style="388" bestFit="1" customWidth="1"/>
    <col min="2578" max="2578" width="38.5703125" style="388" bestFit="1" customWidth="1"/>
    <col min="2579" max="2816" width="9.140625" style="388"/>
    <col min="2817" max="2817" width="50.5703125" style="388" bestFit="1" customWidth="1"/>
    <col min="2818" max="2818" width="12.140625" style="388" bestFit="1" customWidth="1"/>
    <col min="2819" max="2819" width="14.140625" style="388" bestFit="1" customWidth="1"/>
    <col min="2820" max="2820" width="12.28515625" style="388" customWidth="1"/>
    <col min="2821" max="2821" width="15.28515625" style="388" bestFit="1" customWidth="1"/>
    <col min="2822" max="2822" width="25" style="388" bestFit="1" customWidth="1"/>
    <col min="2823" max="2823" width="11.7109375" style="388" bestFit="1" customWidth="1"/>
    <col min="2824" max="2824" width="9.7109375" style="388" bestFit="1" customWidth="1"/>
    <col min="2825" max="2825" width="9" style="388" bestFit="1" customWidth="1"/>
    <col min="2826" max="2826" width="10.42578125" style="388" bestFit="1" customWidth="1"/>
    <col min="2827" max="2827" width="6.5703125" style="388" bestFit="1" customWidth="1"/>
    <col min="2828" max="2828" width="11.85546875" style="388" bestFit="1" customWidth="1"/>
    <col min="2829" max="2829" width="6.5703125" style="388" bestFit="1" customWidth="1"/>
    <col min="2830" max="2830" width="13.140625" style="388" bestFit="1" customWidth="1"/>
    <col min="2831" max="2831" width="13.42578125" style="388" bestFit="1" customWidth="1"/>
    <col min="2832" max="2832" width="12" style="388" bestFit="1" customWidth="1"/>
    <col min="2833" max="2833" width="8.42578125" style="388" bestFit="1" customWidth="1"/>
    <col min="2834" max="2834" width="38.5703125" style="388" bestFit="1" customWidth="1"/>
    <col min="2835" max="3072" width="9.140625" style="388"/>
    <col min="3073" max="3073" width="50.5703125" style="388" bestFit="1" customWidth="1"/>
    <col min="3074" max="3074" width="12.140625" style="388" bestFit="1" customWidth="1"/>
    <col min="3075" max="3075" width="14.140625" style="388" bestFit="1" customWidth="1"/>
    <col min="3076" max="3076" width="12.28515625" style="388" customWidth="1"/>
    <col min="3077" max="3077" width="15.28515625" style="388" bestFit="1" customWidth="1"/>
    <col min="3078" max="3078" width="25" style="388" bestFit="1" customWidth="1"/>
    <col min="3079" max="3079" width="11.7109375" style="388" bestFit="1" customWidth="1"/>
    <col min="3080" max="3080" width="9.7109375" style="388" bestFit="1" customWidth="1"/>
    <col min="3081" max="3081" width="9" style="388" bestFit="1" customWidth="1"/>
    <col min="3082" max="3082" width="10.42578125" style="388" bestFit="1" customWidth="1"/>
    <col min="3083" max="3083" width="6.5703125" style="388" bestFit="1" customWidth="1"/>
    <col min="3084" max="3084" width="11.85546875" style="388" bestFit="1" customWidth="1"/>
    <col min="3085" max="3085" width="6.5703125" style="388" bestFit="1" customWidth="1"/>
    <col min="3086" max="3086" width="13.140625" style="388" bestFit="1" customWidth="1"/>
    <col min="3087" max="3087" width="13.42578125" style="388" bestFit="1" customWidth="1"/>
    <col min="3088" max="3088" width="12" style="388" bestFit="1" customWidth="1"/>
    <col min="3089" max="3089" width="8.42578125" style="388" bestFit="1" customWidth="1"/>
    <col min="3090" max="3090" width="38.5703125" style="388" bestFit="1" customWidth="1"/>
    <col min="3091" max="3328" width="9.140625" style="388"/>
    <col min="3329" max="3329" width="50.5703125" style="388" bestFit="1" customWidth="1"/>
    <col min="3330" max="3330" width="12.140625" style="388" bestFit="1" customWidth="1"/>
    <col min="3331" max="3331" width="14.140625" style="388" bestFit="1" customWidth="1"/>
    <col min="3332" max="3332" width="12.28515625" style="388" customWidth="1"/>
    <col min="3333" max="3333" width="15.28515625" style="388" bestFit="1" customWidth="1"/>
    <col min="3334" max="3334" width="25" style="388" bestFit="1" customWidth="1"/>
    <col min="3335" max="3335" width="11.7109375" style="388" bestFit="1" customWidth="1"/>
    <col min="3336" max="3336" width="9.7109375" style="388" bestFit="1" customWidth="1"/>
    <col min="3337" max="3337" width="9" style="388" bestFit="1" customWidth="1"/>
    <col min="3338" max="3338" width="10.42578125" style="388" bestFit="1" customWidth="1"/>
    <col min="3339" max="3339" width="6.5703125" style="388" bestFit="1" customWidth="1"/>
    <col min="3340" max="3340" width="11.85546875" style="388" bestFit="1" customWidth="1"/>
    <col min="3341" max="3341" width="6.5703125" style="388" bestFit="1" customWidth="1"/>
    <col min="3342" max="3342" width="13.140625" style="388" bestFit="1" customWidth="1"/>
    <col min="3343" max="3343" width="13.42578125" style="388" bestFit="1" customWidth="1"/>
    <col min="3344" max="3344" width="12" style="388" bestFit="1" customWidth="1"/>
    <col min="3345" max="3345" width="8.42578125" style="388" bestFit="1" customWidth="1"/>
    <col min="3346" max="3346" width="38.5703125" style="388" bestFit="1" customWidth="1"/>
    <col min="3347" max="3584" width="9.140625" style="388"/>
    <col min="3585" max="3585" width="50.5703125" style="388" bestFit="1" customWidth="1"/>
    <col min="3586" max="3586" width="12.140625" style="388" bestFit="1" customWidth="1"/>
    <col min="3587" max="3587" width="14.140625" style="388" bestFit="1" customWidth="1"/>
    <col min="3588" max="3588" width="12.28515625" style="388" customWidth="1"/>
    <col min="3589" max="3589" width="15.28515625" style="388" bestFit="1" customWidth="1"/>
    <col min="3590" max="3590" width="25" style="388" bestFit="1" customWidth="1"/>
    <col min="3591" max="3591" width="11.7109375" style="388" bestFit="1" customWidth="1"/>
    <col min="3592" max="3592" width="9.7109375" style="388" bestFit="1" customWidth="1"/>
    <col min="3593" max="3593" width="9" style="388" bestFit="1" customWidth="1"/>
    <col min="3594" max="3594" width="10.42578125" style="388" bestFit="1" customWidth="1"/>
    <col min="3595" max="3595" width="6.5703125" style="388" bestFit="1" customWidth="1"/>
    <col min="3596" max="3596" width="11.85546875" style="388" bestFit="1" customWidth="1"/>
    <col min="3597" max="3597" width="6.5703125" style="388" bestFit="1" customWidth="1"/>
    <col min="3598" max="3598" width="13.140625" style="388" bestFit="1" customWidth="1"/>
    <col min="3599" max="3599" width="13.42578125" style="388" bestFit="1" customWidth="1"/>
    <col min="3600" max="3600" width="12" style="388" bestFit="1" customWidth="1"/>
    <col min="3601" max="3601" width="8.42578125" style="388" bestFit="1" customWidth="1"/>
    <col min="3602" max="3602" width="38.5703125" style="388" bestFit="1" customWidth="1"/>
    <col min="3603" max="3840" width="9.140625" style="388"/>
    <col min="3841" max="3841" width="50.5703125" style="388" bestFit="1" customWidth="1"/>
    <col min="3842" max="3842" width="12.140625" style="388" bestFit="1" customWidth="1"/>
    <col min="3843" max="3843" width="14.140625" style="388" bestFit="1" customWidth="1"/>
    <col min="3844" max="3844" width="12.28515625" style="388" customWidth="1"/>
    <col min="3845" max="3845" width="15.28515625" style="388" bestFit="1" customWidth="1"/>
    <col min="3846" max="3846" width="25" style="388" bestFit="1" customWidth="1"/>
    <col min="3847" max="3847" width="11.7109375" style="388" bestFit="1" customWidth="1"/>
    <col min="3848" max="3848" width="9.7109375" style="388" bestFit="1" customWidth="1"/>
    <col min="3849" max="3849" width="9" style="388" bestFit="1" customWidth="1"/>
    <col min="3850" max="3850" width="10.42578125" style="388" bestFit="1" customWidth="1"/>
    <col min="3851" max="3851" width="6.5703125" style="388" bestFit="1" customWidth="1"/>
    <col min="3852" max="3852" width="11.85546875" style="388" bestFit="1" customWidth="1"/>
    <col min="3853" max="3853" width="6.5703125" style="388" bestFit="1" customWidth="1"/>
    <col min="3854" max="3854" width="13.140625" style="388" bestFit="1" customWidth="1"/>
    <col min="3855" max="3855" width="13.42578125" style="388" bestFit="1" customWidth="1"/>
    <col min="3856" max="3856" width="12" style="388" bestFit="1" customWidth="1"/>
    <col min="3857" max="3857" width="8.42578125" style="388" bestFit="1" customWidth="1"/>
    <col min="3858" max="3858" width="38.5703125" style="388" bestFit="1" customWidth="1"/>
    <col min="3859" max="4096" width="9.140625" style="388"/>
    <col min="4097" max="4097" width="50.5703125" style="388" bestFit="1" customWidth="1"/>
    <col min="4098" max="4098" width="12.140625" style="388" bestFit="1" customWidth="1"/>
    <col min="4099" max="4099" width="14.140625" style="388" bestFit="1" customWidth="1"/>
    <col min="4100" max="4100" width="12.28515625" style="388" customWidth="1"/>
    <col min="4101" max="4101" width="15.28515625" style="388" bestFit="1" customWidth="1"/>
    <col min="4102" max="4102" width="25" style="388" bestFit="1" customWidth="1"/>
    <col min="4103" max="4103" width="11.7109375" style="388" bestFit="1" customWidth="1"/>
    <col min="4104" max="4104" width="9.7109375" style="388" bestFit="1" customWidth="1"/>
    <col min="4105" max="4105" width="9" style="388" bestFit="1" customWidth="1"/>
    <col min="4106" max="4106" width="10.42578125" style="388" bestFit="1" customWidth="1"/>
    <col min="4107" max="4107" width="6.5703125" style="388" bestFit="1" customWidth="1"/>
    <col min="4108" max="4108" width="11.85546875" style="388" bestFit="1" customWidth="1"/>
    <col min="4109" max="4109" width="6.5703125" style="388" bestFit="1" customWidth="1"/>
    <col min="4110" max="4110" width="13.140625" style="388" bestFit="1" customWidth="1"/>
    <col min="4111" max="4111" width="13.42578125" style="388" bestFit="1" customWidth="1"/>
    <col min="4112" max="4112" width="12" style="388" bestFit="1" customWidth="1"/>
    <col min="4113" max="4113" width="8.42578125" style="388" bestFit="1" customWidth="1"/>
    <col min="4114" max="4114" width="38.5703125" style="388" bestFit="1" customWidth="1"/>
    <col min="4115" max="4352" width="9.140625" style="388"/>
    <col min="4353" max="4353" width="50.5703125" style="388" bestFit="1" customWidth="1"/>
    <col min="4354" max="4354" width="12.140625" style="388" bestFit="1" customWidth="1"/>
    <col min="4355" max="4355" width="14.140625" style="388" bestFit="1" customWidth="1"/>
    <col min="4356" max="4356" width="12.28515625" style="388" customWidth="1"/>
    <col min="4357" max="4357" width="15.28515625" style="388" bestFit="1" customWidth="1"/>
    <col min="4358" max="4358" width="25" style="388" bestFit="1" customWidth="1"/>
    <col min="4359" max="4359" width="11.7109375" style="388" bestFit="1" customWidth="1"/>
    <col min="4360" max="4360" width="9.7109375" style="388" bestFit="1" customWidth="1"/>
    <col min="4361" max="4361" width="9" style="388" bestFit="1" customWidth="1"/>
    <col min="4362" max="4362" width="10.42578125" style="388" bestFit="1" customWidth="1"/>
    <col min="4363" max="4363" width="6.5703125" style="388" bestFit="1" customWidth="1"/>
    <col min="4364" max="4364" width="11.85546875" style="388" bestFit="1" customWidth="1"/>
    <col min="4365" max="4365" width="6.5703125" style="388" bestFit="1" customWidth="1"/>
    <col min="4366" max="4366" width="13.140625" style="388" bestFit="1" customWidth="1"/>
    <col min="4367" max="4367" width="13.42578125" style="388" bestFit="1" customWidth="1"/>
    <col min="4368" max="4368" width="12" style="388" bestFit="1" customWidth="1"/>
    <col min="4369" max="4369" width="8.42578125" style="388" bestFit="1" customWidth="1"/>
    <col min="4370" max="4370" width="38.5703125" style="388" bestFit="1" customWidth="1"/>
    <col min="4371" max="4608" width="9.140625" style="388"/>
    <col min="4609" max="4609" width="50.5703125" style="388" bestFit="1" customWidth="1"/>
    <col min="4610" max="4610" width="12.140625" style="388" bestFit="1" customWidth="1"/>
    <col min="4611" max="4611" width="14.140625" style="388" bestFit="1" customWidth="1"/>
    <col min="4612" max="4612" width="12.28515625" style="388" customWidth="1"/>
    <col min="4613" max="4613" width="15.28515625" style="388" bestFit="1" customWidth="1"/>
    <col min="4614" max="4614" width="25" style="388" bestFit="1" customWidth="1"/>
    <col min="4615" max="4615" width="11.7109375" style="388" bestFit="1" customWidth="1"/>
    <col min="4616" max="4616" width="9.7109375" style="388" bestFit="1" customWidth="1"/>
    <col min="4617" max="4617" width="9" style="388" bestFit="1" customWidth="1"/>
    <col min="4618" max="4618" width="10.42578125" style="388" bestFit="1" customWidth="1"/>
    <col min="4619" max="4619" width="6.5703125" style="388" bestFit="1" customWidth="1"/>
    <col min="4620" max="4620" width="11.85546875" style="388" bestFit="1" customWidth="1"/>
    <col min="4621" max="4621" width="6.5703125" style="388" bestFit="1" customWidth="1"/>
    <col min="4622" max="4622" width="13.140625" style="388" bestFit="1" customWidth="1"/>
    <col min="4623" max="4623" width="13.42578125" style="388" bestFit="1" customWidth="1"/>
    <col min="4624" max="4624" width="12" style="388" bestFit="1" customWidth="1"/>
    <col min="4625" max="4625" width="8.42578125" style="388" bestFit="1" customWidth="1"/>
    <col min="4626" max="4626" width="38.5703125" style="388" bestFit="1" customWidth="1"/>
    <col min="4627" max="4864" width="9.140625" style="388"/>
    <col min="4865" max="4865" width="50.5703125" style="388" bestFit="1" customWidth="1"/>
    <col min="4866" max="4866" width="12.140625" style="388" bestFit="1" customWidth="1"/>
    <col min="4867" max="4867" width="14.140625" style="388" bestFit="1" customWidth="1"/>
    <col min="4868" max="4868" width="12.28515625" style="388" customWidth="1"/>
    <col min="4869" max="4869" width="15.28515625" style="388" bestFit="1" customWidth="1"/>
    <col min="4870" max="4870" width="25" style="388" bestFit="1" customWidth="1"/>
    <col min="4871" max="4871" width="11.7109375" style="388" bestFit="1" customWidth="1"/>
    <col min="4872" max="4872" width="9.7109375" style="388" bestFit="1" customWidth="1"/>
    <col min="4873" max="4873" width="9" style="388" bestFit="1" customWidth="1"/>
    <col min="4874" max="4874" width="10.42578125" style="388" bestFit="1" customWidth="1"/>
    <col min="4875" max="4875" width="6.5703125" style="388" bestFit="1" customWidth="1"/>
    <col min="4876" max="4876" width="11.85546875" style="388" bestFit="1" customWidth="1"/>
    <col min="4877" max="4877" width="6.5703125" style="388" bestFit="1" customWidth="1"/>
    <col min="4878" max="4878" width="13.140625" style="388" bestFit="1" customWidth="1"/>
    <col min="4879" max="4879" width="13.42578125" style="388" bestFit="1" customWidth="1"/>
    <col min="4880" max="4880" width="12" style="388" bestFit="1" customWidth="1"/>
    <col min="4881" max="4881" width="8.42578125" style="388" bestFit="1" customWidth="1"/>
    <col min="4882" max="4882" width="38.5703125" style="388" bestFit="1" customWidth="1"/>
    <col min="4883" max="5120" width="9.140625" style="388"/>
    <col min="5121" max="5121" width="50.5703125" style="388" bestFit="1" customWidth="1"/>
    <col min="5122" max="5122" width="12.140625" style="388" bestFit="1" customWidth="1"/>
    <col min="5123" max="5123" width="14.140625" style="388" bestFit="1" customWidth="1"/>
    <col min="5124" max="5124" width="12.28515625" style="388" customWidth="1"/>
    <col min="5125" max="5125" width="15.28515625" style="388" bestFit="1" customWidth="1"/>
    <col min="5126" max="5126" width="25" style="388" bestFit="1" customWidth="1"/>
    <col min="5127" max="5127" width="11.7109375" style="388" bestFit="1" customWidth="1"/>
    <col min="5128" max="5128" width="9.7109375" style="388" bestFit="1" customWidth="1"/>
    <col min="5129" max="5129" width="9" style="388" bestFit="1" customWidth="1"/>
    <col min="5130" max="5130" width="10.42578125" style="388" bestFit="1" customWidth="1"/>
    <col min="5131" max="5131" width="6.5703125" style="388" bestFit="1" customWidth="1"/>
    <col min="5132" max="5132" width="11.85546875" style="388" bestFit="1" customWidth="1"/>
    <col min="5133" max="5133" width="6.5703125" style="388" bestFit="1" customWidth="1"/>
    <col min="5134" max="5134" width="13.140625" style="388" bestFit="1" customWidth="1"/>
    <col min="5135" max="5135" width="13.42578125" style="388" bestFit="1" customWidth="1"/>
    <col min="5136" max="5136" width="12" style="388" bestFit="1" customWidth="1"/>
    <col min="5137" max="5137" width="8.42578125" style="388" bestFit="1" customWidth="1"/>
    <col min="5138" max="5138" width="38.5703125" style="388" bestFit="1" customWidth="1"/>
    <col min="5139" max="5376" width="9.140625" style="388"/>
    <col min="5377" max="5377" width="50.5703125" style="388" bestFit="1" customWidth="1"/>
    <col min="5378" max="5378" width="12.140625" style="388" bestFit="1" customWidth="1"/>
    <col min="5379" max="5379" width="14.140625" style="388" bestFit="1" customWidth="1"/>
    <col min="5380" max="5380" width="12.28515625" style="388" customWidth="1"/>
    <col min="5381" max="5381" width="15.28515625" style="388" bestFit="1" customWidth="1"/>
    <col min="5382" max="5382" width="25" style="388" bestFit="1" customWidth="1"/>
    <col min="5383" max="5383" width="11.7109375" style="388" bestFit="1" customWidth="1"/>
    <col min="5384" max="5384" width="9.7109375" style="388" bestFit="1" customWidth="1"/>
    <col min="5385" max="5385" width="9" style="388" bestFit="1" customWidth="1"/>
    <col min="5386" max="5386" width="10.42578125" style="388" bestFit="1" customWidth="1"/>
    <col min="5387" max="5387" width="6.5703125" style="388" bestFit="1" customWidth="1"/>
    <col min="5388" max="5388" width="11.85546875" style="388" bestFit="1" customWidth="1"/>
    <col min="5389" max="5389" width="6.5703125" style="388" bestFit="1" customWidth="1"/>
    <col min="5390" max="5390" width="13.140625" style="388" bestFit="1" customWidth="1"/>
    <col min="5391" max="5391" width="13.42578125" style="388" bestFit="1" customWidth="1"/>
    <col min="5392" max="5392" width="12" style="388" bestFit="1" customWidth="1"/>
    <col min="5393" max="5393" width="8.42578125" style="388" bestFit="1" customWidth="1"/>
    <col min="5394" max="5394" width="38.5703125" style="388" bestFit="1" customWidth="1"/>
    <col min="5395" max="5632" width="9.140625" style="388"/>
    <col min="5633" max="5633" width="50.5703125" style="388" bestFit="1" customWidth="1"/>
    <col min="5634" max="5634" width="12.140625" style="388" bestFit="1" customWidth="1"/>
    <col min="5635" max="5635" width="14.140625" style="388" bestFit="1" customWidth="1"/>
    <col min="5636" max="5636" width="12.28515625" style="388" customWidth="1"/>
    <col min="5637" max="5637" width="15.28515625" style="388" bestFit="1" customWidth="1"/>
    <col min="5638" max="5638" width="25" style="388" bestFit="1" customWidth="1"/>
    <col min="5639" max="5639" width="11.7109375" style="388" bestFit="1" customWidth="1"/>
    <col min="5640" max="5640" width="9.7109375" style="388" bestFit="1" customWidth="1"/>
    <col min="5641" max="5641" width="9" style="388" bestFit="1" customWidth="1"/>
    <col min="5642" max="5642" width="10.42578125" style="388" bestFit="1" customWidth="1"/>
    <col min="5643" max="5643" width="6.5703125" style="388" bestFit="1" customWidth="1"/>
    <col min="5644" max="5644" width="11.85546875" style="388" bestFit="1" customWidth="1"/>
    <col min="5645" max="5645" width="6.5703125" style="388" bestFit="1" customWidth="1"/>
    <col min="5646" max="5646" width="13.140625" style="388" bestFit="1" customWidth="1"/>
    <col min="5647" max="5647" width="13.42578125" style="388" bestFit="1" customWidth="1"/>
    <col min="5648" max="5648" width="12" style="388" bestFit="1" customWidth="1"/>
    <col min="5649" max="5649" width="8.42578125" style="388" bestFit="1" customWidth="1"/>
    <col min="5650" max="5650" width="38.5703125" style="388" bestFit="1" customWidth="1"/>
    <col min="5651" max="5888" width="9.140625" style="388"/>
    <col min="5889" max="5889" width="50.5703125" style="388" bestFit="1" customWidth="1"/>
    <col min="5890" max="5890" width="12.140625" style="388" bestFit="1" customWidth="1"/>
    <col min="5891" max="5891" width="14.140625" style="388" bestFit="1" customWidth="1"/>
    <col min="5892" max="5892" width="12.28515625" style="388" customWidth="1"/>
    <col min="5893" max="5893" width="15.28515625" style="388" bestFit="1" customWidth="1"/>
    <col min="5894" max="5894" width="25" style="388" bestFit="1" customWidth="1"/>
    <col min="5895" max="5895" width="11.7109375" style="388" bestFit="1" customWidth="1"/>
    <col min="5896" max="5896" width="9.7109375" style="388" bestFit="1" customWidth="1"/>
    <col min="5897" max="5897" width="9" style="388" bestFit="1" customWidth="1"/>
    <col min="5898" max="5898" width="10.42578125" style="388" bestFit="1" customWidth="1"/>
    <col min="5899" max="5899" width="6.5703125" style="388" bestFit="1" customWidth="1"/>
    <col min="5900" max="5900" width="11.85546875" style="388" bestFit="1" customWidth="1"/>
    <col min="5901" max="5901" width="6.5703125" style="388" bestFit="1" customWidth="1"/>
    <col min="5902" max="5902" width="13.140625" style="388" bestFit="1" customWidth="1"/>
    <col min="5903" max="5903" width="13.42578125" style="388" bestFit="1" customWidth="1"/>
    <col min="5904" max="5904" width="12" style="388" bestFit="1" customWidth="1"/>
    <col min="5905" max="5905" width="8.42578125" style="388" bestFit="1" customWidth="1"/>
    <col min="5906" max="5906" width="38.5703125" style="388" bestFit="1" customWidth="1"/>
    <col min="5907" max="6144" width="9.140625" style="388"/>
    <col min="6145" max="6145" width="50.5703125" style="388" bestFit="1" customWidth="1"/>
    <col min="6146" max="6146" width="12.140625" style="388" bestFit="1" customWidth="1"/>
    <col min="6147" max="6147" width="14.140625" style="388" bestFit="1" customWidth="1"/>
    <col min="6148" max="6148" width="12.28515625" style="388" customWidth="1"/>
    <col min="6149" max="6149" width="15.28515625" style="388" bestFit="1" customWidth="1"/>
    <col min="6150" max="6150" width="25" style="388" bestFit="1" customWidth="1"/>
    <col min="6151" max="6151" width="11.7109375" style="388" bestFit="1" customWidth="1"/>
    <col min="6152" max="6152" width="9.7109375" style="388" bestFit="1" customWidth="1"/>
    <col min="6153" max="6153" width="9" style="388" bestFit="1" customWidth="1"/>
    <col min="6154" max="6154" width="10.42578125" style="388" bestFit="1" customWidth="1"/>
    <col min="6155" max="6155" width="6.5703125" style="388" bestFit="1" customWidth="1"/>
    <col min="6156" max="6156" width="11.85546875" style="388" bestFit="1" customWidth="1"/>
    <col min="6157" max="6157" width="6.5703125" style="388" bestFit="1" customWidth="1"/>
    <col min="6158" max="6158" width="13.140625" style="388" bestFit="1" customWidth="1"/>
    <col min="6159" max="6159" width="13.42578125" style="388" bestFit="1" customWidth="1"/>
    <col min="6160" max="6160" width="12" style="388" bestFit="1" customWidth="1"/>
    <col min="6161" max="6161" width="8.42578125" style="388" bestFit="1" customWidth="1"/>
    <col min="6162" max="6162" width="38.5703125" style="388" bestFit="1" customWidth="1"/>
    <col min="6163" max="6400" width="9.140625" style="388"/>
    <col min="6401" max="6401" width="50.5703125" style="388" bestFit="1" customWidth="1"/>
    <col min="6402" max="6402" width="12.140625" style="388" bestFit="1" customWidth="1"/>
    <col min="6403" max="6403" width="14.140625" style="388" bestFit="1" customWidth="1"/>
    <col min="6404" max="6404" width="12.28515625" style="388" customWidth="1"/>
    <col min="6405" max="6405" width="15.28515625" style="388" bestFit="1" customWidth="1"/>
    <col min="6406" max="6406" width="25" style="388" bestFit="1" customWidth="1"/>
    <col min="6407" max="6407" width="11.7109375" style="388" bestFit="1" customWidth="1"/>
    <col min="6408" max="6408" width="9.7109375" style="388" bestFit="1" customWidth="1"/>
    <col min="6409" max="6409" width="9" style="388" bestFit="1" customWidth="1"/>
    <col min="6410" max="6410" width="10.42578125" style="388" bestFit="1" customWidth="1"/>
    <col min="6411" max="6411" width="6.5703125" style="388" bestFit="1" customWidth="1"/>
    <col min="6412" max="6412" width="11.85546875" style="388" bestFit="1" customWidth="1"/>
    <col min="6413" max="6413" width="6.5703125" style="388" bestFit="1" customWidth="1"/>
    <col min="6414" max="6414" width="13.140625" style="388" bestFit="1" customWidth="1"/>
    <col min="6415" max="6415" width="13.42578125" style="388" bestFit="1" customWidth="1"/>
    <col min="6416" max="6416" width="12" style="388" bestFit="1" customWidth="1"/>
    <col min="6417" max="6417" width="8.42578125" style="388" bestFit="1" customWidth="1"/>
    <col min="6418" max="6418" width="38.5703125" style="388" bestFit="1" customWidth="1"/>
    <col min="6419" max="6656" width="9.140625" style="388"/>
    <col min="6657" max="6657" width="50.5703125" style="388" bestFit="1" customWidth="1"/>
    <col min="6658" max="6658" width="12.140625" style="388" bestFit="1" customWidth="1"/>
    <col min="6659" max="6659" width="14.140625" style="388" bestFit="1" customWidth="1"/>
    <col min="6660" max="6660" width="12.28515625" style="388" customWidth="1"/>
    <col min="6661" max="6661" width="15.28515625" style="388" bestFit="1" customWidth="1"/>
    <col min="6662" max="6662" width="25" style="388" bestFit="1" customWidth="1"/>
    <col min="6663" max="6663" width="11.7109375" style="388" bestFit="1" customWidth="1"/>
    <col min="6664" max="6664" width="9.7109375" style="388" bestFit="1" customWidth="1"/>
    <col min="6665" max="6665" width="9" style="388" bestFit="1" customWidth="1"/>
    <col min="6666" max="6666" width="10.42578125" style="388" bestFit="1" customWidth="1"/>
    <col min="6667" max="6667" width="6.5703125" style="388" bestFit="1" customWidth="1"/>
    <col min="6668" max="6668" width="11.85546875" style="388" bestFit="1" customWidth="1"/>
    <col min="6669" max="6669" width="6.5703125" style="388" bestFit="1" customWidth="1"/>
    <col min="6670" max="6670" width="13.140625" style="388" bestFit="1" customWidth="1"/>
    <col min="6671" max="6671" width="13.42578125" style="388" bestFit="1" customWidth="1"/>
    <col min="6672" max="6672" width="12" style="388" bestFit="1" customWidth="1"/>
    <col min="6673" max="6673" width="8.42578125" style="388" bestFit="1" customWidth="1"/>
    <col min="6674" max="6674" width="38.5703125" style="388" bestFit="1" customWidth="1"/>
    <col min="6675" max="6912" width="9.140625" style="388"/>
    <col min="6913" max="6913" width="50.5703125" style="388" bestFit="1" customWidth="1"/>
    <col min="6914" max="6914" width="12.140625" style="388" bestFit="1" customWidth="1"/>
    <col min="6915" max="6915" width="14.140625" style="388" bestFit="1" customWidth="1"/>
    <col min="6916" max="6916" width="12.28515625" style="388" customWidth="1"/>
    <col min="6917" max="6917" width="15.28515625" style="388" bestFit="1" customWidth="1"/>
    <col min="6918" max="6918" width="25" style="388" bestFit="1" customWidth="1"/>
    <col min="6919" max="6919" width="11.7109375" style="388" bestFit="1" customWidth="1"/>
    <col min="6920" max="6920" width="9.7109375" style="388" bestFit="1" customWidth="1"/>
    <col min="6921" max="6921" width="9" style="388" bestFit="1" customWidth="1"/>
    <col min="6922" max="6922" width="10.42578125" style="388" bestFit="1" customWidth="1"/>
    <col min="6923" max="6923" width="6.5703125" style="388" bestFit="1" customWidth="1"/>
    <col min="6924" max="6924" width="11.85546875" style="388" bestFit="1" customWidth="1"/>
    <col min="6925" max="6925" width="6.5703125" style="388" bestFit="1" customWidth="1"/>
    <col min="6926" max="6926" width="13.140625" style="388" bestFit="1" customWidth="1"/>
    <col min="6927" max="6927" width="13.42578125" style="388" bestFit="1" customWidth="1"/>
    <col min="6928" max="6928" width="12" style="388" bestFit="1" customWidth="1"/>
    <col min="6929" max="6929" width="8.42578125" style="388" bestFit="1" customWidth="1"/>
    <col min="6930" max="6930" width="38.5703125" style="388" bestFit="1" customWidth="1"/>
    <col min="6931" max="7168" width="9.140625" style="388"/>
    <col min="7169" max="7169" width="50.5703125" style="388" bestFit="1" customWidth="1"/>
    <col min="7170" max="7170" width="12.140625" style="388" bestFit="1" customWidth="1"/>
    <col min="7171" max="7171" width="14.140625" style="388" bestFit="1" customWidth="1"/>
    <col min="7172" max="7172" width="12.28515625" style="388" customWidth="1"/>
    <col min="7173" max="7173" width="15.28515625" style="388" bestFit="1" customWidth="1"/>
    <col min="7174" max="7174" width="25" style="388" bestFit="1" customWidth="1"/>
    <col min="7175" max="7175" width="11.7109375" style="388" bestFit="1" customWidth="1"/>
    <col min="7176" max="7176" width="9.7109375" style="388" bestFit="1" customWidth="1"/>
    <col min="7177" max="7177" width="9" style="388" bestFit="1" customWidth="1"/>
    <col min="7178" max="7178" width="10.42578125" style="388" bestFit="1" customWidth="1"/>
    <col min="7179" max="7179" width="6.5703125" style="388" bestFit="1" customWidth="1"/>
    <col min="7180" max="7180" width="11.85546875" style="388" bestFit="1" customWidth="1"/>
    <col min="7181" max="7181" width="6.5703125" style="388" bestFit="1" customWidth="1"/>
    <col min="7182" max="7182" width="13.140625" style="388" bestFit="1" customWidth="1"/>
    <col min="7183" max="7183" width="13.42578125" style="388" bestFit="1" customWidth="1"/>
    <col min="7184" max="7184" width="12" style="388" bestFit="1" customWidth="1"/>
    <col min="7185" max="7185" width="8.42578125" style="388" bestFit="1" customWidth="1"/>
    <col min="7186" max="7186" width="38.5703125" style="388" bestFit="1" customWidth="1"/>
    <col min="7187" max="7424" width="9.140625" style="388"/>
    <col min="7425" max="7425" width="50.5703125" style="388" bestFit="1" customWidth="1"/>
    <col min="7426" max="7426" width="12.140625" style="388" bestFit="1" customWidth="1"/>
    <col min="7427" max="7427" width="14.140625" style="388" bestFit="1" customWidth="1"/>
    <col min="7428" max="7428" width="12.28515625" style="388" customWidth="1"/>
    <col min="7429" max="7429" width="15.28515625" style="388" bestFit="1" customWidth="1"/>
    <col min="7430" max="7430" width="25" style="388" bestFit="1" customWidth="1"/>
    <col min="7431" max="7431" width="11.7109375" style="388" bestFit="1" customWidth="1"/>
    <col min="7432" max="7432" width="9.7109375" style="388" bestFit="1" customWidth="1"/>
    <col min="7433" max="7433" width="9" style="388" bestFit="1" customWidth="1"/>
    <col min="7434" max="7434" width="10.42578125" style="388" bestFit="1" customWidth="1"/>
    <col min="7435" max="7435" width="6.5703125" style="388" bestFit="1" customWidth="1"/>
    <col min="7436" max="7436" width="11.85546875" style="388" bestFit="1" customWidth="1"/>
    <col min="7437" max="7437" width="6.5703125" style="388" bestFit="1" customWidth="1"/>
    <col min="7438" max="7438" width="13.140625" style="388" bestFit="1" customWidth="1"/>
    <col min="7439" max="7439" width="13.42578125" style="388" bestFit="1" customWidth="1"/>
    <col min="7440" max="7440" width="12" style="388" bestFit="1" customWidth="1"/>
    <col min="7441" max="7441" width="8.42578125" style="388" bestFit="1" customWidth="1"/>
    <col min="7442" max="7442" width="38.5703125" style="388" bestFit="1" customWidth="1"/>
    <col min="7443" max="7680" width="9.140625" style="388"/>
    <col min="7681" max="7681" width="50.5703125" style="388" bestFit="1" customWidth="1"/>
    <col min="7682" max="7682" width="12.140625" style="388" bestFit="1" customWidth="1"/>
    <col min="7683" max="7683" width="14.140625" style="388" bestFit="1" customWidth="1"/>
    <col min="7684" max="7684" width="12.28515625" style="388" customWidth="1"/>
    <col min="7685" max="7685" width="15.28515625" style="388" bestFit="1" customWidth="1"/>
    <col min="7686" max="7686" width="25" style="388" bestFit="1" customWidth="1"/>
    <col min="7687" max="7687" width="11.7109375" style="388" bestFit="1" customWidth="1"/>
    <col min="7688" max="7688" width="9.7109375" style="388" bestFit="1" customWidth="1"/>
    <col min="7689" max="7689" width="9" style="388" bestFit="1" customWidth="1"/>
    <col min="7690" max="7690" width="10.42578125" style="388" bestFit="1" customWidth="1"/>
    <col min="7691" max="7691" width="6.5703125" style="388" bestFit="1" customWidth="1"/>
    <col min="7692" max="7692" width="11.85546875" style="388" bestFit="1" customWidth="1"/>
    <col min="7693" max="7693" width="6.5703125" style="388" bestFit="1" customWidth="1"/>
    <col min="7694" max="7694" width="13.140625" style="388" bestFit="1" customWidth="1"/>
    <col min="7695" max="7695" width="13.42578125" style="388" bestFit="1" customWidth="1"/>
    <col min="7696" max="7696" width="12" style="388" bestFit="1" customWidth="1"/>
    <col min="7697" max="7697" width="8.42578125" style="388" bestFit="1" customWidth="1"/>
    <col min="7698" max="7698" width="38.5703125" style="388" bestFit="1" customWidth="1"/>
    <col min="7699" max="7936" width="9.140625" style="388"/>
    <col min="7937" max="7937" width="50.5703125" style="388" bestFit="1" customWidth="1"/>
    <col min="7938" max="7938" width="12.140625" style="388" bestFit="1" customWidth="1"/>
    <col min="7939" max="7939" width="14.140625" style="388" bestFit="1" customWidth="1"/>
    <col min="7940" max="7940" width="12.28515625" style="388" customWidth="1"/>
    <col min="7941" max="7941" width="15.28515625" style="388" bestFit="1" customWidth="1"/>
    <col min="7942" max="7942" width="25" style="388" bestFit="1" customWidth="1"/>
    <col min="7943" max="7943" width="11.7109375" style="388" bestFit="1" customWidth="1"/>
    <col min="7944" max="7944" width="9.7109375" style="388" bestFit="1" customWidth="1"/>
    <col min="7945" max="7945" width="9" style="388" bestFit="1" customWidth="1"/>
    <col min="7946" max="7946" width="10.42578125" style="388" bestFit="1" customWidth="1"/>
    <col min="7947" max="7947" width="6.5703125" style="388" bestFit="1" customWidth="1"/>
    <col min="7948" max="7948" width="11.85546875" style="388" bestFit="1" customWidth="1"/>
    <col min="7949" max="7949" width="6.5703125" style="388" bestFit="1" customWidth="1"/>
    <col min="7950" max="7950" width="13.140625" style="388" bestFit="1" customWidth="1"/>
    <col min="7951" max="7951" width="13.42578125" style="388" bestFit="1" customWidth="1"/>
    <col min="7952" max="7952" width="12" style="388" bestFit="1" customWidth="1"/>
    <col min="7953" max="7953" width="8.42578125" style="388" bestFit="1" customWidth="1"/>
    <col min="7954" max="7954" width="38.5703125" style="388" bestFit="1" customWidth="1"/>
    <col min="7955" max="8192" width="9.140625" style="388"/>
    <col min="8193" max="8193" width="50.5703125" style="388" bestFit="1" customWidth="1"/>
    <col min="8194" max="8194" width="12.140625" style="388" bestFit="1" customWidth="1"/>
    <col min="8195" max="8195" width="14.140625" style="388" bestFit="1" customWidth="1"/>
    <col min="8196" max="8196" width="12.28515625" style="388" customWidth="1"/>
    <col min="8197" max="8197" width="15.28515625" style="388" bestFit="1" customWidth="1"/>
    <col min="8198" max="8198" width="25" style="388" bestFit="1" customWidth="1"/>
    <col min="8199" max="8199" width="11.7109375" style="388" bestFit="1" customWidth="1"/>
    <col min="8200" max="8200" width="9.7109375" style="388" bestFit="1" customWidth="1"/>
    <col min="8201" max="8201" width="9" style="388" bestFit="1" customWidth="1"/>
    <col min="8202" max="8202" width="10.42578125" style="388" bestFit="1" customWidth="1"/>
    <col min="8203" max="8203" width="6.5703125" style="388" bestFit="1" customWidth="1"/>
    <col min="8204" max="8204" width="11.85546875" style="388" bestFit="1" customWidth="1"/>
    <col min="8205" max="8205" width="6.5703125" style="388" bestFit="1" customWidth="1"/>
    <col min="8206" max="8206" width="13.140625" style="388" bestFit="1" customWidth="1"/>
    <col min="8207" max="8207" width="13.42578125" style="388" bestFit="1" customWidth="1"/>
    <col min="8208" max="8208" width="12" style="388" bestFit="1" customWidth="1"/>
    <col min="8209" max="8209" width="8.42578125" style="388" bestFit="1" customWidth="1"/>
    <col min="8210" max="8210" width="38.5703125" style="388" bestFit="1" customWidth="1"/>
    <col min="8211" max="8448" width="9.140625" style="388"/>
    <col min="8449" max="8449" width="50.5703125" style="388" bestFit="1" customWidth="1"/>
    <col min="8450" max="8450" width="12.140625" style="388" bestFit="1" customWidth="1"/>
    <col min="8451" max="8451" width="14.140625" style="388" bestFit="1" customWidth="1"/>
    <col min="8452" max="8452" width="12.28515625" style="388" customWidth="1"/>
    <col min="8453" max="8453" width="15.28515625" style="388" bestFit="1" customWidth="1"/>
    <col min="8454" max="8454" width="25" style="388" bestFit="1" customWidth="1"/>
    <col min="8455" max="8455" width="11.7109375" style="388" bestFit="1" customWidth="1"/>
    <col min="8456" max="8456" width="9.7109375" style="388" bestFit="1" customWidth="1"/>
    <col min="8457" max="8457" width="9" style="388" bestFit="1" customWidth="1"/>
    <col min="8458" max="8458" width="10.42578125" style="388" bestFit="1" customWidth="1"/>
    <col min="8459" max="8459" width="6.5703125" style="388" bestFit="1" customWidth="1"/>
    <col min="8460" max="8460" width="11.85546875" style="388" bestFit="1" customWidth="1"/>
    <col min="8461" max="8461" width="6.5703125" style="388" bestFit="1" customWidth="1"/>
    <col min="8462" max="8462" width="13.140625" style="388" bestFit="1" customWidth="1"/>
    <col min="8463" max="8463" width="13.42578125" style="388" bestFit="1" customWidth="1"/>
    <col min="8464" max="8464" width="12" style="388" bestFit="1" customWidth="1"/>
    <col min="8465" max="8465" width="8.42578125" style="388" bestFit="1" customWidth="1"/>
    <col min="8466" max="8466" width="38.5703125" style="388" bestFit="1" customWidth="1"/>
    <col min="8467" max="8704" width="9.140625" style="388"/>
    <col min="8705" max="8705" width="50.5703125" style="388" bestFit="1" customWidth="1"/>
    <col min="8706" max="8706" width="12.140625" style="388" bestFit="1" customWidth="1"/>
    <col min="8707" max="8707" width="14.140625" style="388" bestFit="1" customWidth="1"/>
    <col min="8708" max="8708" width="12.28515625" style="388" customWidth="1"/>
    <col min="8709" max="8709" width="15.28515625" style="388" bestFit="1" customWidth="1"/>
    <col min="8710" max="8710" width="25" style="388" bestFit="1" customWidth="1"/>
    <col min="8711" max="8711" width="11.7109375" style="388" bestFit="1" customWidth="1"/>
    <col min="8712" max="8712" width="9.7109375" style="388" bestFit="1" customWidth="1"/>
    <col min="8713" max="8713" width="9" style="388" bestFit="1" customWidth="1"/>
    <col min="8714" max="8714" width="10.42578125" style="388" bestFit="1" customWidth="1"/>
    <col min="8715" max="8715" width="6.5703125" style="388" bestFit="1" customWidth="1"/>
    <col min="8716" max="8716" width="11.85546875" style="388" bestFit="1" customWidth="1"/>
    <col min="8717" max="8717" width="6.5703125" style="388" bestFit="1" customWidth="1"/>
    <col min="8718" max="8718" width="13.140625" style="388" bestFit="1" customWidth="1"/>
    <col min="8719" max="8719" width="13.42578125" style="388" bestFit="1" customWidth="1"/>
    <col min="8720" max="8720" width="12" style="388" bestFit="1" customWidth="1"/>
    <col min="8721" max="8721" width="8.42578125" style="388" bestFit="1" customWidth="1"/>
    <col min="8722" max="8722" width="38.5703125" style="388" bestFit="1" customWidth="1"/>
    <col min="8723" max="8960" width="9.140625" style="388"/>
    <col min="8961" max="8961" width="50.5703125" style="388" bestFit="1" customWidth="1"/>
    <col min="8962" max="8962" width="12.140625" style="388" bestFit="1" customWidth="1"/>
    <col min="8963" max="8963" width="14.140625" style="388" bestFit="1" customWidth="1"/>
    <col min="8964" max="8964" width="12.28515625" style="388" customWidth="1"/>
    <col min="8965" max="8965" width="15.28515625" style="388" bestFit="1" customWidth="1"/>
    <col min="8966" max="8966" width="25" style="388" bestFit="1" customWidth="1"/>
    <col min="8967" max="8967" width="11.7109375" style="388" bestFit="1" customWidth="1"/>
    <col min="8968" max="8968" width="9.7109375" style="388" bestFit="1" customWidth="1"/>
    <col min="8969" max="8969" width="9" style="388" bestFit="1" customWidth="1"/>
    <col min="8970" max="8970" width="10.42578125" style="388" bestFit="1" customWidth="1"/>
    <col min="8971" max="8971" width="6.5703125" style="388" bestFit="1" customWidth="1"/>
    <col min="8972" max="8972" width="11.85546875" style="388" bestFit="1" customWidth="1"/>
    <col min="8973" max="8973" width="6.5703125" style="388" bestFit="1" customWidth="1"/>
    <col min="8974" max="8974" width="13.140625" style="388" bestFit="1" customWidth="1"/>
    <col min="8975" max="8975" width="13.42578125" style="388" bestFit="1" customWidth="1"/>
    <col min="8976" max="8976" width="12" style="388" bestFit="1" customWidth="1"/>
    <col min="8977" max="8977" width="8.42578125" style="388" bestFit="1" customWidth="1"/>
    <col min="8978" max="8978" width="38.5703125" style="388" bestFit="1" customWidth="1"/>
    <col min="8979" max="9216" width="9.140625" style="388"/>
    <col min="9217" max="9217" width="50.5703125" style="388" bestFit="1" customWidth="1"/>
    <col min="9218" max="9218" width="12.140625" style="388" bestFit="1" customWidth="1"/>
    <col min="9219" max="9219" width="14.140625" style="388" bestFit="1" customWidth="1"/>
    <col min="9220" max="9220" width="12.28515625" style="388" customWidth="1"/>
    <col min="9221" max="9221" width="15.28515625" style="388" bestFit="1" customWidth="1"/>
    <col min="9222" max="9222" width="25" style="388" bestFit="1" customWidth="1"/>
    <col min="9223" max="9223" width="11.7109375" style="388" bestFit="1" customWidth="1"/>
    <col min="9224" max="9224" width="9.7109375" style="388" bestFit="1" customWidth="1"/>
    <col min="9225" max="9225" width="9" style="388" bestFit="1" customWidth="1"/>
    <col min="9226" max="9226" width="10.42578125" style="388" bestFit="1" customWidth="1"/>
    <col min="9227" max="9227" width="6.5703125" style="388" bestFit="1" customWidth="1"/>
    <col min="9228" max="9228" width="11.85546875" style="388" bestFit="1" customWidth="1"/>
    <col min="9229" max="9229" width="6.5703125" style="388" bestFit="1" customWidth="1"/>
    <col min="9230" max="9230" width="13.140625" style="388" bestFit="1" customWidth="1"/>
    <col min="9231" max="9231" width="13.42578125" style="388" bestFit="1" customWidth="1"/>
    <col min="9232" max="9232" width="12" style="388" bestFit="1" customWidth="1"/>
    <col min="9233" max="9233" width="8.42578125" style="388" bestFit="1" customWidth="1"/>
    <col min="9234" max="9234" width="38.5703125" style="388" bestFit="1" customWidth="1"/>
    <col min="9235" max="9472" width="9.140625" style="388"/>
    <col min="9473" max="9473" width="50.5703125" style="388" bestFit="1" customWidth="1"/>
    <col min="9474" max="9474" width="12.140625" style="388" bestFit="1" customWidth="1"/>
    <col min="9475" max="9475" width="14.140625" style="388" bestFit="1" customWidth="1"/>
    <col min="9476" max="9476" width="12.28515625" style="388" customWidth="1"/>
    <col min="9477" max="9477" width="15.28515625" style="388" bestFit="1" customWidth="1"/>
    <col min="9478" max="9478" width="25" style="388" bestFit="1" customWidth="1"/>
    <col min="9479" max="9479" width="11.7109375" style="388" bestFit="1" customWidth="1"/>
    <col min="9480" max="9480" width="9.7109375" style="388" bestFit="1" customWidth="1"/>
    <col min="9481" max="9481" width="9" style="388" bestFit="1" customWidth="1"/>
    <col min="9482" max="9482" width="10.42578125" style="388" bestFit="1" customWidth="1"/>
    <col min="9483" max="9483" width="6.5703125" style="388" bestFit="1" customWidth="1"/>
    <col min="9484" max="9484" width="11.85546875" style="388" bestFit="1" customWidth="1"/>
    <col min="9485" max="9485" width="6.5703125" style="388" bestFit="1" customWidth="1"/>
    <col min="9486" max="9486" width="13.140625" style="388" bestFit="1" customWidth="1"/>
    <col min="9487" max="9487" width="13.42578125" style="388" bestFit="1" customWidth="1"/>
    <col min="9488" max="9488" width="12" style="388" bestFit="1" customWidth="1"/>
    <col min="9489" max="9489" width="8.42578125" style="388" bestFit="1" customWidth="1"/>
    <col min="9490" max="9490" width="38.5703125" style="388" bestFit="1" customWidth="1"/>
    <col min="9491" max="9728" width="9.140625" style="388"/>
    <col min="9729" max="9729" width="50.5703125" style="388" bestFit="1" customWidth="1"/>
    <col min="9730" max="9730" width="12.140625" style="388" bestFit="1" customWidth="1"/>
    <col min="9731" max="9731" width="14.140625" style="388" bestFit="1" customWidth="1"/>
    <col min="9732" max="9732" width="12.28515625" style="388" customWidth="1"/>
    <col min="9733" max="9733" width="15.28515625" style="388" bestFit="1" customWidth="1"/>
    <col min="9734" max="9734" width="25" style="388" bestFit="1" customWidth="1"/>
    <col min="9735" max="9735" width="11.7109375" style="388" bestFit="1" customWidth="1"/>
    <col min="9736" max="9736" width="9.7109375" style="388" bestFit="1" customWidth="1"/>
    <col min="9737" max="9737" width="9" style="388" bestFit="1" customWidth="1"/>
    <col min="9738" max="9738" width="10.42578125" style="388" bestFit="1" customWidth="1"/>
    <col min="9739" max="9739" width="6.5703125" style="388" bestFit="1" customWidth="1"/>
    <col min="9740" max="9740" width="11.85546875" style="388" bestFit="1" customWidth="1"/>
    <col min="9741" max="9741" width="6.5703125" style="388" bestFit="1" customWidth="1"/>
    <col min="9742" max="9742" width="13.140625" style="388" bestFit="1" customWidth="1"/>
    <col min="9743" max="9743" width="13.42578125" style="388" bestFit="1" customWidth="1"/>
    <col min="9744" max="9744" width="12" style="388" bestFit="1" customWidth="1"/>
    <col min="9745" max="9745" width="8.42578125" style="388" bestFit="1" customWidth="1"/>
    <col min="9746" max="9746" width="38.5703125" style="388" bestFit="1" customWidth="1"/>
    <col min="9747" max="9984" width="9.140625" style="388"/>
    <col min="9985" max="9985" width="50.5703125" style="388" bestFit="1" customWidth="1"/>
    <col min="9986" max="9986" width="12.140625" style="388" bestFit="1" customWidth="1"/>
    <col min="9987" max="9987" width="14.140625" style="388" bestFit="1" customWidth="1"/>
    <col min="9988" max="9988" width="12.28515625" style="388" customWidth="1"/>
    <col min="9989" max="9989" width="15.28515625" style="388" bestFit="1" customWidth="1"/>
    <col min="9990" max="9990" width="25" style="388" bestFit="1" customWidth="1"/>
    <col min="9991" max="9991" width="11.7109375" style="388" bestFit="1" customWidth="1"/>
    <col min="9992" max="9992" width="9.7109375" style="388" bestFit="1" customWidth="1"/>
    <col min="9993" max="9993" width="9" style="388" bestFit="1" customWidth="1"/>
    <col min="9994" max="9994" width="10.42578125" style="388" bestFit="1" customWidth="1"/>
    <col min="9995" max="9995" width="6.5703125" style="388" bestFit="1" customWidth="1"/>
    <col min="9996" max="9996" width="11.85546875" style="388" bestFit="1" customWidth="1"/>
    <col min="9997" max="9997" width="6.5703125" style="388" bestFit="1" customWidth="1"/>
    <col min="9998" max="9998" width="13.140625" style="388" bestFit="1" customWidth="1"/>
    <col min="9999" max="9999" width="13.42578125" style="388" bestFit="1" customWidth="1"/>
    <col min="10000" max="10000" width="12" style="388" bestFit="1" customWidth="1"/>
    <col min="10001" max="10001" width="8.42578125" style="388" bestFit="1" customWidth="1"/>
    <col min="10002" max="10002" width="38.5703125" style="388" bestFit="1" customWidth="1"/>
    <col min="10003" max="10240" width="9.140625" style="388"/>
    <col min="10241" max="10241" width="50.5703125" style="388" bestFit="1" customWidth="1"/>
    <col min="10242" max="10242" width="12.140625" style="388" bestFit="1" customWidth="1"/>
    <col min="10243" max="10243" width="14.140625" style="388" bestFit="1" customWidth="1"/>
    <col min="10244" max="10244" width="12.28515625" style="388" customWidth="1"/>
    <col min="10245" max="10245" width="15.28515625" style="388" bestFit="1" customWidth="1"/>
    <col min="10246" max="10246" width="25" style="388" bestFit="1" customWidth="1"/>
    <col min="10247" max="10247" width="11.7109375" style="388" bestFit="1" customWidth="1"/>
    <col min="10248" max="10248" width="9.7109375" style="388" bestFit="1" customWidth="1"/>
    <col min="10249" max="10249" width="9" style="388" bestFit="1" customWidth="1"/>
    <col min="10250" max="10250" width="10.42578125" style="388" bestFit="1" customWidth="1"/>
    <col min="10251" max="10251" width="6.5703125" style="388" bestFit="1" customWidth="1"/>
    <col min="10252" max="10252" width="11.85546875" style="388" bestFit="1" customWidth="1"/>
    <col min="10253" max="10253" width="6.5703125" style="388" bestFit="1" customWidth="1"/>
    <col min="10254" max="10254" width="13.140625" style="388" bestFit="1" customWidth="1"/>
    <col min="10255" max="10255" width="13.42578125" style="388" bestFit="1" customWidth="1"/>
    <col min="10256" max="10256" width="12" style="388" bestFit="1" customWidth="1"/>
    <col min="10257" max="10257" width="8.42578125" style="388" bestFit="1" customWidth="1"/>
    <col min="10258" max="10258" width="38.5703125" style="388" bestFit="1" customWidth="1"/>
    <col min="10259" max="10496" width="9.140625" style="388"/>
    <col min="10497" max="10497" width="50.5703125" style="388" bestFit="1" customWidth="1"/>
    <col min="10498" max="10498" width="12.140625" style="388" bestFit="1" customWidth="1"/>
    <col min="10499" max="10499" width="14.140625" style="388" bestFit="1" customWidth="1"/>
    <col min="10500" max="10500" width="12.28515625" style="388" customWidth="1"/>
    <col min="10501" max="10501" width="15.28515625" style="388" bestFit="1" customWidth="1"/>
    <col min="10502" max="10502" width="25" style="388" bestFit="1" customWidth="1"/>
    <col min="10503" max="10503" width="11.7109375" style="388" bestFit="1" customWidth="1"/>
    <col min="10504" max="10504" width="9.7109375" style="388" bestFit="1" customWidth="1"/>
    <col min="10505" max="10505" width="9" style="388" bestFit="1" customWidth="1"/>
    <col min="10506" max="10506" width="10.42578125" style="388" bestFit="1" customWidth="1"/>
    <col min="10507" max="10507" width="6.5703125" style="388" bestFit="1" customWidth="1"/>
    <col min="10508" max="10508" width="11.85546875" style="388" bestFit="1" customWidth="1"/>
    <col min="10509" max="10509" width="6.5703125" style="388" bestFit="1" customWidth="1"/>
    <col min="10510" max="10510" width="13.140625" style="388" bestFit="1" customWidth="1"/>
    <col min="10511" max="10511" width="13.42578125" style="388" bestFit="1" customWidth="1"/>
    <col min="10512" max="10512" width="12" style="388" bestFit="1" customWidth="1"/>
    <col min="10513" max="10513" width="8.42578125" style="388" bestFit="1" customWidth="1"/>
    <col min="10514" max="10514" width="38.5703125" style="388" bestFit="1" customWidth="1"/>
    <col min="10515" max="10752" width="9.140625" style="388"/>
    <col min="10753" max="10753" width="50.5703125" style="388" bestFit="1" customWidth="1"/>
    <col min="10754" max="10754" width="12.140625" style="388" bestFit="1" customWidth="1"/>
    <col min="10755" max="10755" width="14.140625" style="388" bestFit="1" customWidth="1"/>
    <col min="10756" max="10756" width="12.28515625" style="388" customWidth="1"/>
    <col min="10757" max="10757" width="15.28515625" style="388" bestFit="1" customWidth="1"/>
    <col min="10758" max="10758" width="25" style="388" bestFit="1" customWidth="1"/>
    <col min="10759" max="10759" width="11.7109375" style="388" bestFit="1" customWidth="1"/>
    <col min="10760" max="10760" width="9.7109375" style="388" bestFit="1" customWidth="1"/>
    <col min="10761" max="10761" width="9" style="388" bestFit="1" customWidth="1"/>
    <col min="10762" max="10762" width="10.42578125" style="388" bestFit="1" customWidth="1"/>
    <col min="10763" max="10763" width="6.5703125" style="388" bestFit="1" customWidth="1"/>
    <col min="10764" max="10764" width="11.85546875" style="388" bestFit="1" customWidth="1"/>
    <col min="10765" max="10765" width="6.5703125" style="388" bestFit="1" customWidth="1"/>
    <col min="10766" max="10766" width="13.140625" style="388" bestFit="1" customWidth="1"/>
    <col min="10767" max="10767" width="13.42578125" style="388" bestFit="1" customWidth="1"/>
    <col min="10768" max="10768" width="12" style="388" bestFit="1" customWidth="1"/>
    <col min="10769" max="10769" width="8.42578125" style="388" bestFit="1" customWidth="1"/>
    <col min="10770" max="10770" width="38.5703125" style="388" bestFit="1" customWidth="1"/>
    <col min="10771" max="11008" width="9.140625" style="388"/>
    <col min="11009" max="11009" width="50.5703125" style="388" bestFit="1" customWidth="1"/>
    <col min="11010" max="11010" width="12.140625" style="388" bestFit="1" customWidth="1"/>
    <col min="11011" max="11011" width="14.140625" style="388" bestFit="1" customWidth="1"/>
    <col min="11012" max="11012" width="12.28515625" style="388" customWidth="1"/>
    <col min="11013" max="11013" width="15.28515625" style="388" bestFit="1" customWidth="1"/>
    <col min="11014" max="11014" width="25" style="388" bestFit="1" customWidth="1"/>
    <col min="11015" max="11015" width="11.7109375" style="388" bestFit="1" customWidth="1"/>
    <col min="11016" max="11016" width="9.7109375" style="388" bestFit="1" customWidth="1"/>
    <col min="11017" max="11017" width="9" style="388" bestFit="1" customWidth="1"/>
    <col min="11018" max="11018" width="10.42578125" style="388" bestFit="1" customWidth="1"/>
    <col min="11019" max="11019" width="6.5703125" style="388" bestFit="1" customWidth="1"/>
    <col min="11020" max="11020" width="11.85546875" style="388" bestFit="1" customWidth="1"/>
    <col min="11021" max="11021" width="6.5703125" style="388" bestFit="1" customWidth="1"/>
    <col min="11022" max="11022" width="13.140625" style="388" bestFit="1" customWidth="1"/>
    <col min="11023" max="11023" width="13.42578125" style="388" bestFit="1" customWidth="1"/>
    <col min="11024" max="11024" width="12" style="388" bestFit="1" customWidth="1"/>
    <col min="11025" max="11025" width="8.42578125" style="388" bestFit="1" customWidth="1"/>
    <col min="11026" max="11026" width="38.5703125" style="388" bestFit="1" customWidth="1"/>
    <col min="11027" max="11264" width="9.140625" style="388"/>
    <col min="11265" max="11265" width="50.5703125" style="388" bestFit="1" customWidth="1"/>
    <col min="11266" max="11266" width="12.140625" style="388" bestFit="1" customWidth="1"/>
    <col min="11267" max="11267" width="14.140625" style="388" bestFit="1" customWidth="1"/>
    <col min="11268" max="11268" width="12.28515625" style="388" customWidth="1"/>
    <col min="11269" max="11269" width="15.28515625" style="388" bestFit="1" customWidth="1"/>
    <col min="11270" max="11270" width="25" style="388" bestFit="1" customWidth="1"/>
    <col min="11271" max="11271" width="11.7109375" style="388" bestFit="1" customWidth="1"/>
    <col min="11272" max="11272" width="9.7109375" style="388" bestFit="1" customWidth="1"/>
    <col min="11273" max="11273" width="9" style="388" bestFit="1" customWidth="1"/>
    <col min="11274" max="11274" width="10.42578125" style="388" bestFit="1" customWidth="1"/>
    <col min="11275" max="11275" width="6.5703125" style="388" bestFit="1" customWidth="1"/>
    <col min="11276" max="11276" width="11.85546875" style="388" bestFit="1" customWidth="1"/>
    <col min="11277" max="11277" width="6.5703125" style="388" bestFit="1" customWidth="1"/>
    <col min="11278" max="11278" width="13.140625" style="388" bestFit="1" customWidth="1"/>
    <col min="11279" max="11279" width="13.42578125" style="388" bestFit="1" customWidth="1"/>
    <col min="11280" max="11280" width="12" style="388" bestFit="1" customWidth="1"/>
    <col min="11281" max="11281" width="8.42578125" style="388" bestFit="1" customWidth="1"/>
    <col min="11282" max="11282" width="38.5703125" style="388" bestFit="1" customWidth="1"/>
    <col min="11283" max="11520" width="9.140625" style="388"/>
    <col min="11521" max="11521" width="50.5703125" style="388" bestFit="1" customWidth="1"/>
    <col min="11522" max="11522" width="12.140625" style="388" bestFit="1" customWidth="1"/>
    <col min="11523" max="11523" width="14.140625" style="388" bestFit="1" customWidth="1"/>
    <col min="11524" max="11524" width="12.28515625" style="388" customWidth="1"/>
    <col min="11525" max="11525" width="15.28515625" style="388" bestFit="1" customWidth="1"/>
    <col min="11526" max="11526" width="25" style="388" bestFit="1" customWidth="1"/>
    <col min="11527" max="11527" width="11.7109375" style="388" bestFit="1" customWidth="1"/>
    <col min="11528" max="11528" width="9.7109375" style="388" bestFit="1" customWidth="1"/>
    <col min="11529" max="11529" width="9" style="388" bestFit="1" customWidth="1"/>
    <col min="11530" max="11530" width="10.42578125" style="388" bestFit="1" customWidth="1"/>
    <col min="11531" max="11531" width="6.5703125" style="388" bestFit="1" customWidth="1"/>
    <col min="11532" max="11532" width="11.85546875" style="388" bestFit="1" customWidth="1"/>
    <col min="11533" max="11533" width="6.5703125" style="388" bestFit="1" customWidth="1"/>
    <col min="11534" max="11534" width="13.140625" style="388" bestFit="1" customWidth="1"/>
    <col min="11535" max="11535" width="13.42578125" style="388" bestFit="1" customWidth="1"/>
    <col min="11536" max="11536" width="12" style="388" bestFit="1" customWidth="1"/>
    <col min="11537" max="11537" width="8.42578125" style="388" bestFit="1" customWidth="1"/>
    <col min="11538" max="11538" width="38.5703125" style="388" bestFit="1" customWidth="1"/>
    <col min="11539" max="11776" width="9.140625" style="388"/>
    <col min="11777" max="11777" width="50.5703125" style="388" bestFit="1" customWidth="1"/>
    <col min="11778" max="11778" width="12.140625" style="388" bestFit="1" customWidth="1"/>
    <col min="11779" max="11779" width="14.140625" style="388" bestFit="1" customWidth="1"/>
    <col min="11780" max="11780" width="12.28515625" style="388" customWidth="1"/>
    <col min="11781" max="11781" width="15.28515625" style="388" bestFit="1" customWidth="1"/>
    <col min="11782" max="11782" width="25" style="388" bestFit="1" customWidth="1"/>
    <col min="11783" max="11783" width="11.7109375" style="388" bestFit="1" customWidth="1"/>
    <col min="11784" max="11784" width="9.7109375" style="388" bestFit="1" customWidth="1"/>
    <col min="11785" max="11785" width="9" style="388" bestFit="1" customWidth="1"/>
    <col min="11786" max="11786" width="10.42578125" style="388" bestFit="1" customWidth="1"/>
    <col min="11787" max="11787" width="6.5703125" style="388" bestFit="1" customWidth="1"/>
    <col min="11788" max="11788" width="11.85546875" style="388" bestFit="1" customWidth="1"/>
    <col min="11789" max="11789" width="6.5703125" style="388" bestFit="1" customWidth="1"/>
    <col min="11790" max="11790" width="13.140625" style="388" bestFit="1" customWidth="1"/>
    <col min="11791" max="11791" width="13.42578125" style="388" bestFit="1" customWidth="1"/>
    <col min="11792" max="11792" width="12" style="388" bestFit="1" customWidth="1"/>
    <col min="11793" max="11793" width="8.42578125" style="388" bestFit="1" customWidth="1"/>
    <col min="11794" max="11794" width="38.5703125" style="388" bestFit="1" customWidth="1"/>
    <col min="11795" max="12032" width="9.140625" style="388"/>
    <col min="12033" max="12033" width="50.5703125" style="388" bestFit="1" customWidth="1"/>
    <col min="12034" max="12034" width="12.140625" style="388" bestFit="1" customWidth="1"/>
    <col min="12035" max="12035" width="14.140625" style="388" bestFit="1" customWidth="1"/>
    <col min="12036" max="12036" width="12.28515625" style="388" customWidth="1"/>
    <col min="12037" max="12037" width="15.28515625" style="388" bestFit="1" customWidth="1"/>
    <col min="12038" max="12038" width="25" style="388" bestFit="1" customWidth="1"/>
    <col min="12039" max="12039" width="11.7109375" style="388" bestFit="1" customWidth="1"/>
    <col min="12040" max="12040" width="9.7109375" style="388" bestFit="1" customWidth="1"/>
    <col min="12041" max="12041" width="9" style="388" bestFit="1" customWidth="1"/>
    <col min="12042" max="12042" width="10.42578125" style="388" bestFit="1" customWidth="1"/>
    <col min="12043" max="12043" width="6.5703125" style="388" bestFit="1" customWidth="1"/>
    <col min="12044" max="12044" width="11.85546875" style="388" bestFit="1" customWidth="1"/>
    <col min="12045" max="12045" width="6.5703125" style="388" bestFit="1" customWidth="1"/>
    <col min="12046" max="12046" width="13.140625" style="388" bestFit="1" customWidth="1"/>
    <col min="12047" max="12047" width="13.42578125" style="388" bestFit="1" customWidth="1"/>
    <col min="12048" max="12048" width="12" style="388" bestFit="1" customWidth="1"/>
    <col min="12049" max="12049" width="8.42578125" style="388" bestFit="1" customWidth="1"/>
    <col min="12050" max="12050" width="38.5703125" style="388" bestFit="1" customWidth="1"/>
    <col min="12051" max="12288" width="9.140625" style="388"/>
    <col min="12289" max="12289" width="50.5703125" style="388" bestFit="1" customWidth="1"/>
    <col min="12290" max="12290" width="12.140625" style="388" bestFit="1" customWidth="1"/>
    <col min="12291" max="12291" width="14.140625" style="388" bestFit="1" customWidth="1"/>
    <col min="12292" max="12292" width="12.28515625" style="388" customWidth="1"/>
    <col min="12293" max="12293" width="15.28515625" style="388" bestFit="1" customWidth="1"/>
    <col min="12294" max="12294" width="25" style="388" bestFit="1" customWidth="1"/>
    <col min="12295" max="12295" width="11.7109375" style="388" bestFit="1" customWidth="1"/>
    <col min="12296" max="12296" width="9.7109375" style="388" bestFit="1" customWidth="1"/>
    <col min="12297" max="12297" width="9" style="388" bestFit="1" customWidth="1"/>
    <col min="12298" max="12298" width="10.42578125" style="388" bestFit="1" customWidth="1"/>
    <col min="12299" max="12299" width="6.5703125" style="388" bestFit="1" customWidth="1"/>
    <col min="12300" max="12300" width="11.85546875" style="388" bestFit="1" customWidth="1"/>
    <col min="12301" max="12301" width="6.5703125" style="388" bestFit="1" customWidth="1"/>
    <col min="12302" max="12302" width="13.140625" style="388" bestFit="1" customWidth="1"/>
    <col min="12303" max="12303" width="13.42578125" style="388" bestFit="1" customWidth="1"/>
    <col min="12304" max="12304" width="12" style="388" bestFit="1" customWidth="1"/>
    <col min="12305" max="12305" width="8.42578125" style="388" bestFit="1" customWidth="1"/>
    <col min="12306" max="12306" width="38.5703125" style="388" bestFit="1" customWidth="1"/>
    <col min="12307" max="12544" width="9.140625" style="388"/>
    <col min="12545" max="12545" width="50.5703125" style="388" bestFit="1" customWidth="1"/>
    <col min="12546" max="12546" width="12.140625" style="388" bestFit="1" customWidth="1"/>
    <col min="12547" max="12547" width="14.140625" style="388" bestFit="1" customWidth="1"/>
    <col min="12548" max="12548" width="12.28515625" style="388" customWidth="1"/>
    <col min="12549" max="12549" width="15.28515625" style="388" bestFit="1" customWidth="1"/>
    <col min="12550" max="12550" width="25" style="388" bestFit="1" customWidth="1"/>
    <col min="12551" max="12551" width="11.7109375" style="388" bestFit="1" customWidth="1"/>
    <col min="12552" max="12552" width="9.7109375" style="388" bestFit="1" customWidth="1"/>
    <col min="12553" max="12553" width="9" style="388" bestFit="1" customWidth="1"/>
    <col min="12554" max="12554" width="10.42578125" style="388" bestFit="1" customWidth="1"/>
    <col min="12555" max="12555" width="6.5703125" style="388" bestFit="1" customWidth="1"/>
    <col min="12556" max="12556" width="11.85546875" style="388" bestFit="1" customWidth="1"/>
    <col min="12557" max="12557" width="6.5703125" style="388" bestFit="1" customWidth="1"/>
    <col min="12558" max="12558" width="13.140625" style="388" bestFit="1" customWidth="1"/>
    <col min="12559" max="12559" width="13.42578125" style="388" bestFit="1" customWidth="1"/>
    <col min="12560" max="12560" width="12" style="388" bestFit="1" customWidth="1"/>
    <col min="12561" max="12561" width="8.42578125" style="388" bestFit="1" customWidth="1"/>
    <col min="12562" max="12562" width="38.5703125" style="388" bestFit="1" customWidth="1"/>
    <col min="12563" max="12800" width="9.140625" style="388"/>
    <col min="12801" max="12801" width="50.5703125" style="388" bestFit="1" customWidth="1"/>
    <col min="12802" max="12802" width="12.140625" style="388" bestFit="1" customWidth="1"/>
    <col min="12803" max="12803" width="14.140625" style="388" bestFit="1" customWidth="1"/>
    <col min="12804" max="12804" width="12.28515625" style="388" customWidth="1"/>
    <col min="12805" max="12805" width="15.28515625" style="388" bestFit="1" customWidth="1"/>
    <col min="12806" max="12806" width="25" style="388" bestFit="1" customWidth="1"/>
    <col min="12807" max="12807" width="11.7109375" style="388" bestFit="1" customWidth="1"/>
    <col min="12808" max="12808" width="9.7109375" style="388" bestFit="1" customWidth="1"/>
    <col min="12809" max="12809" width="9" style="388" bestFit="1" customWidth="1"/>
    <col min="12810" max="12810" width="10.42578125" style="388" bestFit="1" customWidth="1"/>
    <col min="12811" max="12811" width="6.5703125" style="388" bestFit="1" customWidth="1"/>
    <col min="12812" max="12812" width="11.85546875" style="388" bestFit="1" customWidth="1"/>
    <col min="12813" max="12813" width="6.5703125" style="388" bestFit="1" customWidth="1"/>
    <col min="12814" max="12814" width="13.140625" style="388" bestFit="1" customWidth="1"/>
    <col min="12815" max="12815" width="13.42578125" style="388" bestFit="1" customWidth="1"/>
    <col min="12816" max="12816" width="12" style="388" bestFit="1" customWidth="1"/>
    <col min="12817" max="12817" width="8.42578125" style="388" bestFit="1" customWidth="1"/>
    <col min="12818" max="12818" width="38.5703125" style="388" bestFit="1" customWidth="1"/>
    <col min="12819" max="13056" width="9.140625" style="388"/>
    <col min="13057" max="13057" width="50.5703125" style="388" bestFit="1" customWidth="1"/>
    <col min="13058" max="13058" width="12.140625" style="388" bestFit="1" customWidth="1"/>
    <col min="13059" max="13059" width="14.140625" style="388" bestFit="1" customWidth="1"/>
    <col min="13060" max="13060" width="12.28515625" style="388" customWidth="1"/>
    <col min="13061" max="13061" width="15.28515625" style="388" bestFit="1" customWidth="1"/>
    <col min="13062" max="13062" width="25" style="388" bestFit="1" customWidth="1"/>
    <col min="13063" max="13063" width="11.7109375" style="388" bestFit="1" customWidth="1"/>
    <col min="13064" max="13064" width="9.7109375" style="388" bestFit="1" customWidth="1"/>
    <col min="13065" max="13065" width="9" style="388" bestFit="1" customWidth="1"/>
    <col min="13066" max="13066" width="10.42578125" style="388" bestFit="1" customWidth="1"/>
    <col min="13067" max="13067" width="6.5703125" style="388" bestFit="1" customWidth="1"/>
    <col min="13068" max="13068" width="11.85546875" style="388" bestFit="1" customWidth="1"/>
    <col min="13069" max="13069" width="6.5703125" style="388" bestFit="1" customWidth="1"/>
    <col min="13070" max="13070" width="13.140625" style="388" bestFit="1" customWidth="1"/>
    <col min="13071" max="13071" width="13.42578125" style="388" bestFit="1" customWidth="1"/>
    <col min="13072" max="13072" width="12" style="388" bestFit="1" customWidth="1"/>
    <col min="13073" max="13073" width="8.42578125" style="388" bestFit="1" customWidth="1"/>
    <col min="13074" max="13074" width="38.5703125" style="388" bestFit="1" customWidth="1"/>
    <col min="13075" max="13312" width="9.140625" style="388"/>
    <col min="13313" max="13313" width="50.5703125" style="388" bestFit="1" customWidth="1"/>
    <col min="13314" max="13314" width="12.140625" style="388" bestFit="1" customWidth="1"/>
    <col min="13315" max="13315" width="14.140625" style="388" bestFit="1" customWidth="1"/>
    <col min="13316" max="13316" width="12.28515625" style="388" customWidth="1"/>
    <col min="13317" max="13317" width="15.28515625" style="388" bestFit="1" customWidth="1"/>
    <col min="13318" max="13318" width="25" style="388" bestFit="1" customWidth="1"/>
    <col min="13319" max="13319" width="11.7109375" style="388" bestFit="1" customWidth="1"/>
    <col min="13320" max="13320" width="9.7109375" style="388" bestFit="1" customWidth="1"/>
    <col min="13321" max="13321" width="9" style="388" bestFit="1" customWidth="1"/>
    <col min="13322" max="13322" width="10.42578125" style="388" bestFit="1" customWidth="1"/>
    <col min="13323" max="13323" width="6.5703125" style="388" bestFit="1" customWidth="1"/>
    <col min="13324" max="13324" width="11.85546875" style="388" bestFit="1" customWidth="1"/>
    <col min="13325" max="13325" width="6.5703125" style="388" bestFit="1" customWidth="1"/>
    <col min="13326" max="13326" width="13.140625" style="388" bestFit="1" customWidth="1"/>
    <col min="13327" max="13327" width="13.42578125" style="388" bestFit="1" customWidth="1"/>
    <col min="13328" max="13328" width="12" style="388" bestFit="1" customWidth="1"/>
    <col min="13329" max="13329" width="8.42578125" style="388" bestFit="1" customWidth="1"/>
    <col min="13330" max="13330" width="38.5703125" style="388" bestFit="1" customWidth="1"/>
    <col min="13331" max="13568" width="9.140625" style="388"/>
    <col min="13569" max="13569" width="50.5703125" style="388" bestFit="1" customWidth="1"/>
    <col min="13570" max="13570" width="12.140625" style="388" bestFit="1" customWidth="1"/>
    <col min="13571" max="13571" width="14.140625" style="388" bestFit="1" customWidth="1"/>
    <col min="13572" max="13572" width="12.28515625" style="388" customWidth="1"/>
    <col min="13573" max="13573" width="15.28515625" style="388" bestFit="1" customWidth="1"/>
    <col min="13574" max="13574" width="25" style="388" bestFit="1" customWidth="1"/>
    <col min="13575" max="13575" width="11.7109375" style="388" bestFit="1" customWidth="1"/>
    <col min="13576" max="13576" width="9.7109375" style="388" bestFit="1" customWidth="1"/>
    <col min="13577" max="13577" width="9" style="388" bestFit="1" customWidth="1"/>
    <col min="13578" max="13578" width="10.42578125" style="388" bestFit="1" customWidth="1"/>
    <col min="13579" max="13579" width="6.5703125" style="388" bestFit="1" customWidth="1"/>
    <col min="13580" max="13580" width="11.85546875" style="388" bestFit="1" customWidth="1"/>
    <col min="13581" max="13581" width="6.5703125" style="388" bestFit="1" customWidth="1"/>
    <col min="13582" max="13582" width="13.140625" style="388" bestFit="1" customWidth="1"/>
    <col min="13583" max="13583" width="13.42578125" style="388" bestFit="1" customWidth="1"/>
    <col min="13584" max="13584" width="12" style="388" bestFit="1" customWidth="1"/>
    <col min="13585" max="13585" width="8.42578125" style="388" bestFit="1" customWidth="1"/>
    <col min="13586" max="13586" width="38.5703125" style="388" bestFit="1" customWidth="1"/>
    <col min="13587" max="13824" width="9.140625" style="388"/>
    <col min="13825" max="13825" width="50.5703125" style="388" bestFit="1" customWidth="1"/>
    <col min="13826" max="13826" width="12.140625" style="388" bestFit="1" customWidth="1"/>
    <col min="13827" max="13827" width="14.140625" style="388" bestFit="1" customWidth="1"/>
    <col min="13828" max="13828" width="12.28515625" style="388" customWidth="1"/>
    <col min="13829" max="13829" width="15.28515625" style="388" bestFit="1" customWidth="1"/>
    <col min="13830" max="13830" width="25" style="388" bestFit="1" customWidth="1"/>
    <col min="13831" max="13831" width="11.7109375" style="388" bestFit="1" customWidth="1"/>
    <col min="13832" max="13832" width="9.7109375" style="388" bestFit="1" customWidth="1"/>
    <col min="13833" max="13833" width="9" style="388" bestFit="1" customWidth="1"/>
    <col min="13834" max="13834" width="10.42578125" style="388" bestFit="1" customWidth="1"/>
    <col min="13835" max="13835" width="6.5703125" style="388" bestFit="1" customWidth="1"/>
    <col min="13836" max="13836" width="11.85546875" style="388" bestFit="1" customWidth="1"/>
    <col min="13837" max="13837" width="6.5703125" style="388" bestFit="1" customWidth="1"/>
    <col min="13838" max="13838" width="13.140625" style="388" bestFit="1" customWidth="1"/>
    <col min="13839" max="13839" width="13.42578125" style="388" bestFit="1" customWidth="1"/>
    <col min="13840" max="13840" width="12" style="388" bestFit="1" customWidth="1"/>
    <col min="13841" max="13841" width="8.42578125" style="388" bestFit="1" customWidth="1"/>
    <col min="13842" max="13842" width="38.5703125" style="388" bestFit="1" customWidth="1"/>
    <col min="13843" max="14080" width="9.140625" style="388"/>
    <col min="14081" max="14081" width="50.5703125" style="388" bestFit="1" customWidth="1"/>
    <col min="14082" max="14082" width="12.140625" style="388" bestFit="1" customWidth="1"/>
    <col min="14083" max="14083" width="14.140625" style="388" bestFit="1" customWidth="1"/>
    <col min="14084" max="14084" width="12.28515625" style="388" customWidth="1"/>
    <col min="14085" max="14085" width="15.28515625" style="388" bestFit="1" customWidth="1"/>
    <col min="14086" max="14086" width="25" style="388" bestFit="1" customWidth="1"/>
    <col min="14087" max="14087" width="11.7109375" style="388" bestFit="1" customWidth="1"/>
    <col min="14088" max="14088" width="9.7109375" style="388" bestFit="1" customWidth="1"/>
    <col min="14089" max="14089" width="9" style="388" bestFit="1" customWidth="1"/>
    <col min="14090" max="14090" width="10.42578125" style="388" bestFit="1" customWidth="1"/>
    <col min="14091" max="14091" width="6.5703125" style="388" bestFit="1" customWidth="1"/>
    <col min="14092" max="14092" width="11.85546875" style="388" bestFit="1" customWidth="1"/>
    <col min="14093" max="14093" width="6.5703125" style="388" bestFit="1" customWidth="1"/>
    <col min="14094" max="14094" width="13.140625" style="388" bestFit="1" customWidth="1"/>
    <col min="14095" max="14095" width="13.42578125" style="388" bestFit="1" customWidth="1"/>
    <col min="14096" max="14096" width="12" style="388" bestFit="1" customWidth="1"/>
    <col min="14097" max="14097" width="8.42578125" style="388" bestFit="1" customWidth="1"/>
    <col min="14098" max="14098" width="38.5703125" style="388" bestFit="1" customWidth="1"/>
    <col min="14099" max="14336" width="9.140625" style="388"/>
    <col min="14337" max="14337" width="50.5703125" style="388" bestFit="1" customWidth="1"/>
    <col min="14338" max="14338" width="12.140625" style="388" bestFit="1" customWidth="1"/>
    <col min="14339" max="14339" width="14.140625" style="388" bestFit="1" customWidth="1"/>
    <col min="14340" max="14340" width="12.28515625" style="388" customWidth="1"/>
    <col min="14341" max="14341" width="15.28515625" style="388" bestFit="1" customWidth="1"/>
    <col min="14342" max="14342" width="25" style="388" bestFit="1" customWidth="1"/>
    <col min="14343" max="14343" width="11.7109375" style="388" bestFit="1" customWidth="1"/>
    <col min="14344" max="14344" width="9.7109375" style="388" bestFit="1" customWidth="1"/>
    <col min="14345" max="14345" width="9" style="388" bestFit="1" customWidth="1"/>
    <col min="14346" max="14346" width="10.42578125" style="388" bestFit="1" customWidth="1"/>
    <col min="14347" max="14347" width="6.5703125" style="388" bestFit="1" customWidth="1"/>
    <col min="14348" max="14348" width="11.85546875" style="388" bestFit="1" customWidth="1"/>
    <col min="14349" max="14349" width="6.5703125" style="388" bestFit="1" customWidth="1"/>
    <col min="14350" max="14350" width="13.140625" style="388" bestFit="1" customWidth="1"/>
    <col min="14351" max="14351" width="13.42578125" style="388" bestFit="1" customWidth="1"/>
    <col min="14352" max="14352" width="12" style="388" bestFit="1" customWidth="1"/>
    <col min="14353" max="14353" width="8.42578125" style="388" bestFit="1" customWidth="1"/>
    <col min="14354" max="14354" width="38.5703125" style="388" bestFit="1" customWidth="1"/>
    <col min="14355" max="14592" width="9.140625" style="388"/>
    <col min="14593" max="14593" width="50.5703125" style="388" bestFit="1" customWidth="1"/>
    <col min="14594" max="14594" width="12.140625" style="388" bestFit="1" customWidth="1"/>
    <col min="14595" max="14595" width="14.140625" style="388" bestFit="1" customWidth="1"/>
    <col min="14596" max="14596" width="12.28515625" style="388" customWidth="1"/>
    <col min="14597" max="14597" width="15.28515625" style="388" bestFit="1" customWidth="1"/>
    <col min="14598" max="14598" width="25" style="388" bestFit="1" customWidth="1"/>
    <col min="14599" max="14599" width="11.7109375" style="388" bestFit="1" customWidth="1"/>
    <col min="14600" max="14600" width="9.7109375" style="388" bestFit="1" customWidth="1"/>
    <col min="14601" max="14601" width="9" style="388" bestFit="1" customWidth="1"/>
    <col min="14602" max="14602" width="10.42578125" style="388" bestFit="1" customWidth="1"/>
    <col min="14603" max="14603" width="6.5703125" style="388" bestFit="1" customWidth="1"/>
    <col min="14604" max="14604" width="11.85546875" style="388" bestFit="1" customWidth="1"/>
    <col min="14605" max="14605" width="6.5703125" style="388" bestFit="1" customWidth="1"/>
    <col min="14606" max="14606" width="13.140625" style="388" bestFit="1" customWidth="1"/>
    <col min="14607" max="14607" width="13.42578125" style="388" bestFit="1" customWidth="1"/>
    <col min="14608" max="14608" width="12" style="388" bestFit="1" customWidth="1"/>
    <col min="14609" max="14609" width="8.42578125" style="388" bestFit="1" customWidth="1"/>
    <col min="14610" max="14610" width="38.5703125" style="388" bestFit="1" customWidth="1"/>
    <col min="14611" max="14848" width="9.140625" style="388"/>
    <col min="14849" max="14849" width="50.5703125" style="388" bestFit="1" customWidth="1"/>
    <col min="14850" max="14850" width="12.140625" style="388" bestFit="1" customWidth="1"/>
    <col min="14851" max="14851" width="14.140625" style="388" bestFit="1" customWidth="1"/>
    <col min="14852" max="14852" width="12.28515625" style="388" customWidth="1"/>
    <col min="14853" max="14853" width="15.28515625" style="388" bestFit="1" customWidth="1"/>
    <col min="14854" max="14854" width="25" style="388" bestFit="1" customWidth="1"/>
    <col min="14855" max="14855" width="11.7109375" style="388" bestFit="1" customWidth="1"/>
    <col min="14856" max="14856" width="9.7109375" style="388" bestFit="1" customWidth="1"/>
    <col min="14857" max="14857" width="9" style="388" bestFit="1" customWidth="1"/>
    <col min="14858" max="14858" width="10.42578125" style="388" bestFit="1" customWidth="1"/>
    <col min="14859" max="14859" width="6.5703125" style="388" bestFit="1" customWidth="1"/>
    <col min="14860" max="14860" width="11.85546875" style="388" bestFit="1" customWidth="1"/>
    <col min="14861" max="14861" width="6.5703125" style="388" bestFit="1" customWidth="1"/>
    <col min="14862" max="14862" width="13.140625" style="388" bestFit="1" customWidth="1"/>
    <col min="14863" max="14863" width="13.42578125" style="388" bestFit="1" customWidth="1"/>
    <col min="14864" max="14864" width="12" style="388" bestFit="1" customWidth="1"/>
    <col min="14865" max="14865" width="8.42578125" style="388" bestFit="1" customWidth="1"/>
    <col min="14866" max="14866" width="38.5703125" style="388" bestFit="1" customWidth="1"/>
    <col min="14867" max="15104" width="9.140625" style="388"/>
    <col min="15105" max="15105" width="50.5703125" style="388" bestFit="1" customWidth="1"/>
    <col min="15106" max="15106" width="12.140625" style="388" bestFit="1" customWidth="1"/>
    <col min="15107" max="15107" width="14.140625" style="388" bestFit="1" customWidth="1"/>
    <col min="15108" max="15108" width="12.28515625" style="388" customWidth="1"/>
    <col min="15109" max="15109" width="15.28515625" style="388" bestFit="1" customWidth="1"/>
    <col min="15110" max="15110" width="25" style="388" bestFit="1" customWidth="1"/>
    <col min="15111" max="15111" width="11.7109375" style="388" bestFit="1" customWidth="1"/>
    <col min="15112" max="15112" width="9.7109375" style="388" bestFit="1" customWidth="1"/>
    <col min="15113" max="15113" width="9" style="388" bestFit="1" customWidth="1"/>
    <col min="15114" max="15114" width="10.42578125" style="388" bestFit="1" customWidth="1"/>
    <col min="15115" max="15115" width="6.5703125" style="388" bestFit="1" customWidth="1"/>
    <col min="15116" max="15116" width="11.85546875" style="388" bestFit="1" customWidth="1"/>
    <col min="15117" max="15117" width="6.5703125" style="388" bestFit="1" customWidth="1"/>
    <col min="15118" max="15118" width="13.140625" style="388" bestFit="1" customWidth="1"/>
    <col min="15119" max="15119" width="13.42578125" style="388" bestFit="1" customWidth="1"/>
    <col min="15120" max="15120" width="12" style="388" bestFit="1" customWidth="1"/>
    <col min="15121" max="15121" width="8.42578125" style="388" bestFit="1" customWidth="1"/>
    <col min="15122" max="15122" width="38.5703125" style="388" bestFit="1" customWidth="1"/>
    <col min="15123" max="15360" width="9.140625" style="388"/>
    <col min="15361" max="15361" width="50.5703125" style="388" bestFit="1" customWidth="1"/>
    <col min="15362" max="15362" width="12.140625" style="388" bestFit="1" customWidth="1"/>
    <col min="15363" max="15363" width="14.140625" style="388" bestFit="1" customWidth="1"/>
    <col min="15364" max="15364" width="12.28515625" style="388" customWidth="1"/>
    <col min="15365" max="15365" width="15.28515625" style="388" bestFit="1" customWidth="1"/>
    <col min="15366" max="15366" width="25" style="388" bestFit="1" customWidth="1"/>
    <col min="15367" max="15367" width="11.7109375" style="388" bestFit="1" customWidth="1"/>
    <col min="15368" max="15368" width="9.7109375" style="388" bestFit="1" customWidth="1"/>
    <col min="15369" max="15369" width="9" style="388" bestFit="1" customWidth="1"/>
    <col min="15370" max="15370" width="10.42578125" style="388" bestFit="1" customWidth="1"/>
    <col min="15371" max="15371" width="6.5703125" style="388" bestFit="1" customWidth="1"/>
    <col min="15372" max="15372" width="11.85546875" style="388" bestFit="1" customWidth="1"/>
    <col min="15373" max="15373" width="6.5703125" style="388" bestFit="1" customWidth="1"/>
    <col min="15374" max="15374" width="13.140625" style="388" bestFit="1" customWidth="1"/>
    <col min="15375" max="15375" width="13.42578125" style="388" bestFit="1" customWidth="1"/>
    <col min="15376" max="15376" width="12" style="388" bestFit="1" customWidth="1"/>
    <col min="15377" max="15377" width="8.42578125" style="388" bestFit="1" customWidth="1"/>
    <col min="15378" max="15378" width="38.5703125" style="388" bestFit="1" customWidth="1"/>
    <col min="15379" max="15616" width="9.140625" style="388"/>
    <col min="15617" max="15617" width="50.5703125" style="388" bestFit="1" customWidth="1"/>
    <col min="15618" max="15618" width="12.140625" style="388" bestFit="1" customWidth="1"/>
    <col min="15619" max="15619" width="14.140625" style="388" bestFit="1" customWidth="1"/>
    <col min="15620" max="15620" width="12.28515625" style="388" customWidth="1"/>
    <col min="15621" max="15621" width="15.28515625" style="388" bestFit="1" customWidth="1"/>
    <col min="15622" max="15622" width="25" style="388" bestFit="1" customWidth="1"/>
    <col min="15623" max="15623" width="11.7109375" style="388" bestFit="1" customWidth="1"/>
    <col min="15624" max="15624" width="9.7109375" style="388" bestFit="1" customWidth="1"/>
    <col min="15625" max="15625" width="9" style="388" bestFit="1" customWidth="1"/>
    <col min="15626" max="15626" width="10.42578125" style="388" bestFit="1" customWidth="1"/>
    <col min="15627" max="15627" width="6.5703125" style="388" bestFit="1" customWidth="1"/>
    <col min="15628" max="15628" width="11.85546875" style="388" bestFit="1" customWidth="1"/>
    <col min="15629" max="15629" width="6.5703125" style="388" bestFit="1" customWidth="1"/>
    <col min="15630" max="15630" width="13.140625" style="388" bestFit="1" customWidth="1"/>
    <col min="15631" max="15631" width="13.42578125" style="388" bestFit="1" customWidth="1"/>
    <col min="15632" max="15632" width="12" style="388" bestFit="1" customWidth="1"/>
    <col min="15633" max="15633" width="8.42578125" style="388" bestFit="1" customWidth="1"/>
    <col min="15634" max="15634" width="38.5703125" style="388" bestFit="1" customWidth="1"/>
    <col min="15635" max="15872" width="9.140625" style="388"/>
    <col min="15873" max="15873" width="50.5703125" style="388" bestFit="1" customWidth="1"/>
    <col min="15874" max="15874" width="12.140625" style="388" bestFit="1" customWidth="1"/>
    <col min="15875" max="15875" width="14.140625" style="388" bestFit="1" customWidth="1"/>
    <col min="15876" max="15876" width="12.28515625" style="388" customWidth="1"/>
    <col min="15877" max="15877" width="15.28515625" style="388" bestFit="1" customWidth="1"/>
    <col min="15878" max="15878" width="25" style="388" bestFit="1" customWidth="1"/>
    <col min="15879" max="15879" width="11.7109375" style="388" bestFit="1" customWidth="1"/>
    <col min="15880" max="15880" width="9.7109375" style="388" bestFit="1" customWidth="1"/>
    <col min="15881" max="15881" width="9" style="388" bestFit="1" customWidth="1"/>
    <col min="15882" max="15882" width="10.42578125" style="388" bestFit="1" customWidth="1"/>
    <col min="15883" max="15883" width="6.5703125" style="388" bestFit="1" customWidth="1"/>
    <col min="15884" max="15884" width="11.85546875" style="388" bestFit="1" customWidth="1"/>
    <col min="15885" max="15885" width="6.5703125" style="388" bestFit="1" customWidth="1"/>
    <col min="15886" max="15886" width="13.140625" style="388" bestFit="1" customWidth="1"/>
    <col min="15887" max="15887" width="13.42578125" style="388" bestFit="1" customWidth="1"/>
    <col min="15888" max="15888" width="12" style="388" bestFit="1" customWidth="1"/>
    <col min="15889" max="15889" width="8.42578125" style="388" bestFit="1" customWidth="1"/>
    <col min="15890" max="15890" width="38.5703125" style="388" bestFit="1" customWidth="1"/>
    <col min="15891" max="16128" width="9.140625" style="388"/>
    <col min="16129" max="16129" width="50.5703125" style="388" bestFit="1" customWidth="1"/>
    <col min="16130" max="16130" width="12.140625" style="388" bestFit="1" customWidth="1"/>
    <col min="16131" max="16131" width="14.140625" style="388" bestFit="1" customWidth="1"/>
    <col min="16132" max="16132" width="12.28515625" style="388" customWidth="1"/>
    <col min="16133" max="16133" width="15.28515625" style="388" bestFit="1" customWidth="1"/>
    <col min="16134" max="16134" width="25" style="388" bestFit="1" customWidth="1"/>
    <col min="16135" max="16135" width="11.7109375" style="388" bestFit="1" customWidth="1"/>
    <col min="16136" max="16136" width="9.7109375" style="388" bestFit="1" customWidth="1"/>
    <col min="16137" max="16137" width="9" style="388" bestFit="1" customWidth="1"/>
    <col min="16138" max="16138" width="10.42578125" style="388" bestFit="1" customWidth="1"/>
    <col min="16139" max="16139" width="6.5703125" style="388" bestFit="1" customWidth="1"/>
    <col min="16140" max="16140" width="11.85546875" style="388" bestFit="1" customWidth="1"/>
    <col min="16141" max="16141" width="6.5703125" style="388" bestFit="1" customWidth="1"/>
    <col min="16142" max="16142" width="13.140625" style="388" bestFit="1" customWidth="1"/>
    <col min="16143" max="16143" width="13.42578125" style="388" bestFit="1" customWidth="1"/>
    <col min="16144" max="16144" width="12" style="388" bestFit="1" customWidth="1"/>
    <col min="16145" max="16145" width="8.42578125" style="388" bestFit="1" customWidth="1"/>
    <col min="16146" max="16146" width="38.5703125" style="388" bestFit="1" customWidth="1"/>
    <col min="16147" max="16384" width="9.140625" style="388"/>
  </cols>
  <sheetData>
    <row r="1" spans="1:18" ht="39.6">
      <c r="A1" s="385" t="s">
        <v>557</v>
      </c>
      <c r="B1" s="385" t="s">
        <v>558</v>
      </c>
      <c r="C1" s="386" t="s">
        <v>559</v>
      </c>
      <c r="E1" s="386" t="s">
        <v>560</v>
      </c>
    </row>
    <row r="2" spans="1:18" ht="15.6" outlineLevel="1">
      <c r="A2" s="389" t="s">
        <v>561</v>
      </c>
      <c r="B2" s="389" t="s">
        <v>562</v>
      </c>
    </row>
    <row r="4" spans="1:18" ht="15.6" outlineLevel="1">
      <c r="A4" s="389" t="s">
        <v>563</v>
      </c>
      <c r="B4" s="389" t="s">
        <v>564</v>
      </c>
    </row>
    <row r="6" spans="1:18" ht="15.6" outlineLevel="1">
      <c r="A6" s="389" t="s">
        <v>565</v>
      </c>
      <c r="B6" s="389" t="s">
        <v>566</v>
      </c>
    </row>
    <row r="8" spans="1:18" ht="15.6" outlineLevel="1">
      <c r="A8" s="389" t="s">
        <v>567</v>
      </c>
      <c r="B8" s="389" t="s">
        <v>568</v>
      </c>
    </row>
    <row r="10" spans="1:18" ht="15.6" outlineLevel="1">
      <c r="A10" s="389" t="s">
        <v>569</v>
      </c>
      <c r="B10" s="389" t="s">
        <v>570</v>
      </c>
    </row>
    <row r="12" spans="1:18" ht="15.6" outlineLevel="1">
      <c r="A12" s="389" t="s">
        <v>571</v>
      </c>
      <c r="B12" s="389" t="s">
        <v>572</v>
      </c>
    </row>
    <row r="14" spans="1:18" outlineLevel="3">
      <c r="C14" s="390" t="s">
        <v>3</v>
      </c>
      <c r="D14" s="390" t="s">
        <v>5</v>
      </c>
      <c r="E14" s="390"/>
      <c r="F14" s="385" t="s">
        <v>573</v>
      </c>
      <c r="G14" s="385" t="s">
        <v>574</v>
      </c>
      <c r="H14" s="385" t="s">
        <v>575</v>
      </c>
      <c r="I14" s="385" t="s">
        <v>576</v>
      </c>
      <c r="J14" s="385" t="s">
        <v>7</v>
      </c>
      <c r="K14" s="385" t="s">
        <v>577</v>
      </c>
      <c r="L14" s="385" t="s">
        <v>10</v>
      </c>
      <c r="M14" s="385" t="s">
        <v>578</v>
      </c>
      <c r="N14" s="385" t="s">
        <v>579</v>
      </c>
      <c r="O14" s="385" t="s">
        <v>580</v>
      </c>
      <c r="P14" s="385" t="s">
        <v>581</v>
      </c>
      <c r="Q14" s="385" t="s">
        <v>582</v>
      </c>
      <c r="R14" s="385" t="s">
        <v>2</v>
      </c>
    </row>
    <row r="15" spans="1:18" ht="36" outlineLevel="3">
      <c r="C15" s="391" t="s">
        <v>308</v>
      </c>
      <c r="D15" s="391" t="s">
        <v>583</v>
      </c>
      <c r="E15" s="391" t="s">
        <v>584</v>
      </c>
      <c r="F15" s="392" t="s">
        <v>585</v>
      </c>
      <c r="G15" s="392" t="s">
        <v>586</v>
      </c>
      <c r="H15" s="393">
        <v>43191</v>
      </c>
      <c r="J15" s="392" t="s">
        <v>587</v>
      </c>
      <c r="K15" s="392" t="s">
        <v>588</v>
      </c>
      <c r="M15" s="392" t="s">
        <v>589</v>
      </c>
      <c r="R15" s="391" t="s">
        <v>590</v>
      </c>
    </row>
    <row r="16" spans="1:18" ht="15.6" outlineLevel="1">
      <c r="A16" s="389" t="s">
        <v>591</v>
      </c>
      <c r="B16" s="389" t="s">
        <v>592</v>
      </c>
    </row>
    <row r="18" spans="1:18" outlineLevel="3">
      <c r="C18" s="390" t="s">
        <v>3</v>
      </c>
      <c r="D18" s="390" t="s">
        <v>5</v>
      </c>
      <c r="E18" s="390"/>
      <c r="F18" s="385" t="s">
        <v>573</v>
      </c>
      <c r="G18" s="385" t="s">
        <v>574</v>
      </c>
      <c r="H18" s="385" t="s">
        <v>575</v>
      </c>
      <c r="I18" s="385" t="s">
        <v>576</v>
      </c>
      <c r="J18" s="385" t="s">
        <v>7</v>
      </c>
      <c r="K18" s="385" t="s">
        <v>577</v>
      </c>
      <c r="L18" s="385" t="s">
        <v>10</v>
      </c>
      <c r="M18" s="385" t="s">
        <v>578</v>
      </c>
      <c r="N18" s="385" t="s">
        <v>579</v>
      </c>
      <c r="O18" s="385" t="s">
        <v>580</v>
      </c>
      <c r="P18" s="385" t="s">
        <v>581</v>
      </c>
      <c r="Q18" s="385" t="s">
        <v>582</v>
      </c>
      <c r="R18" s="385" t="s">
        <v>2</v>
      </c>
    </row>
    <row r="19" spans="1:18" ht="36" outlineLevel="3">
      <c r="C19" s="391" t="s">
        <v>308</v>
      </c>
      <c r="D19" s="391" t="s">
        <v>583</v>
      </c>
      <c r="E19" s="391" t="s">
        <v>584</v>
      </c>
      <c r="F19" s="392" t="s">
        <v>73</v>
      </c>
      <c r="G19" s="392" t="s">
        <v>586</v>
      </c>
      <c r="J19" s="392" t="s">
        <v>587</v>
      </c>
      <c r="K19" s="392" t="s">
        <v>588</v>
      </c>
      <c r="M19" s="392" t="s">
        <v>589</v>
      </c>
      <c r="R19" s="391" t="s">
        <v>593</v>
      </c>
    </row>
    <row r="20" spans="1:18" ht="15.6" outlineLevel="1">
      <c r="A20" s="389" t="s">
        <v>594</v>
      </c>
      <c r="B20" s="389" t="s">
        <v>595</v>
      </c>
    </row>
    <row r="22" spans="1:18" ht="15.6" outlineLevel="1">
      <c r="A22" s="389" t="s">
        <v>596</v>
      </c>
      <c r="B22" s="389" t="s">
        <v>597</v>
      </c>
    </row>
    <row r="24" spans="1:18" ht="15.6" outlineLevel="1">
      <c r="A24" s="389" t="s">
        <v>598</v>
      </c>
      <c r="B24" s="389" t="s">
        <v>599</v>
      </c>
    </row>
    <row r="26" spans="1:18" outlineLevel="3">
      <c r="C26" s="390" t="s">
        <v>3</v>
      </c>
      <c r="D26" s="390" t="s">
        <v>5</v>
      </c>
      <c r="E26" s="390"/>
      <c r="F26" s="385" t="s">
        <v>573</v>
      </c>
      <c r="G26" s="385" t="s">
        <v>574</v>
      </c>
      <c r="H26" s="385" t="s">
        <v>575</v>
      </c>
      <c r="I26" s="385" t="s">
        <v>576</v>
      </c>
      <c r="J26" s="385" t="s">
        <v>7</v>
      </c>
      <c r="K26" s="385" t="s">
        <v>577</v>
      </c>
      <c r="L26" s="385" t="s">
        <v>10</v>
      </c>
      <c r="M26" s="385" t="s">
        <v>578</v>
      </c>
      <c r="N26" s="385" t="s">
        <v>579</v>
      </c>
      <c r="O26" s="385" t="s">
        <v>580</v>
      </c>
      <c r="P26" s="385" t="s">
        <v>581</v>
      </c>
      <c r="Q26" s="385" t="s">
        <v>582</v>
      </c>
      <c r="R26" s="385" t="s">
        <v>2</v>
      </c>
    </row>
    <row r="27" spans="1:18" ht="36" outlineLevel="3">
      <c r="C27" s="391" t="s">
        <v>308</v>
      </c>
      <c r="D27" s="391" t="s">
        <v>583</v>
      </c>
      <c r="E27" s="391" t="s">
        <v>584</v>
      </c>
      <c r="F27" s="392" t="s">
        <v>600</v>
      </c>
      <c r="G27" s="392" t="s">
        <v>586</v>
      </c>
      <c r="H27" s="393">
        <v>43550</v>
      </c>
      <c r="J27" s="392" t="s">
        <v>587</v>
      </c>
      <c r="K27" s="392" t="s">
        <v>588</v>
      </c>
      <c r="M27" s="392" t="s">
        <v>601</v>
      </c>
      <c r="R27" s="391" t="s">
        <v>602</v>
      </c>
    </row>
    <row r="28" spans="1:18" ht="15.6" outlineLevel="1">
      <c r="A28" s="389" t="s">
        <v>598</v>
      </c>
      <c r="B28" s="389" t="s">
        <v>603</v>
      </c>
    </row>
    <row r="30" spans="1:18" outlineLevel="3">
      <c r="C30" s="390" t="s">
        <v>3</v>
      </c>
      <c r="D30" s="390" t="s">
        <v>5</v>
      </c>
      <c r="E30" s="390"/>
      <c r="F30" s="385" t="s">
        <v>573</v>
      </c>
      <c r="G30" s="385" t="s">
        <v>574</v>
      </c>
      <c r="H30" s="385" t="s">
        <v>575</v>
      </c>
      <c r="I30" s="385" t="s">
        <v>576</v>
      </c>
      <c r="J30" s="385" t="s">
        <v>7</v>
      </c>
      <c r="K30" s="385" t="s">
        <v>577</v>
      </c>
      <c r="L30" s="385" t="s">
        <v>10</v>
      </c>
      <c r="M30" s="385" t="s">
        <v>578</v>
      </c>
      <c r="N30" s="385" t="s">
        <v>579</v>
      </c>
      <c r="O30" s="385" t="s">
        <v>580</v>
      </c>
      <c r="P30" s="385" t="s">
        <v>581</v>
      </c>
      <c r="Q30" s="385" t="s">
        <v>582</v>
      </c>
      <c r="R30" s="385" t="s">
        <v>2</v>
      </c>
    </row>
    <row r="31" spans="1:18" ht="24" outlineLevel="3">
      <c r="C31" s="391" t="s">
        <v>308</v>
      </c>
      <c r="D31" s="391" t="s">
        <v>583</v>
      </c>
      <c r="E31" s="391" t="s">
        <v>584</v>
      </c>
      <c r="F31" s="392" t="s">
        <v>600</v>
      </c>
      <c r="G31" s="392" t="s">
        <v>586</v>
      </c>
      <c r="H31" s="393">
        <v>43344</v>
      </c>
      <c r="J31" s="392" t="s">
        <v>587</v>
      </c>
      <c r="K31" s="392" t="s">
        <v>588</v>
      </c>
      <c r="M31" s="392" t="s">
        <v>589</v>
      </c>
      <c r="R31" s="391" t="s">
        <v>604</v>
      </c>
    </row>
    <row r="32" spans="1:18" ht="15.6" outlineLevel="1">
      <c r="A32" s="389" t="s">
        <v>605</v>
      </c>
      <c r="B32" s="389" t="s">
        <v>606</v>
      </c>
    </row>
    <row r="34" spans="1:18" outlineLevel="3">
      <c r="C34" s="390" t="s">
        <v>3</v>
      </c>
      <c r="D34" s="390" t="s">
        <v>5</v>
      </c>
      <c r="E34" s="390"/>
      <c r="F34" s="385" t="s">
        <v>573</v>
      </c>
      <c r="G34" s="385" t="s">
        <v>574</v>
      </c>
      <c r="H34" s="385" t="s">
        <v>575</v>
      </c>
      <c r="I34" s="385" t="s">
        <v>576</v>
      </c>
      <c r="J34" s="385" t="s">
        <v>7</v>
      </c>
      <c r="K34" s="385" t="s">
        <v>577</v>
      </c>
      <c r="L34" s="385" t="s">
        <v>10</v>
      </c>
      <c r="M34" s="385" t="s">
        <v>578</v>
      </c>
      <c r="N34" s="385" t="s">
        <v>579</v>
      </c>
      <c r="O34" s="385" t="s">
        <v>580</v>
      </c>
      <c r="P34" s="385" t="s">
        <v>581</v>
      </c>
      <c r="Q34" s="385" t="s">
        <v>582</v>
      </c>
      <c r="R34" s="385" t="s">
        <v>2</v>
      </c>
    </row>
    <row r="35" spans="1:18" ht="60" outlineLevel="3">
      <c r="C35" s="391" t="s">
        <v>308</v>
      </c>
      <c r="D35" s="391" t="s">
        <v>583</v>
      </c>
      <c r="E35" s="391" t="s">
        <v>584</v>
      </c>
      <c r="F35" s="392" t="s">
        <v>585</v>
      </c>
      <c r="G35" s="392" t="s">
        <v>586</v>
      </c>
      <c r="H35" s="393">
        <v>43101</v>
      </c>
      <c r="J35" s="392" t="s">
        <v>587</v>
      </c>
      <c r="K35" s="392" t="s">
        <v>588</v>
      </c>
      <c r="M35" s="392" t="s">
        <v>589</v>
      </c>
      <c r="R35" s="391" t="s">
        <v>607</v>
      </c>
    </row>
    <row r="36" spans="1:18" ht="15.6" outlineLevel="1">
      <c r="A36" s="389" t="s">
        <v>605</v>
      </c>
      <c r="B36" s="389" t="s">
        <v>608</v>
      </c>
    </row>
    <row r="38" spans="1:18" outlineLevel="3">
      <c r="C38" s="390" t="s">
        <v>3</v>
      </c>
      <c r="D38" s="390" t="s">
        <v>5</v>
      </c>
      <c r="E38" s="390"/>
      <c r="F38" s="385" t="s">
        <v>573</v>
      </c>
      <c r="G38" s="385" t="s">
        <v>574</v>
      </c>
      <c r="H38" s="385" t="s">
        <v>575</v>
      </c>
      <c r="I38" s="385" t="s">
        <v>576</v>
      </c>
      <c r="J38" s="385" t="s">
        <v>7</v>
      </c>
      <c r="K38" s="385" t="s">
        <v>577</v>
      </c>
      <c r="L38" s="385" t="s">
        <v>10</v>
      </c>
      <c r="M38" s="385" t="s">
        <v>578</v>
      </c>
      <c r="N38" s="385" t="s">
        <v>579</v>
      </c>
      <c r="O38" s="385" t="s">
        <v>580</v>
      </c>
      <c r="P38" s="385" t="s">
        <v>581</v>
      </c>
      <c r="Q38" s="385" t="s">
        <v>582</v>
      </c>
      <c r="R38" s="385" t="s">
        <v>2</v>
      </c>
    </row>
    <row r="39" spans="1:18" ht="36" outlineLevel="3">
      <c r="C39" s="391" t="s">
        <v>308</v>
      </c>
      <c r="D39" s="391" t="s">
        <v>583</v>
      </c>
      <c r="E39" s="391" t="s">
        <v>584</v>
      </c>
      <c r="F39" s="392" t="s">
        <v>585</v>
      </c>
      <c r="G39" s="392" t="s">
        <v>586</v>
      </c>
      <c r="H39" s="393">
        <v>42736</v>
      </c>
      <c r="J39" s="392" t="s">
        <v>587</v>
      </c>
      <c r="K39" s="392" t="s">
        <v>588</v>
      </c>
      <c r="M39" s="392" t="s">
        <v>589</v>
      </c>
      <c r="R39" s="391" t="s">
        <v>609</v>
      </c>
    </row>
    <row r="40" spans="1:18" ht="15.6" outlineLevel="1">
      <c r="A40" s="389" t="s">
        <v>610</v>
      </c>
      <c r="B40" s="389" t="s">
        <v>611</v>
      </c>
    </row>
    <row r="42" spans="1:18" outlineLevel="3">
      <c r="C42" s="390" t="s">
        <v>3</v>
      </c>
      <c r="D42" s="390" t="s">
        <v>5</v>
      </c>
      <c r="E42" s="390"/>
      <c r="F42" s="385" t="s">
        <v>573</v>
      </c>
      <c r="G42" s="385" t="s">
        <v>574</v>
      </c>
      <c r="H42" s="385" t="s">
        <v>575</v>
      </c>
      <c r="I42" s="385" t="s">
        <v>576</v>
      </c>
      <c r="J42" s="385" t="s">
        <v>7</v>
      </c>
      <c r="K42" s="385" t="s">
        <v>577</v>
      </c>
      <c r="L42" s="385" t="s">
        <v>10</v>
      </c>
      <c r="M42" s="385" t="s">
        <v>578</v>
      </c>
      <c r="N42" s="385" t="s">
        <v>579</v>
      </c>
      <c r="O42" s="385" t="s">
        <v>580</v>
      </c>
      <c r="P42" s="385" t="s">
        <v>581</v>
      </c>
      <c r="Q42" s="385" t="s">
        <v>582</v>
      </c>
      <c r="R42" s="385" t="s">
        <v>2</v>
      </c>
    </row>
    <row r="43" spans="1:18" ht="24" outlineLevel="3">
      <c r="C43" s="391" t="s">
        <v>308</v>
      </c>
      <c r="D43" s="391" t="s">
        <v>583</v>
      </c>
      <c r="E43" s="391" t="s">
        <v>584</v>
      </c>
      <c r="F43" s="392" t="s">
        <v>600</v>
      </c>
      <c r="G43" s="392" t="s">
        <v>586</v>
      </c>
      <c r="H43" s="393">
        <v>43560</v>
      </c>
      <c r="J43" s="392" t="s">
        <v>587</v>
      </c>
      <c r="K43" s="392" t="s">
        <v>588</v>
      </c>
      <c r="M43" s="392" t="s">
        <v>589</v>
      </c>
    </row>
    <row r="44" spans="1:18" ht="15.6" outlineLevel="1">
      <c r="A44" s="389" t="s">
        <v>612</v>
      </c>
      <c r="B44" s="389" t="s">
        <v>613</v>
      </c>
    </row>
    <row r="46" spans="1:18" outlineLevel="3">
      <c r="C46" s="390" t="s">
        <v>3</v>
      </c>
      <c r="D46" s="390" t="s">
        <v>5</v>
      </c>
      <c r="E46" s="390"/>
      <c r="F46" s="385" t="s">
        <v>573</v>
      </c>
      <c r="G46" s="385" t="s">
        <v>574</v>
      </c>
      <c r="H46" s="385" t="s">
        <v>575</v>
      </c>
      <c r="I46" s="385" t="s">
        <v>576</v>
      </c>
      <c r="J46" s="385" t="s">
        <v>7</v>
      </c>
      <c r="K46" s="385" t="s">
        <v>577</v>
      </c>
      <c r="L46" s="385" t="s">
        <v>10</v>
      </c>
      <c r="M46" s="385" t="s">
        <v>578</v>
      </c>
      <c r="N46" s="385" t="s">
        <v>579</v>
      </c>
      <c r="O46" s="385" t="s">
        <v>580</v>
      </c>
      <c r="P46" s="385" t="s">
        <v>581</v>
      </c>
      <c r="Q46" s="385" t="s">
        <v>582</v>
      </c>
      <c r="R46" s="385" t="s">
        <v>2</v>
      </c>
    </row>
    <row r="47" spans="1:18" ht="24" outlineLevel="3">
      <c r="C47" s="391" t="s">
        <v>308</v>
      </c>
      <c r="D47" s="391" t="s">
        <v>583</v>
      </c>
      <c r="E47" s="391" t="s">
        <v>584</v>
      </c>
      <c r="F47" s="392" t="s">
        <v>600</v>
      </c>
      <c r="G47" s="392" t="s">
        <v>586</v>
      </c>
      <c r="J47" s="392" t="s">
        <v>587</v>
      </c>
      <c r="K47" s="392" t="s">
        <v>588</v>
      </c>
      <c r="M47" s="392" t="s">
        <v>589</v>
      </c>
    </row>
    <row r="48" spans="1:18" ht="15.6" outlineLevel="1">
      <c r="A48" s="389" t="s">
        <v>614</v>
      </c>
      <c r="B48" s="389" t="s">
        <v>615</v>
      </c>
    </row>
    <row r="50" spans="1:18" outlineLevel="3">
      <c r="C50" s="390" t="s">
        <v>3</v>
      </c>
      <c r="D50" s="390" t="s">
        <v>5</v>
      </c>
      <c r="E50" s="390"/>
      <c r="F50" s="385" t="s">
        <v>573</v>
      </c>
      <c r="G50" s="385" t="s">
        <v>574</v>
      </c>
      <c r="H50" s="385" t="s">
        <v>575</v>
      </c>
      <c r="I50" s="385" t="s">
        <v>576</v>
      </c>
      <c r="J50" s="385" t="s">
        <v>7</v>
      </c>
      <c r="K50" s="385" t="s">
        <v>577</v>
      </c>
      <c r="L50" s="385" t="s">
        <v>10</v>
      </c>
      <c r="M50" s="385" t="s">
        <v>578</v>
      </c>
      <c r="N50" s="385" t="s">
        <v>579</v>
      </c>
      <c r="O50" s="385" t="s">
        <v>580</v>
      </c>
      <c r="P50" s="385" t="s">
        <v>581</v>
      </c>
      <c r="Q50" s="385" t="s">
        <v>582</v>
      </c>
      <c r="R50" s="385" t="s">
        <v>2</v>
      </c>
    </row>
    <row r="51" spans="1:18" ht="24" outlineLevel="3">
      <c r="C51" s="391" t="s">
        <v>308</v>
      </c>
      <c r="D51" s="391" t="s">
        <v>583</v>
      </c>
      <c r="E51" s="391" t="s">
        <v>584</v>
      </c>
      <c r="F51" s="392" t="s">
        <v>585</v>
      </c>
      <c r="G51" s="392" t="s">
        <v>586</v>
      </c>
      <c r="H51" s="393">
        <v>42036</v>
      </c>
      <c r="J51" s="392" t="s">
        <v>587</v>
      </c>
      <c r="K51" s="392" t="s">
        <v>588</v>
      </c>
      <c r="M51" s="392" t="s">
        <v>589</v>
      </c>
      <c r="R51" s="391" t="s">
        <v>616</v>
      </c>
    </row>
    <row r="52" spans="1:18" ht="15.6" outlineLevel="1">
      <c r="A52" s="389" t="s">
        <v>617</v>
      </c>
      <c r="B52" s="389" t="s">
        <v>618</v>
      </c>
    </row>
    <row r="54" spans="1:18" outlineLevel="3">
      <c r="C54" s="390" t="s">
        <v>3</v>
      </c>
      <c r="D54" s="390" t="s">
        <v>5</v>
      </c>
      <c r="E54" s="390"/>
      <c r="F54" s="385" t="s">
        <v>573</v>
      </c>
      <c r="G54" s="385" t="s">
        <v>574</v>
      </c>
      <c r="H54" s="385" t="s">
        <v>575</v>
      </c>
      <c r="I54" s="385" t="s">
        <v>576</v>
      </c>
      <c r="J54" s="385" t="s">
        <v>7</v>
      </c>
      <c r="K54" s="385" t="s">
        <v>577</v>
      </c>
      <c r="L54" s="385" t="s">
        <v>10</v>
      </c>
      <c r="M54" s="385" t="s">
        <v>578</v>
      </c>
      <c r="N54" s="385" t="s">
        <v>579</v>
      </c>
      <c r="O54" s="385" t="s">
        <v>580</v>
      </c>
      <c r="P54" s="385" t="s">
        <v>581</v>
      </c>
      <c r="Q54" s="385" t="s">
        <v>582</v>
      </c>
      <c r="R54" s="385" t="s">
        <v>2</v>
      </c>
    </row>
    <row r="55" spans="1:18" ht="48" outlineLevel="3">
      <c r="C55" s="391" t="s">
        <v>308</v>
      </c>
      <c r="D55" s="391" t="s">
        <v>583</v>
      </c>
      <c r="E55" s="391" t="s">
        <v>584</v>
      </c>
      <c r="F55" s="392" t="s">
        <v>585</v>
      </c>
      <c r="G55" s="392" t="s">
        <v>586</v>
      </c>
      <c r="H55" s="393">
        <v>43425</v>
      </c>
      <c r="J55" s="392" t="s">
        <v>587</v>
      </c>
      <c r="K55" s="392" t="s">
        <v>588</v>
      </c>
      <c r="M55" s="392" t="s">
        <v>589</v>
      </c>
      <c r="R55" s="391" t="s">
        <v>619</v>
      </c>
    </row>
    <row r="56" spans="1:18" ht="15.6" outlineLevel="1">
      <c r="A56" s="389" t="s">
        <v>620</v>
      </c>
      <c r="B56" s="389" t="s">
        <v>621</v>
      </c>
    </row>
    <row r="58" spans="1:18" outlineLevel="3">
      <c r="C58" s="390" t="s">
        <v>3</v>
      </c>
      <c r="D58" s="390" t="s">
        <v>5</v>
      </c>
      <c r="E58" s="390"/>
      <c r="F58" s="385" t="s">
        <v>573</v>
      </c>
      <c r="G58" s="385" t="s">
        <v>574</v>
      </c>
      <c r="H58" s="385" t="s">
        <v>575</v>
      </c>
      <c r="I58" s="385" t="s">
        <v>576</v>
      </c>
      <c r="J58" s="385" t="s">
        <v>7</v>
      </c>
      <c r="K58" s="385" t="s">
        <v>577</v>
      </c>
      <c r="L58" s="385" t="s">
        <v>10</v>
      </c>
      <c r="M58" s="385" t="s">
        <v>578</v>
      </c>
      <c r="N58" s="385" t="s">
        <v>579</v>
      </c>
      <c r="O58" s="385" t="s">
        <v>580</v>
      </c>
      <c r="P58" s="385" t="s">
        <v>581</v>
      </c>
      <c r="Q58" s="385" t="s">
        <v>582</v>
      </c>
      <c r="R58" s="385" t="s">
        <v>2</v>
      </c>
    </row>
    <row r="59" spans="1:18" ht="36" outlineLevel="3">
      <c r="C59" s="391" t="s">
        <v>308</v>
      </c>
      <c r="D59" s="391" t="s">
        <v>583</v>
      </c>
      <c r="E59" s="391" t="s">
        <v>584</v>
      </c>
      <c r="F59" s="392" t="s">
        <v>600</v>
      </c>
      <c r="G59" s="392" t="s">
        <v>586</v>
      </c>
      <c r="H59" s="393">
        <v>43270</v>
      </c>
      <c r="J59" s="392" t="s">
        <v>587</v>
      </c>
      <c r="K59" s="392" t="s">
        <v>588</v>
      </c>
      <c r="M59" s="392" t="s">
        <v>589</v>
      </c>
      <c r="R59" s="391" t="s">
        <v>622</v>
      </c>
    </row>
    <row r="60" spans="1:18" ht="15.6" outlineLevel="1">
      <c r="A60" s="389" t="s">
        <v>623</v>
      </c>
      <c r="B60" s="389" t="s">
        <v>624</v>
      </c>
    </row>
    <row r="62" spans="1:18" outlineLevel="3">
      <c r="C62" s="390" t="s">
        <v>3</v>
      </c>
      <c r="D62" s="390" t="s">
        <v>5</v>
      </c>
      <c r="E62" s="390"/>
      <c r="F62" s="385" t="s">
        <v>573</v>
      </c>
      <c r="G62" s="385" t="s">
        <v>574</v>
      </c>
      <c r="H62" s="385" t="s">
        <v>575</v>
      </c>
      <c r="I62" s="385" t="s">
        <v>576</v>
      </c>
      <c r="J62" s="385" t="s">
        <v>7</v>
      </c>
      <c r="K62" s="385" t="s">
        <v>577</v>
      </c>
      <c r="L62" s="385" t="s">
        <v>10</v>
      </c>
      <c r="M62" s="385" t="s">
        <v>578</v>
      </c>
      <c r="N62" s="385" t="s">
        <v>579</v>
      </c>
      <c r="O62" s="385" t="s">
        <v>580</v>
      </c>
      <c r="P62" s="385" t="s">
        <v>581</v>
      </c>
      <c r="Q62" s="385" t="s">
        <v>582</v>
      </c>
      <c r="R62" s="385" t="s">
        <v>2</v>
      </c>
    </row>
    <row r="63" spans="1:18" ht="24" outlineLevel="3">
      <c r="C63" s="391" t="s">
        <v>308</v>
      </c>
      <c r="D63" s="391" t="s">
        <v>583</v>
      </c>
      <c r="E63" s="391" t="s">
        <v>584</v>
      </c>
      <c r="F63" s="392" t="s">
        <v>600</v>
      </c>
      <c r="H63" s="393">
        <v>42984</v>
      </c>
      <c r="J63" s="392" t="s">
        <v>587</v>
      </c>
      <c r="K63" s="392" t="s">
        <v>588</v>
      </c>
      <c r="M63" s="392" t="s">
        <v>589</v>
      </c>
      <c r="R63" s="391" t="s">
        <v>625</v>
      </c>
    </row>
    <row r="64" spans="1:18" ht="15.6" outlineLevel="1">
      <c r="A64" s="389" t="s">
        <v>626</v>
      </c>
      <c r="B64" s="389" t="s">
        <v>627</v>
      </c>
    </row>
    <row r="66" spans="1:18" outlineLevel="3">
      <c r="C66" s="390" t="s">
        <v>3</v>
      </c>
      <c r="D66" s="390" t="s">
        <v>5</v>
      </c>
      <c r="E66" s="390"/>
      <c r="F66" s="385" t="s">
        <v>573</v>
      </c>
      <c r="G66" s="385" t="s">
        <v>574</v>
      </c>
      <c r="H66" s="385" t="s">
        <v>575</v>
      </c>
      <c r="I66" s="385" t="s">
        <v>576</v>
      </c>
      <c r="J66" s="385" t="s">
        <v>7</v>
      </c>
      <c r="K66" s="385" t="s">
        <v>577</v>
      </c>
      <c r="L66" s="385" t="s">
        <v>10</v>
      </c>
      <c r="M66" s="385" t="s">
        <v>578</v>
      </c>
      <c r="N66" s="385" t="s">
        <v>579</v>
      </c>
      <c r="O66" s="385" t="s">
        <v>580</v>
      </c>
      <c r="P66" s="385" t="s">
        <v>581</v>
      </c>
      <c r="Q66" s="385" t="s">
        <v>582</v>
      </c>
      <c r="R66" s="385" t="s">
        <v>2</v>
      </c>
    </row>
    <row r="67" spans="1:18" ht="36" outlineLevel="3">
      <c r="C67" s="391" t="s">
        <v>308</v>
      </c>
      <c r="D67" s="391" t="s">
        <v>583</v>
      </c>
      <c r="E67" s="391" t="s">
        <v>584</v>
      </c>
      <c r="F67" s="392" t="s">
        <v>585</v>
      </c>
      <c r="G67" s="392" t="s">
        <v>586</v>
      </c>
      <c r="H67" s="393">
        <v>40087</v>
      </c>
      <c r="J67" s="392" t="s">
        <v>587</v>
      </c>
      <c r="K67" s="392" t="s">
        <v>588</v>
      </c>
      <c r="M67" s="392" t="s">
        <v>589</v>
      </c>
      <c r="R67" s="391" t="s">
        <v>628</v>
      </c>
    </row>
    <row r="68" spans="1:18" ht="15.6" outlineLevel="1">
      <c r="A68" s="389" t="s">
        <v>629</v>
      </c>
      <c r="B68" s="389" t="s">
        <v>630</v>
      </c>
    </row>
    <row r="70" spans="1:18" outlineLevel="3">
      <c r="C70" s="390" t="s">
        <v>3</v>
      </c>
      <c r="D70" s="390" t="s">
        <v>5</v>
      </c>
      <c r="E70" s="390"/>
      <c r="F70" s="385" t="s">
        <v>573</v>
      </c>
      <c r="G70" s="385" t="s">
        <v>574</v>
      </c>
      <c r="H70" s="385" t="s">
        <v>575</v>
      </c>
      <c r="I70" s="385" t="s">
        <v>576</v>
      </c>
      <c r="J70" s="385" t="s">
        <v>7</v>
      </c>
      <c r="K70" s="385" t="s">
        <v>577</v>
      </c>
      <c r="L70" s="385" t="s">
        <v>10</v>
      </c>
      <c r="M70" s="385" t="s">
        <v>578</v>
      </c>
      <c r="N70" s="385" t="s">
        <v>579</v>
      </c>
      <c r="O70" s="385" t="s">
        <v>580</v>
      </c>
      <c r="P70" s="385" t="s">
        <v>581</v>
      </c>
      <c r="Q70" s="385" t="s">
        <v>582</v>
      </c>
      <c r="R70" s="385" t="s">
        <v>2</v>
      </c>
    </row>
    <row r="71" spans="1:18" ht="36" outlineLevel="3">
      <c r="C71" s="391" t="s">
        <v>308</v>
      </c>
      <c r="D71" s="391" t="s">
        <v>583</v>
      </c>
      <c r="E71" s="391" t="s">
        <v>584</v>
      </c>
      <c r="F71" s="392" t="s">
        <v>585</v>
      </c>
      <c r="G71" s="392" t="s">
        <v>586</v>
      </c>
      <c r="H71" s="393">
        <v>41640</v>
      </c>
      <c r="J71" s="392" t="s">
        <v>587</v>
      </c>
      <c r="K71" s="392" t="s">
        <v>588</v>
      </c>
      <c r="M71" s="392" t="s">
        <v>589</v>
      </c>
      <c r="R71" s="391" t="s">
        <v>631</v>
      </c>
    </row>
    <row r="72" spans="1:18" ht="15.6" outlineLevel="1">
      <c r="A72" s="389" t="s">
        <v>632</v>
      </c>
      <c r="B72" s="389" t="s">
        <v>633</v>
      </c>
    </row>
    <row r="74" spans="1:18" outlineLevel="3">
      <c r="C74" s="390" t="s">
        <v>3</v>
      </c>
      <c r="D74" s="390" t="s">
        <v>5</v>
      </c>
      <c r="E74" s="390"/>
      <c r="F74" s="385" t="s">
        <v>573</v>
      </c>
      <c r="G74" s="385" t="s">
        <v>574</v>
      </c>
      <c r="H74" s="385" t="s">
        <v>575</v>
      </c>
      <c r="I74" s="385" t="s">
        <v>576</v>
      </c>
      <c r="J74" s="385" t="s">
        <v>7</v>
      </c>
      <c r="K74" s="385" t="s">
        <v>577</v>
      </c>
      <c r="L74" s="385" t="s">
        <v>10</v>
      </c>
      <c r="M74" s="385" t="s">
        <v>578</v>
      </c>
      <c r="N74" s="385" t="s">
        <v>579</v>
      </c>
      <c r="O74" s="385" t="s">
        <v>580</v>
      </c>
      <c r="P74" s="385" t="s">
        <v>581</v>
      </c>
      <c r="Q74" s="385" t="s">
        <v>582</v>
      </c>
      <c r="R74" s="385" t="s">
        <v>2</v>
      </c>
    </row>
    <row r="75" spans="1:18" ht="36" outlineLevel="3">
      <c r="C75" s="391" t="s">
        <v>308</v>
      </c>
      <c r="D75" s="391" t="s">
        <v>583</v>
      </c>
      <c r="E75" s="391" t="s">
        <v>584</v>
      </c>
      <c r="F75" s="392" t="s">
        <v>600</v>
      </c>
      <c r="G75" s="392" t="s">
        <v>586</v>
      </c>
      <c r="H75" s="393">
        <v>43934</v>
      </c>
      <c r="J75" s="392" t="s">
        <v>587</v>
      </c>
      <c r="K75" s="392" t="s">
        <v>588</v>
      </c>
      <c r="M75" s="392" t="s">
        <v>589</v>
      </c>
      <c r="R75" s="391" t="s">
        <v>634</v>
      </c>
    </row>
    <row r="76" spans="1:18" ht="15.6" outlineLevel="1">
      <c r="A76" s="389" t="s">
        <v>635</v>
      </c>
      <c r="B76" s="389" t="s">
        <v>636</v>
      </c>
    </row>
    <row r="78" spans="1:18" ht="15.6" outlineLevel="1">
      <c r="A78" s="389" t="s">
        <v>637</v>
      </c>
      <c r="B78" s="389" t="s">
        <v>638</v>
      </c>
    </row>
    <row r="80" spans="1:18" outlineLevel="3">
      <c r="C80" s="390" t="s">
        <v>3</v>
      </c>
      <c r="D80" s="390" t="s">
        <v>5</v>
      </c>
      <c r="E80" s="390"/>
      <c r="F80" s="385" t="s">
        <v>573</v>
      </c>
      <c r="G80" s="385" t="s">
        <v>574</v>
      </c>
      <c r="H80" s="385" t="s">
        <v>575</v>
      </c>
      <c r="I80" s="385" t="s">
        <v>576</v>
      </c>
      <c r="J80" s="385" t="s">
        <v>7</v>
      </c>
      <c r="K80" s="385" t="s">
        <v>577</v>
      </c>
      <c r="L80" s="385" t="s">
        <v>10</v>
      </c>
      <c r="M80" s="385" t="s">
        <v>578</v>
      </c>
      <c r="N80" s="385" t="s">
        <v>579</v>
      </c>
      <c r="O80" s="385" t="s">
        <v>580</v>
      </c>
      <c r="P80" s="385" t="s">
        <v>581</v>
      </c>
      <c r="Q80" s="385" t="s">
        <v>582</v>
      </c>
      <c r="R80" s="385" t="s">
        <v>2</v>
      </c>
    </row>
    <row r="81" spans="1:18" ht="24" outlineLevel="3">
      <c r="C81" s="391" t="s">
        <v>308</v>
      </c>
      <c r="D81" s="391" t="s">
        <v>583</v>
      </c>
      <c r="E81" s="391" t="s">
        <v>584</v>
      </c>
      <c r="F81" s="392" t="s">
        <v>600</v>
      </c>
      <c r="G81" s="392" t="s">
        <v>586</v>
      </c>
      <c r="H81" s="393">
        <v>43862</v>
      </c>
      <c r="J81" s="392" t="s">
        <v>587</v>
      </c>
      <c r="K81" s="392" t="s">
        <v>588</v>
      </c>
      <c r="M81" s="392" t="s">
        <v>601</v>
      </c>
      <c r="R81" s="391" t="s">
        <v>639</v>
      </c>
    </row>
    <row r="82" spans="1:18" ht="15.6" outlineLevel="1">
      <c r="A82" s="389" t="s">
        <v>640</v>
      </c>
      <c r="B82" s="389" t="s">
        <v>641</v>
      </c>
    </row>
    <row r="84" spans="1:18" outlineLevel="3">
      <c r="C84" s="390" t="s">
        <v>3</v>
      </c>
      <c r="D84" s="390" t="s">
        <v>5</v>
      </c>
      <c r="E84" s="390"/>
      <c r="F84" s="385" t="s">
        <v>573</v>
      </c>
      <c r="G84" s="385" t="s">
        <v>574</v>
      </c>
      <c r="H84" s="385" t="s">
        <v>575</v>
      </c>
      <c r="I84" s="385" t="s">
        <v>576</v>
      </c>
      <c r="J84" s="385" t="s">
        <v>7</v>
      </c>
      <c r="K84" s="385" t="s">
        <v>577</v>
      </c>
      <c r="L84" s="385" t="s">
        <v>10</v>
      </c>
      <c r="M84" s="385" t="s">
        <v>578</v>
      </c>
      <c r="N84" s="385" t="s">
        <v>579</v>
      </c>
      <c r="O84" s="385" t="s">
        <v>580</v>
      </c>
      <c r="P84" s="385" t="s">
        <v>581</v>
      </c>
      <c r="Q84" s="385" t="s">
        <v>582</v>
      </c>
      <c r="R84" s="385" t="s">
        <v>2</v>
      </c>
    </row>
    <row r="85" spans="1:18" ht="36" outlineLevel="3">
      <c r="C85" s="391" t="s">
        <v>308</v>
      </c>
      <c r="D85" s="391" t="s">
        <v>583</v>
      </c>
      <c r="E85" s="391" t="s">
        <v>584</v>
      </c>
      <c r="F85" s="392" t="s">
        <v>585</v>
      </c>
      <c r="G85" s="392" t="s">
        <v>586</v>
      </c>
      <c r="H85" s="393">
        <v>43516</v>
      </c>
      <c r="J85" s="392" t="s">
        <v>587</v>
      </c>
      <c r="K85" s="392" t="s">
        <v>588</v>
      </c>
      <c r="M85" s="392" t="s">
        <v>589</v>
      </c>
      <c r="R85" s="391" t="s">
        <v>642</v>
      </c>
    </row>
    <row r="86" spans="1:18" ht="15.6" outlineLevel="1">
      <c r="A86" s="389" t="s">
        <v>643</v>
      </c>
      <c r="B86" s="389" t="s">
        <v>644</v>
      </c>
    </row>
    <row r="88" spans="1:18" outlineLevel="3">
      <c r="C88" s="390" t="s">
        <v>3</v>
      </c>
      <c r="D88" s="390" t="s">
        <v>5</v>
      </c>
      <c r="E88" s="390"/>
      <c r="F88" s="385" t="s">
        <v>573</v>
      </c>
      <c r="G88" s="385" t="s">
        <v>574</v>
      </c>
      <c r="H88" s="385" t="s">
        <v>575</v>
      </c>
      <c r="I88" s="385" t="s">
        <v>576</v>
      </c>
      <c r="J88" s="385" t="s">
        <v>7</v>
      </c>
      <c r="K88" s="385" t="s">
        <v>577</v>
      </c>
      <c r="L88" s="385" t="s">
        <v>10</v>
      </c>
      <c r="M88" s="385" t="s">
        <v>578</v>
      </c>
      <c r="N88" s="385" t="s">
        <v>579</v>
      </c>
      <c r="O88" s="385" t="s">
        <v>580</v>
      </c>
      <c r="P88" s="385" t="s">
        <v>581</v>
      </c>
      <c r="Q88" s="385" t="s">
        <v>582</v>
      </c>
      <c r="R88" s="385" t="s">
        <v>2</v>
      </c>
    </row>
    <row r="89" spans="1:18" ht="36" outlineLevel="3">
      <c r="C89" s="391" t="s">
        <v>308</v>
      </c>
      <c r="D89" s="391" t="s">
        <v>583</v>
      </c>
      <c r="E89" s="391" t="s">
        <v>584</v>
      </c>
      <c r="F89" s="392" t="s">
        <v>585</v>
      </c>
      <c r="G89" s="392" t="s">
        <v>586</v>
      </c>
      <c r="H89" s="393">
        <v>43539</v>
      </c>
      <c r="J89" s="392" t="s">
        <v>587</v>
      </c>
      <c r="K89" s="392" t="s">
        <v>588</v>
      </c>
      <c r="M89" s="392" t="s">
        <v>589</v>
      </c>
      <c r="R89" s="391" t="s">
        <v>645</v>
      </c>
    </row>
    <row r="90" spans="1:18" ht="15.6" outlineLevel="1">
      <c r="A90" s="389" t="s">
        <v>646</v>
      </c>
      <c r="B90" s="389" t="s">
        <v>647</v>
      </c>
    </row>
    <row r="92" spans="1:18" ht="15.6" outlineLevel="1">
      <c r="A92" s="389" t="s">
        <v>648</v>
      </c>
      <c r="B92" s="389" t="s">
        <v>649</v>
      </c>
    </row>
    <row r="94" spans="1:18" outlineLevel="3">
      <c r="C94" s="390" t="s">
        <v>3</v>
      </c>
      <c r="D94" s="390" t="s">
        <v>5</v>
      </c>
      <c r="E94" s="390"/>
      <c r="F94" s="385" t="s">
        <v>573</v>
      </c>
      <c r="G94" s="385" t="s">
        <v>574</v>
      </c>
      <c r="H94" s="385" t="s">
        <v>575</v>
      </c>
      <c r="I94" s="385" t="s">
        <v>576</v>
      </c>
      <c r="J94" s="385" t="s">
        <v>7</v>
      </c>
      <c r="K94" s="385" t="s">
        <v>577</v>
      </c>
      <c r="L94" s="385" t="s">
        <v>10</v>
      </c>
      <c r="M94" s="385" t="s">
        <v>578</v>
      </c>
      <c r="N94" s="385" t="s">
        <v>579</v>
      </c>
      <c r="O94" s="385" t="s">
        <v>580</v>
      </c>
      <c r="P94" s="385" t="s">
        <v>581</v>
      </c>
      <c r="Q94" s="385" t="s">
        <v>582</v>
      </c>
      <c r="R94" s="385" t="s">
        <v>2</v>
      </c>
    </row>
    <row r="95" spans="1:18" ht="24" outlineLevel="3">
      <c r="C95" s="391" t="s">
        <v>308</v>
      </c>
      <c r="D95" s="391" t="s">
        <v>583</v>
      </c>
      <c r="E95" s="391" t="s">
        <v>584</v>
      </c>
      <c r="F95" s="392" t="s">
        <v>585</v>
      </c>
      <c r="G95" s="392" t="s">
        <v>586</v>
      </c>
      <c r="H95" s="393">
        <v>43258</v>
      </c>
      <c r="J95" s="392" t="s">
        <v>587</v>
      </c>
      <c r="K95" s="392" t="s">
        <v>588</v>
      </c>
      <c r="M95" s="392" t="s">
        <v>589</v>
      </c>
      <c r="R95" s="391" t="s">
        <v>650</v>
      </c>
    </row>
    <row r="96" spans="1:18" ht="15.6" outlineLevel="1">
      <c r="A96" s="389" t="s">
        <v>651</v>
      </c>
      <c r="B96" s="389" t="s">
        <v>652</v>
      </c>
    </row>
    <row r="98" spans="1:18" outlineLevel="3">
      <c r="C98" s="390" t="s">
        <v>3</v>
      </c>
      <c r="D98" s="390" t="s">
        <v>5</v>
      </c>
      <c r="E98" s="390"/>
      <c r="F98" s="385" t="s">
        <v>573</v>
      </c>
      <c r="G98" s="385" t="s">
        <v>574</v>
      </c>
      <c r="H98" s="385" t="s">
        <v>575</v>
      </c>
      <c r="I98" s="385" t="s">
        <v>576</v>
      </c>
      <c r="J98" s="385" t="s">
        <v>7</v>
      </c>
      <c r="K98" s="385" t="s">
        <v>577</v>
      </c>
      <c r="L98" s="385" t="s">
        <v>10</v>
      </c>
      <c r="M98" s="385" t="s">
        <v>578</v>
      </c>
      <c r="N98" s="385" t="s">
        <v>579</v>
      </c>
      <c r="O98" s="385" t="s">
        <v>580</v>
      </c>
      <c r="P98" s="385" t="s">
        <v>581</v>
      </c>
      <c r="Q98" s="385" t="s">
        <v>582</v>
      </c>
      <c r="R98" s="385" t="s">
        <v>2</v>
      </c>
    </row>
    <row r="99" spans="1:18" ht="48" outlineLevel="3">
      <c r="C99" s="391" t="s">
        <v>308</v>
      </c>
      <c r="D99" s="391" t="s">
        <v>583</v>
      </c>
      <c r="E99" s="391" t="s">
        <v>584</v>
      </c>
      <c r="F99" s="392" t="s">
        <v>585</v>
      </c>
      <c r="G99" s="392" t="s">
        <v>586</v>
      </c>
      <c r="H99" s="393">
        <v>41102</v>
      </c>
      <c r="J99" s="392" t="s">
        <v>587</v>
      </c>
      <c r="K99" s="392" t="s">
        <v>588</v>
      </c>
      <c r="L99" s="392" t="s">
        <v>279</v>
      </c>
      <c r="M99" s="392" t="s">
        <v>589</v>
      </c>
      <c r="R99" s="391" t="s">
        <v>653</v>
      </c>
    </row>
    <row r="100" spans="1:18" ht="15.6" outlineLevel="1">
      <c r="A100" s="389" t="s">
        <v>654</v>
      </c>
      <c r="B100" s="389" t="s">
        <v>655</v>
      </c>
    </row>
    <row r="102" spans="1:18" outlineLevel="3">
      <c r="C102" s="390" t="s">
        <v>3</v>
      </c>
      <c r="D102" s="390" t="s">
        <v>5</v>
      </c>
      <c r="E102" s="390"/>
      <c r="F102" s="385" t="s">
        <v>573</v>
      </c>
      <c r="G102" s="385" t="s">
        <v>574</v>
      </c>
      <c r="H102" s="385" t="s">
        <v>575</v>
      </c>
      <c r="I102" s="385" t="s">
        <v>576</v>
      </c>
      <c r="J102" s="385" t="s">
        <v>7</v>
      </c>
      <c r="K102" s="385" t="s">
        <v>577</v>
      </c>
      <c r="L102" s="385" t="s">
        <v>10</v>
      </c>
      <c r="M102" s="385" t="s">
        <v>578</v>
      </c>
      <c r="N102" s="385" t="s">
        <v>579</v>
      </c>
      <c r="O102" s="385" t="s">
        <v>580</v>
      </c>
      <c r="P102" s="385" t="s">
        <v>581</v>
      </c>
      <c r="Q102" s="385" t="s">
        <v>582</v>
      </c>
      <c r="R102" s="385" t="s">
        <v>2</v>
      </c>
    </row>
    <row r="103" spans="1:18" ht="24" outlineLevel="3">
      <c r="C103" s="391" t="s">
        <v>308</v>
      </c>
      <c r="D103" s="391" t="s">
        <v>583</v>
      </c>
      <c r="E103" s="391" t="s">
        <v>584</v>
      </c>
      <c r="F103" s="392" t="s">
        <v>585</v>
      </c>
      <c r="G103" s="392" t="s">
        <v>586</v>
      </c>
      <c r="H103" s="393">
        <v>43350</v>
      </c>
      <c r="J103" s="392" t="s">
        <v>587</v>
      </c>
      <c r="K103" s="392" t="s">
        <v>588</v>
      </c>
      <c r="L103" s="392" t="s">
        <v>294</v>
      </c>
      <c r="M103" s="392" t="s">
        <v>589</v>
      </c>
      <c r="R103" s="391" t="s">
        <v>656</v>
      </c>
    </row>
    <row r="104" spans="1:18" ht="15.6" outlineLevel="1">
      <c r="A104" s="389" t="s">
        <v>657</v>
      </c>
      <c r="B104" s="389" t="s">
        <v>658</v>
      </c>
    </row>
    <row r="106" spans="1:18" outlineLevel="3">
      <c r="C106" s="390" t="s">
        <v>3</v>
      </c>
      <c r="D106" s="390" t="s">
        <v>5</v>
      </c>
      <c r="E106" s="390"/>
      <c r="F106" s="385" t="s">
        <v>573</v>
      </c>
      <c r="G106" s="385" t="s">
        <v>574</v>
      </c>
      <c r="H106" s="385" t="s">
        <v>575</v>
      </c>
      <c r="I106" s="385" t="s">
        <v>576</v>
      </c>
      <c r="J106" s="385" t="s">
        <v>7</v>
      </c>
      <c r="K106" s="385" t="s">
        <v>577</v>
      </c>
      <c r="L106" s="385" t="s">
        <v>10</v>
      </c>
      <c r="M106" s="385" t="s">
        <v>578</v>
      </c>
      <c r="N106" s="385" t="s">
        <v>579</v>
      </c>
      <c r="O106" s="385" t="s">
        <v>580</v>
      </c>
      <c r="P106" s="385" t="s">
        <v>581</v>
      </c>
      <c r="Q106" s="385" t="s">
        <v>582</v>
      </c>
      <c r="R106" s="385" t="s">
        <v>2</v>
      </c>
    </row>
    <row r="107" spans="1:18" ht="36" outlineLevel="3">
      <c r="C107" s="391" t="s">
        <v>308</v>
      </c>
      <c r="D107" s="391" t="s">
        <v>583</v>
      </c>
      <c r="E107" s="391" t="s">
        <v>584</v>
      </c>
      <c r="F107" s="392" t="s">
        <v>600</v>
      </c>
      <c r="G107" s="392" t="s">
        <v>586</v>
      </c>
      <c r="H107" s="393">
        <v>43573</v>
      </c>
      <c r="J107" s="392" t="s">
        <v>587</v>
      </c>
      <c r="K107" s="392" t="s">
        <v>588</v>
      </c>
      <c r="M107" s="392" t="s">
        <v>589</v>
      </c>
      <c r="R107" s="391" t="s">
        <v>659</v>
      </c>
    </row>
    <row r="108" spans="1:18" ht="15.6" outlineLevel="1">
      <c r="A108" s="389" t="s">
        <v>660</v>
      </c>
      <c r="B108" s="389" t="s">
        <v>661</v>
      </c>
    </row>
    <row r="110" spans="1:18" ht="15.6" outlineLevel="1">
      <c r="A110" s="389" t="s">
        <v>662</v>
      </c>
      <c r="B110" s="389" t="s">
        <v>663</v>
      </c>
    </row>
    <row r="112" spans="1:18" ht="15.6" outlineLevel="1">
      <c r="A112" s="389" t="s">
        <v>664</v>
      </c>
      <c r="B112" s="389" t="s">
        <v>665</v>
      </c>
    </row>
    <row r="114" spans="1:18" outlineLevel="3">
      <c r="C114" s="390" t="s">
        <v>3</v>
      </c>
      <c r="D114" s="390" t="s">
        <v>5</v>
      </c>
      <c r="E114" s="390"/>
      <c r="F114" s="385" t="s">
        <v>573</v>
      </c>
      <c r="G114" s="385" t="s">
        <v>574</v>
      </c>
      <c r="H114" s="385" t="s">
        <v>575</v>
      </c>
      <c r="I114" s="385" t="s">
        <v>576</v>
      </c>
      <c r="J114" s="385" t="s">
        <v>7</v>
      </c>
      <c r="K114" s="385" t="s">
        <v>577</v>
      </c>
      <c r="L114" s="385" t="s">
        <v>10</v>
      </c>
      <c r="M114" s="385" t="s">
        <v>578</v>
      </c>
      <c r="N114" s="385" t="s">
        <v>579</v>
      </c>
      <c r="O114" s="385" t="s">
        <v>580</v>
      </c>
      <c r="P114" s="385" t="s">
        <v>581</v>
      </c>
      <c r="Q114" s="385" t="s">
        <v>582</v>
      </c>
      <c r="R114" s="385" t="s">
        <v>2</v>
      </c>
    </row>
    <row r="115" spans="1:18" ht="36" outlineLevel="3">
      <c r="C115" s="391" t="s">
        <v>308</v>
      </c>
      <c r="D115" s="391" t="s">
        <v>583</v>
      </c>
      <c r="E115" s="391" t="s">
        <v>584</v>
      </c>
      <c r="F115" s="392" t="s">
        <v>585</v>
      </c>
      <c r="G115" s="392" t="s">
        <v>586</v>
      </c>
      <c r="H115" s="393">
        <v>41827</v>
      </c>
      <c r="J115" s="392" t="s">
        <v>587</v>
      </c>
      <c r="K115" s="392" t="s">
        <v>588</v>
      </c>
      <c r="M115" s="392" t="s">
        <v>589</v>
      </c>
      <c r="R115" s="391" t="s">
        <v>666</v>
      </c>
    </row>
    <row r="116" spans="1:18" ht="15.6" outlineLevel="1">
      <c r="A116" s="389" t="s">
        <v>664</v>
      </c>
      <c r="B116" s="389" t="s">
        <v>667</v>
      </c>
    </row>
    <row r="118" spans="1:18" outlineLevel="3">
      <c r="C118" s="390" t="s">
        <v>3</v>
      </c>
      <c r="D118" s="390" t="s">
        <v>5</v>
      </c>
      <c r="E118" s="390"/>
      <c r="F118" s="385" t="s">
        <v>573</v>
      </c>
      <c r="G118" s="385" t="s">
        <v>574</v>
      </c>
      <c r="H118" s="385" t="s">
        <v>575</v>
      </c>
      <c r="I118" s="385" t="s">
        <v>576</v>
      </c>
      <c r="J118" s="385" t="s">
        <v>7</v>
      </c>
      <c r="K118" s="385" t="s">
        <v>577</v>
      </c>
      <c r="L118" s="385" t="s">
        <v>10</v>
      </c>
      <c r="M118" s="385" t="s">
        <v>578</v>
      </c>
      <c r="N118" s="385" t="s">
        <v>579</v>
      </c>
      <c r="O118" s="385" t="s">
        <v>580</v>
      </c>
      <c r="P118" s="385" t="s">
        <v>581</v>
      </c>
      <c r="Q118" s="385" t="s">
        <v>582</v>
      </c>
      <c r="R118" s="385" t="s">
        <v>2</v>
      </c>
    </row>
    <row r="119" spans="1:18" ht="24" outlineLevel="3">
      <c r="C119" s="391" t="s">
        <v>308</v>
      </c>
      <c r="D119" s="391" t="s">
        <v>583</v>
      </c>
      <c r="E119" s="391" t="s">
        <v>584</v>
      </c>
      <c r="F119" s="392" t="s">
        <v>585</v>
      </c>
      <c r="G119" s="392" t="s">
        <v>586</v>
      </c>
      <c r="H119" s="393">
        <v>41472</v>
      </c>
      <c r="J119" s="392" t="s">
        <v>587</v>
      </c>
      <c r="K119" s="392" t="s">
        <v>588</v>
      </c>
      <c r="M119" s="392" t="s">
        <v>589</v>
      </c>
      <c r="R119" s="391" t="s">
        <v>668</v>
      </c>
    </row>
    <row r="120" spans="1:18" ht="15.6" outlineLevel="1">
      <c r="A120" s="389" t="s">
        <v>669</v>
      </c>
      <c r="B120" s="389" t="s">
        <v>670</v>
      </c>
    </row>
    <row r="122" spans="1:18" outlineLevel="3">
      <c r="C122" s="390" t="s">
        <v>3</v>
      </c>
      <c r="D122" s="390" t="s">
        <v>5</v>
      </c>
      <c r="E122" s="390"/>
      <c r="F122" s="385" t="s">
        <v>573</v>
      </c>
      <c r="G122" s="385" t="s">
        <v>574</v>
      </c>
      <c r="H122" s="385" t="s">
        <v>575</v>
      </c>
      <c r="I122" s="385" t="s">
        <v>576</v>
      </c>
      <c r="J122" s="385" t="s">
        <v>7</v>
      </c>
      <c r="K122" s="385" t="s">
        <v>577</v>
      </c>
      <c r="L122" s="385" t="s">
        <v>10</v>
      </c>
      <c r="M122" s="385" t="s">
        <v>578</v>
      </c>
      <c r="N122" s="385" t="s">
        <v>579</v>
      </c>
      <c r="O122" s="385" t="s">
        <v>580</v>
      </c>
      <c r="P122" s="385" t="s">
        <v>581</v>
      </c>
      <c r="Q122" s="385" t="s">
        <v>582</v>
      </c>
      <c r="R122" s="385" t="s">
        <v>2</v>
      </c>
    </row>
    <row r="123" spans="1:18" ht="36" outlineLevel="3">
      <c r="C123" s="391" t="s">
        <v>308</v>
      </c>
      <c r="D123" s="391" t="s">
        <v>583</v>
      </c>
      <c r="E123" s="391" t="s">
        <v>584</v>
      </c>
      <c r="F123" s="392" t="s">
        <v>600</v>
      </c>
      <c r="G123" s="392" t="s">
        <v>586</v>
      </c>
      <c r="H123" s="393">
        <v>43922</v>
      </c>
      <c r="J123" s="392" t="s">
        <v>587</v>
      </c>
      <c r="K123" s="392" t="s">
        <v>588</v>
      </c>
      <c r="M123" s="392" t="s">
        <v>589</v>
      </c>
      <c r="R123" s="391" t="s">
        <v>671</v>
      </c>
    </row>
    <row r="124" spans="1:18" ht="15.6" outlineLevel="1">
      <c r="A124" s="389" t="s">
        <v>672</v>
      </c>
      <c r="B124" s="389" t="s">
        <v>673</v>
      </c>
    </row>
    <row r="126" spans="1:18" outlineLevel="3">
      <c r="C126" s="390" t="s">
        <v>3</v>
      </c>
      <c r="D126" s="390" t="s">
        <v>5</v>
      </c>
      <c r="E126" s="390"/>
      <c r="F126" s="385" t="s">
        <v>573</v>
      </c>
      <c r="G126" s="385" t="s">
        <v>574</v>
      </c>
      <c r="H126" s="385" t="s">
        <v>575</v>
      </c>
      <c r="I126" s="385" t="s">
        <v>576</v>
      </c>
      <c r="J126" s="385" t="s">
        <v>7</v>
      </c>
      <c r="K126" s="385" t="s">
        <v>577</v>
      </c>
      <c r="L126" s="385" t="s">
        <v>10</v>
      </c>
      <c r="M126" s="385" t="s">
        <v>578</v>
      </c>
      <c r="N126" s="385" t="s">
        <v>579</v>
      </c>
      <c r="O126" s="385" t="s">
        <v>580</v>
      </c>
      <c r="P126" s="385" t="s">
        <v>581</v>
      </c>
      <c r="Q126" s="385" t="s">
        <v>582</v>
      </c>
      <c r="R126" s="385" t="s">
        <v>2</v>
      </c>
    </row>
    <row r="127" spans="1:18" ht="24" outlineLevel="3">
      <c r="C127" s="391" t="s">
        <v>308</v>
      </c>
      <c r="E127" s="391" t="s">
        <v>584</v>
      </c>
      <c r="F127" s="392" t="s">
        <v>674</v>
      </c>
      <c r="J127" s="392" t="s">
        <v>587</v>
      </c>
      <c r="K127" s="392" t="s">
        <v>588</v>
      </c>
      <c r="M127" s="392" t="s">
        <v>589</v>
      </c>
      <c r="R127" s="391" t="s">
        <v>675</v>
      </c>
    </row>
    <row r="128" spans="1:18" ht="15.6" outlineLevel="1">
      <c r="A128" s="389" t="s">
        <v>676</v>
      </c>
      <c r="B128" s="389" t="s">
        <v>677</v>
      </c>
    </row>
    <row r="130" spans="1:18" ht="15.6" outlineLevel="1">
      <c r="A130" s="389" t="s">
        <v>676</v>
      </c>
      <c r="B130" s="389" t="s">
        <v>678</v>
      </c>
    </row>
    <row r="132" spans="1:18" ht="15.6" outlineLevel="1">
      <c r="A132" s="389" t="s">
        <v>679</v>
      </c>
      <c r="B132" s="389" t="s">
        <v>680</v>
      </c>
    </row>
    <row r="134" spans="1:18" outlineLevel="3">
      <c r="C134" s="390" t="s">
        <v>3</v>
      </c>
      <c r="D134" s="390" t="s">
        <v>5</v>
      </c>
      <c r="E134" s="390"/>
      <c r="F134" s="385" t="s">
        <v>573</v>
      </c>
      <c r="G134" s="385" t="s">
        <v>574</v>
      </c>
      <c r="H134" s="385" t="s">
        <v>575</v>
      </c>
      <c r="I134" s="385" t="s">
        <v>576</v>
      </c>
      <c r="J134" s="385" t="s">
        <v>7</v>
      </c>
      <c r="K134" s="385" t="s">
        <v>577</v>
      </c>
      <c r="L134" s="385" t="s">
        <v>10</v>
      </c>
      <c r="M134" s="385" t="s">
        <v>578</v>
      </c>
      <c r="N134" s="385" t="s">
        <v>579</v>
      </c>
      <c r="O134" s="385" t="s">
        <v>580</v>
      </c>
      <c r="P134" s="385" t="s">
        <v>581</v>
      </c>
      <c r="Q134" s="385" t="s">
        <v>582</v>
      </c>
      <c r="R134" s="385" t="s">
        <v>2</v>
      </c>
    </row>
    <row r="135" spans="1:18" ht="24" outlineLevel="3">
      <c r="C135" s="391" t="s">
        <v>308</v>
      </c>
      <c r="D135" s="391" t="s">
        <v>583</v>
      </c>
      <c r="E135" s="391" t="s">
        <v>584</v>
      </c>
      <c r="F135" s="392" t="s">
        <v>585</v>
      </c>
      <c r="G135" s="392" t="s">
        <v>586</v>
      </c>
      <c r="H135" s="393">
        <v>43221</v>
      </c>
      <c r="J135" s="392" t="s">
        <v>587</v>
      </c>
      <c r="K135" s="392" t="s">
        <v>588</v>
      </c>
      <c r="M135" s="392" t="s">
        <v>589</v>
      </c>
      <c r="R135" s="391" t="s">
        <v>616</v>
      </c>
    </row>
    <row r="136" spans="1:18" ht="15.6" outlineLevel="1">
      <c r="A136" s="389" t="s">
        <v>681</v>
      </c>
      <c r="B136" s="389" t="s">
        <v>682</v>
      </c>
    </row>
    <row r="138" spans="1:18" ht="15.6" outlineLevel="1">
      <c r="A138" s="389" t="s">
        <v>683</v>
      </c>
      <c r="B138" s="389" t="s">
        <v>684</v>
      </c>
    </row>
    <row r="140" spans="1:18" outlineLevel="3">
      <c r="C140" s="390" t="s">
        <v>3</v>
      </c>
      <c r="D140" s="390" t="s">
        <v>5</v>
      </c>
      <c r="E140" s="390"/>
      <c r="F140" s="385" t="s">
        <v>573</v>
      </c>
      <c r="G140" s="385" t="s">
        <v>574</v>
      </c>
      <c r="H140" s="385" t="s">
        <v>575</v>
      </c>
      <c r="I140" s="385" t="s">
        <v>576</v>
      </c>
      <c r="J140" s="385" t="s">
        <v>7</v>
      </c>
      <c r="K140" s="385" t="s">
        <v>577</v>
      </c>
      <c r="L140" s="385" t="s">
        <v>10</v>
      </c>
      <c r="M140" s="385" t="s">
        <v>578</v>
      </c>
      <c r="N140" s="385" t="s">
        <v>579</v>
      </c>
      <c r="O140" s="385" t="s">
        <v>580</v>
      </c>
      <c r="P140" s="385" t="s">
        <v>581</v>
      </c>
      <c r="Q140" s="385" t="s">
        <v>582</v>
      </c>
      <c r="R140" s="385" t="s">
        <v>2</v>
      </c>
    </row>
    <row r="141" spans="1:18" ht="36" outlineLevel="3">
      <c r="C141" s="391" t="s">
        <v>308</v>
      </c>
      <c r="D141" s="391" t="s">
        <v>685</v>
      </c>
      <c r="E141" s="391" t="s">
        <v>584</v>
      </c>
      <c r="F141" s="392" t="s">
        <v>600</v>
      </c>
      <c r="G141" s="392" t="s">
        <v>59</v>
      </c>
      <c r="H141" s="393">
        <v>44011</v>
      </c>
      <c r="J141" s="392" t="s">
        <v>587</v>
      </c>
      <c r="K141" s="392" t="s">
        <v>588</v>
      </c>
      <c r="M141" s="392" t="s">
        <v>601</v>
      </c>
      <c r="R141" s="391" t="s">
        <v>686</v>
      </c>
    </row>
    <row r="142" spans="1:18" ht="15.6" outlineLevel="1">
      <c r="A142" s="389" t="s">
        <v>687</v>
      </c>
      <c r="B142" s="389" t="s">
        <v>688</v>
      </c>
    </row>
    <row r="144" spans="1:18" ht="15.6" outlineLevel="1">
      <c r="A144" s="389" t="s">
        <v>689</v>
      </c>
      <c r="B144" s="389" t="s">
        <v>690</v>
      </c>
    </row>
    <row r="146" spans="1:18" outlineLevel="3">
      <c r="C146" s="390" t="s">
        <v>3</v>
      </c>
      <c r="D146" s="390" t="s">
        <v>5</v>
      </c>
      <c r="E146" s="390"/>
      <c r="F146" s="385" t="s">
        <v>573</v>
      </c>
      <c r="G146" s="385" t="s">
        <v>574</v>
      </c>
      <c r="H146" s="385" t="s">
        <v>575</v>
      </c>
      <c r="I146" s="385" t="s">
        <v>576</v>
      </c>
      <c r="J146" s="385" t="s">
        <v>7</v>
      </c>
      <c r="K146" s="385" t="s">
        <v>577</v>
      </c>
      <c r="L146" s="385" t="s">
        <v>10</v>
      </c>
      <c r="M146" s="385" t="s">
        <v>578</v>
      </c>
      <c r="N146" s="385" t="s">
        <v>579</v>
      </c>
      <c r="O146" s="385" t="s">
        <v>580</v>
      </c>
      <c r="P146" s="385" t="s">
        <v>581</v>
      </c>
      <c r="Q146" s="385" t="s">
        <v>582</v>
      </c>
      <c r="R146" s="385" t="s">
        <v>2</v>
      </c>
    </row>
    <row r="147" spans="1:18" ht="72" outlineLevel="3">
      <c r="C147" s="391" t="s">
        <v>308</v>
      </c>
      <c r="D147" s="391" t="s">
        <v>583</v>
      </c>
      <c r="E147" s="391" t="s">
        <v>584</v>
      </c>
      <c r="F147" s="392" t="s">
        <v>585</v>
      </c>
      <c r="G147" s="392" t="s">
        <v>586</v>
      </c>
      <c r="H147" s="393">
        <v>42963</v>
      </c>
      <c r="J147" s="392" t="s">
        <v>587</v>
      </c>
      <c r="K147" s="392" t="s">
        <v>588</v>
      </c>
      <c r="M147" s="392" t="s">
        <v>589</v>
      </c>
      <c r="R147" s="391" t="s">
        <v>691</v>
      </c>
    </row>
    <row r="148" spans="1:18" ht="15.6" outlineLevel="1">
      <c r="A148" s="389" t="s">
        <v>692</v>
      </c>
      <c r="B148" s="389" t="s">
        <v>693</v>
      </c>
    </row>
    <row r="150" spans="1:18" outlineLevel="3">
      <c r="C150" s="390" t="s">
        <v>3</v>
      </c>
      <c r="D150" s="390" t="s">
        <v>5</v>
      </c>
      <c r="E150" s="390"/>
      <c r="F150" s="385" t="s">
        <v>573</v>
      </c>
      <c r="G150" s="385" t="s">
        <v>574</v>
      </c>
      <c r="H150" s="385" t="s">
        <v>575</v>
      </c>
      <c r="I150" s="385" t="s">
        <v>576</v>
      </c>
      <c r="J150" s="385" t="s">
        <v>7</v>
      </c>
      <c r="K150" s="385" t="s">
        <v>577</v>
      </c>
      <c r="L150" s="385" t="s">
        <v>10</v>
      </c>
      <c r="M150" s="385" t="s">
        <v>578</v>
      </c>
      <c r="N150" s="385" t="s">
        <v>579</v>
      </c>
      <c r="O150" s="385" t="s">
        <v>580</v>
      </c>
      <c r="P150" s="385" t="s">
        <v>581</v>
      </c>
      <c r="Q150" s="385" t="s">
        <v>582</v>
      </c>
      <c r="R150" s="385" t="s">
        <v>2</v>
      </c>
    </row>
    <row r="151" spans="1:18" ht="36" outlineLevel="3">
      <c r="C151" s="391" t="s">
        <v>308</v>
      </c>
      <c r="D151" s="391" t="s">
        <v>583</v>
      </c>
      <c r="E151" s="391" t="s">
        <v>584</v>
      </c>
      <c r="F151" s="392" t="s">
        <v>73</v>
      </c>
      <c r="G151" s="392" t="s">
        <v>586</v>
      </c>
      <c r="H151" s="393">
        <v>43472</v>
      </c>
      <c r="J151" s="392" t="s">
        <v>587</v>
      </c>
      <c r="K151" s="392" t="s">
        <v>588</v>
      </c>
      <c r="M151" s="392" t="s">
        <v>589</v>
      </c>
      <c r="R151" s="391" t="s">
        <v>694</v>
      </c>
    </row>
    <row r="152" spans="1:18" ht="15.6" outlineLevel="1">
      <c r="A152" s="389" t="s">
        <v>695</v>
      </c>
      <c r="B152" s="389" t="s">
        <v>696</v>
      </c>
    </row>
    <row r="154" spans="1:18" outlineLevel="3">
      <c r="C154" s="390" t="s">
        <v>3</v>
      </c>
      <c r="D154" s="390" t="s">
        <v>5</v>
      </c>
      <c r="E154" s="390"/>
      <c r="F154" s="385" t="s">
        <v>573</v>
      </c>
      <c r="G154" s="385" t="s">
        <v>574</v>
      </c>
      <c r="H154" s="385" t="s">
        <v>575</v>
      </c>
      <c r="I154" s="385" t="s">
        <v>576</v>
      </c>
      <c r="J154" s="385" t="s">
        <v>7</v>
      </c>
      <c r="K154" s="385" t="s">
        <v>577</v>
      </c>
      <c r="L154" s="385" t="s">
        <v>10</v>
      </c>
      <c r="M154" s="385" t="s">
        <v>578</v>
      </c>
      <c r="N154" s="385" t="s">
        <v>579</v>
      </c>
      <c r="O154" s="385" t="s">
        <v>580</v>
      </c>
      <c r="P154" s="385" t="s">
        <v>581</v>
      </c>
      <c r="Q154" s="385" t="s">
        <v>582</v>
      </c>
      <c r="R154" s="385" t="s">
        <v>2</v>
      </c>
    </row>
    <row r="155" spans="1:18" ht="36" outlineLevel="3">
      <c r="C155" s="391" t="s">
        <v>308</v>
      </c>
      <c r="D155" s="391" t="s">
        <v>685</v>
      </c>
      <c r="E155" s="391" t="s">
        <v>584</v>
      </c>
      <c r="F155" s="392" t="s">
        <v>600</v>
      </c>
      <c r="H155" s="393">
        <v>44026</v>
      </c>
      <c r="J155" s="392" t="s">
        <v>697</v>
      </c>
      <c r="K155" s="392" t="s">
        <v>588</v>
      </c>
      <c r="M155" s="392" t="s">
        <v>601</v>
      </c>
      <c r="R155" s="391" t="s">
        <v>698</v>
      </c>
    </row>
    <row r="156" spans="1:18" ht="15.6" outlineLevel="1">
      <c r="A156" s="389" t="s">
        <v>699</v>
      </c>
      <c r="B156" s="389" t="s">
        <v>700</v>
      </c>
    </row>
    <row r="158" spans="1:18" ht="15.6" outlineLevel="1">
      <c r="A158" s="389" t="s">
        <v>701</v>
      </c>
      <c r="B158" s="389" t="s">
        <v>702</v>
      </c>
    </row>
    <row r="160" spans="1:18" outlineLevel="3">
      <c r="C160" s="390" t="s">
        <v>3</v>
      </c>
      <c r="D160" s="390" t="s">
        <v>5</v>
      </c>
      <c r="E160" s="390"/>
      <c r="F160" s="385" t="s">
        <v>573</v>
      </c>
      <c r="G160" s="385" t="s">
        <v>574</v>
      </c>
      <c r="H160" s="385" t="s">
        <v>575</v>
      </c>
      <c r="I160" s="385" t="s">
        <v>576</v>
      </c>
      <c r="J160" s="385" t="s">
        <v>7</v>
      </c>
      <c r="K160" s="385" t="s">
        <v>577</v>
      </c>
      <c r="L160" s="385" t="s">
        <v>10</v>
      </c>
      <c r="M160" s="385" t="s">
        <v>578</v>
      </c>
      <c r="N160" s="385" t="s">
        <v>579</v>
      </c>
      <c r="O160" s="385" t="s">
        <v>580</v>
      </c>
      <c r="P160" s="385" t="s">
        <v>581</v>
      </c>
      <c r="Q160" s="385" t="s">
        <v>582</v>
      </c>
      <c r="R160" s="385" t="s">
        <v>2</v>
      </c>
    </row>
    <row r="161" spans="1:18" ht="36" outlineLevel="3">
      <c r="C161" s="391" t="s">
        <v>308</v>
      </c>
      <c r="D161" s="391" t="s">
        <v>583</v>
      </c>
      <c r="E161" s="391" t="s">
        <v>584</v>
      </c>
      <c r="F161" s="392" t="s">
        <v>585</v>
      </c>
      <c r="G161" s="392" t="s">
        <v>586</v>
      </c>
      <c r="H161" s="393">
        <v>43200</v>
      </c>
      <c r="J161" s="392" t="s">
        <v>587</v>
      </c>
      <c r="K161" s="392" t="s">
        <v>588</v>
      </c>
      <c r="M161" s="392" t="s">
        <v>589</v>
      </c>
      <c r="R161" s="391" t="s">
        <v>631</v>
      </c>
    </row>
    <row r="162" spans="1:18" ht="15.6" outlineLevel="1">
      <c r="A162" s="389" t="s">
        <v>701</v>
      </c>
      <c r="B162" s="389" t="s">
        <v>703</v>
      </c>
    </row>
    <row r="164" spans="1:18" ht="15.6" outlineLevel="1">
      <c r="A164" s="389" t="s">
        <v>704</v>
      </c>
      <c r="B164" s="389" t="s">
        <v>705</v>
      </c>
    </row>
    <row r="166" spans="1:18" outlineLevel="3">
      <c r="C166" s="390" t="s">
        <v>3</v>
      </c>
      <c r="D166" s="390" t="s">
        <v>5</v>
      </c>
      <c r="E166" s="390"/>
      <c r="F166" s="385" t="s">
        <v>573</v>
      </c>
      <c r="G166" s="385" t="s">
        <v>574</v>
      </c>
      <c r="H166" s="385" t="s">
        <v>575</v>
      </c>
      <c r="I166" s="385" t="s">
        <v>576</v>
      </c>
      <c r="J166" s="385" t="s">
        <v>7</v>
      </c>
      <c r="K166" s="385" t="s">
        <v>577</v>
      </c>
      <c r="L166" s="385" t="s">
        <v>10</v>
      </c>
      <c r="M166" s="385" t="s">
        <v>578</v>
      </c>
      <c r="N166" s="385" t="s">
        <v>579</v>
      </c>
      <c r="O166" s="385" t="s">
        <v>580</v>
      </c>
      <c r="P166" s="385" t="s">
        <v>581</v>
      </c>
      <c r="Q166" s="385" t="s">
        <v>582</v>
      </c>
      <c r="R166" s="385" t="s">
        <v>2</v>
      </c>
    </row>
    <row r="167" spans="1:18" ht="36" outlineLevel="3">
      <c r="C167" s="391" t="s">
        <v>308</v>
      </c>
      <c r="D167" s="391" t="s">
        <v>583</v>
      </c>
      <c r="E167" s="391" t="s">
        <v>584</v>
      </c>
      <c r="F167" s="392" t="s">
        <v>585</v>
      </c>
      <c r="G167" s="392" t="s">
        <v>586</v>
      </c>
      <c r="H167" s="393">
        <v>43371</v>
      </c>
      <c r="J167" s="392" t="s">
        <v>587</v>
      </c>
      <c r="K167" s="392" t="s">
        <v>588</v>
      </c>
      <c r="M167" s="392" t="s">
        <v>589</v>
      </c>
      <c r="R167" s="391" t="s">
        <v>706</v>
      </c>
    </row>
    <row r="168" spans="1:18" ht="15.6" outlineLevel="1">
      <c r="A168" s="389" t="s">
        <v>707</v>
      </c>
      <c r="B168" s="389" t="s">
        <v>708</v>
      </c>
    </row>
    <row r="170" spans="1:18" outlineLevel="3">
      <c r="C170" s="390" t="s">
        <v>3</v>
      </c>
      <c r="D170" s="390" t="s">
        <v>5</v>
      </c>
      <c r="E170" s="390"/>
      <c r="F170" s="385" t="s">
        <v>573</v>
      </c>
      <c r="G170" s="385" t="s">
        <v>574</v>
      </c>
      <c r="H170" s="385" t="s">
        <v>575</v>
      </c>
      <c r="I170" s="385" t="s">
        <v>576</v>
      </c>
      <c r="J170" s="385" t="s">
        <v>7</v>
      </c>
      <c r="K170" s="385" t="s">
        <v>577</v>
      </c>
      <c r="L170" s="385" t="s">
        <v>10</v>
      </c>
      <c r="M170" s="385" t="s">
        <v>578</v>
      </c>
      <c r="N170" s="385" t="s">
        <v>579</v>
      </c>
      <c r="O170" s="385" t="s">
        <v>580</v>
      </c>
      <c r="P170" s="385" t="s">
        <v>581</v>
      </c>
      <c r="Q170" s="385" t="s">
        <v>582</v>
      </c>
      <c r="R170" s="385" t="s">
        <v>2</v>
      </c>
    </row>
    <row r="171" spans="1:18" ht="24" outlineLevel="3">
      <c r="C171" s="391" t="s">
        <v>308</v>
      </c>
      <c r="D171" s="391" t="s">
        <v>583</v>
      </c>
      <c r="E171" s="391" t="s">
        <v>584</v>
      </c>
      <c r="F171" s="392" t="s">
        <v>600</v>
      </c>
      <c r="G171" s="392" t="s">
        <v>586</v>
      </c>
      <c r="H171" s="393">
        <v>44238</v>
      </c>
      <c r="J171" s="392" t="s">
        <v>697</v>
      </c>
      <c r="K171" s="392" t="s">
        <v>588</v>
      </c>
      <c r="M171" s="392" t="s">
        <v>601</v>
      </c>
      <c r="R171" s="391" t="s">
        <v>709</v>
      </c>
    </row>
    <row r="172" spans="1:18" ht="15.6" outlineLevel="1">
      <c r="A172" s="389" t="s">
        <v>710</v>
      </c>
      <c r="B172" s="389" t="s">
        <v>711</v>
      </c>
    </row>
    <row r="174" spans="1:18" outlineLevel="3">
      <c r="C174" s="390" t="s">
        <v>3</v>
      </c>
      <c r="D174" s="390" t="s">
        <v>5</v>
      </c>
      <c r="E174" s="390"/>
      <c r="F174" s="385" t="s">
        <v>573</v>
      </c>
      <c r="G174" s="385" t="s">
        <v>574</v>
      </c>
      <c r="H174" s="385" t="s">
        <v>575</v>
      </c>
      <c r="I174" s="385" t="s">
        <v>576</v>
      </c>
      <c r="J174" s="385" t="s">
        <v>7</v>
      </c>
      <c r="K174" s="385" t="s">
        <v>577</v>
      </c>
      <c r="L174" s="385" t="s">
        <v>10</v>
      </c>
      <c r="M174" s="385" t="s">
        <v>578</v>
      </c>
      <c r="N174" s="385" t="s">
        <v>579</v>
      </c>
      <c r="O174" s="385" t="s">
        <v>580</v>
      </c>
      <c r="P174" s="385" t="s">
        <v>581</v>
      </c>
      <c r="Q174" s="385" t="s">
        <v>582</v>
      </c>
      <c r="R174" s="385" t="s">
        <v>2</v>
      </c>
    </row>
    <row r="175" spans="1:18" ht="36" outlineLevel="3">
      <c r="C175" s="391" t="s">
        <v>308</v>
      </c>
      <c r="D175" s="391" t="s">
        <v>583</v>
      </c>
      <c r="E175" s="391" t="s">
        <v>584</v>
      </c>
      <c r="F175" s="392" t="s">
        <v>600</v>
      </c>
      <c r="G175" s="392" t="s">
        <v>586</v>
      </c>
      <c r="H175" s="393">
        <v>43602</v>
      </c>
      <c r="J175" s="392" t="s">
        <v>587</v>
      </c>
      <c r="K175" s="392" t="s">
        <v>588</v>
      </c>
      <c r="M175" s="392" t="s">
        <v>601</v>
      </c>
      <c r="R175" s="391" t="s">
        <v>712</v>
      </c>
    </row>
    <row r="176" spans="1:18" ht="15.6" outlineLevel="1">
      <c r="A176" s="389" t="s">
        <v>710</v>
      </c>
      <c r="B176" s="389" t="s">
        <v>713</v>
      </c>
    </row>
    <row r="178" spans="1:18" outlineLevel="3">
      <c r="C178" s="390" t="s">
        <v>3</v>
      </c>
      <c r="D178" s="390" t="s">
        <v>5</v>
      </c>
      <c r="E178" s="390"/>
      <c r="F178" s="385" t="s">
        <v>573</v>
      </c>
      <c r="G178" s="385" t="s">
        <v>574</v>
      </c>
      <c r="H178" s="385" t="s">
        <v>575</v>
      </c>
      <c r="I178" s="385" t="s">
        <v>576</v>
      </c>
      <c r="J178" s="385" t="s">
        <v>7</v>
      </c>
      <c r="K178" s="385" t="s">
        <v>577</v>
      </c>
      <c r="L178" s="385" t="s">
        <v>10</v>
      </c>
      <c r="M178" s="385" t="s">
        <v>578</v>
      </c>
      <c r="N178" s="385" t="s">
        <v>579</v>
      </c>
      <c r="O178" s="385" t="s">
        <v>580</v>
      </c>
      <c r="P178" s="385" t="s">
        <v>581</v>
      </c>
      <c r="Q178" s="385" t="s">
        <v>582</v>
      </c>
      <c r="R178" s="385" t="s">
        <v>2</v>
      </c>
    </row>
    <row r="179" spans="1:18" ht="48" outlineLevel="3">
      <c r="C179" s="391" t="s">
        <v>308</v>
      </c>
      <c r="D179" s="391" t="s">
        <v>583</v>
      </c>
      <c r="E179" s="391" t="s">
        <v>584</v>
      </c>
      <c r="F179" s="392" t="s">
        <v>585</v>
      </c>
      <c r="G179" s="392" t="s">
        <v>586</v>
      </c>
      <c r="H179" s="393">
        <v>43009</v>
      </c>
      <c r="J179" s="392" t="s">
        <v>587</v>
      </c>
      <c r="K179" s="392" t="s">
        <v>588</v>
      </c>
      <c r="M179" s="392" t="s">
        <v>589</v>
      </c>
      <c r="R179" s="391" t="s">
        <v>714</v>
      </c>
    </row>
    <row r="180" spans="1:18" ht="15.6" outlineLevel="1">
      <c r="A180" s="389" t="s">
        <v>710</v>
      </c>
      <c r="B180" s="389" t="s">
        <v>715</v>
      </c>
    </row>
    <row r="182" spans="1:18" outlineLevel="3">
      <c r="C182" s="390" t="s">
        <v>3</v>
      </c>
      <c r="D182" s="390" t="s">
        <v>5</v>
      </c>
      <c r="E182" s="390"/>
      <c r="F182" s="385" t="s">
        <v>573</v>
      </c>
      <c r="G182" s="385" t="s">
        <v>574</v>
      </c>
      <c r="H182" s="385" t="s">
        <v>575</v>
      </c>
      <c r="I182" s="385" t="s">
        <v>576</v>
      </c>
      <c r="J182" s="385" t="s">
        <v>7</v>
      </c>
      <c r="K182" s="385" t="s">
        <v>577</v>
      </c>
      <c r="L182" s="385" t="s">
        <v>10</v>
      </c>
      <c r="M182" s="385" t="s">
        <v>578</v>
      </c>
      <c r="N182" s="385" t="s">
        <v>579</v>
      </c>
      <c r="O182" s="385" t="s">
        <v>580</v>
      </c>
      <c r="P182" s="385" t="s">
        <v>581</v>
      </c>
      <c r="Q182" s="385" t="s">
        <v>582</v>
      </c>
      <c r="R182" s="385" t="s">
        <v>2</v>
      </c>
    </row>
    <row r="183" spans="1:18" ht="24" outlineLevel="3">
      <c r="C183" s="391" t="s">
        <v>308</v>
      </c>
      <c r="D183" s="391" t="s">
        <v>583</v>
      </c>
      <c r="E183" s="391" t="s">
        <v>584</v>
      </c>
      <c r="F183" s="392" t="s">
        <v>585</v>
      </c>
      <c r="G183" s="392" t="s">
        <v>586</v>
      </c>
      <c r="H183" s="393">
        <v>42917</v>
      </c>
      <c r="J183" s="392" t="s">
        <v>587</v>
      </c>
      <c r="K183" s="392" t="s">
        <v>588</v>
      </c>
      <c r="M183" s="392" t="s">
        <v>589</v>
      </c>
      <c r="R183" s="391" t="s">
        <v>709</v>
      </c>
    </row>
    <row r="184" spans="1:18" ht="15.6" outlineLevel="1">
      <c r="A184" s="389" t="s">
        <v>716</v>
      </c>
      <c r="B184" s="389" t="s">
        <v>717</v>
      </c>
    </row>
    <row r="186" spans="1:18" ht="15.6" outlineLevel="1">
      <c r="A186" s="389" t="s">
        <v>718</v>
      </c>
      <c r="B186" s="389" t="s">
        <v>719</v>
      </c>
    </row>
    <row r="188" spans="1:18" outlineLevel="3">
      <c r="C188" s="390" t="s">
        <v>3</v>
      </c>
      <c r="D188" s="390" t="s">
        <v>5</v>
      </c>
      <c r="E188" s="390"/>
      <c r="F188" s="385" t="s">
        <v>573</v>
      </c>
      <c r="G188" s="385" t="s">
        <v>574</v>
      </c>
      <c r="H188" s="385" t="s">
        <v>575</v>
      </c>
      <c r="I188" s="385" t="s">
        <v>576</v>
      </c>
      <c r="J188" s="385" t="s">
        <v>7</v>
      </c>
      <c r="K188" s="385" t="s">
        <v>577</v>
      </c>
      <c r="L188" s="385" t="s">
        <v>10</v>
      </c>
      <c r="M188" s="385" t="s">
        <v>578</v>
      </c>
      <c r="N188" s="385" t="s">
        <v>579</v>
      </c>
      <c r="O188" s="385" t="s">
        <v>580</v>
      </c>
      <c r="P188" s="385" t="s">
        <v>581</v>
      </c>
      <c r="Q188" s="385" t="s">
        <v>582</v>
      </c>
      <c r="R188" s="385" t="s">
        <v>2</v>
      </c>
    </row>
    <row r="189" spans="1:18" ht="36" outlineLevel="3">
      <c r="C189" s="391" t="s">
        <v>308</v>
      </c>
      <c r="D189" s="391" t="s">
        <v>583</v>
      </c>
      <c r="E189" s="391" t="s">
        <v>584</v>
      </c>
      <c r="F189" s="392" t="s">
        <v>585</v>
      </c>
      <c r="G189" s="392" t="s">
        <v>586</v>
      </c>
      <c r="H189" s="393">
        <v>43461</v>
      </c>
      <c r="J189" s="392" t="s">
        <v>587</v>
      </c>
      <c r="K189" s="392" t="s">
        <v>588</v>
      </c>
      <c r="M189" s="392" t="s">
        <v>589</v>
      </c>
      <c r="R189" s="391" t="s">
        <v>720</v>
      </c>
    </row>
    <row r="190" spans="1:18" ht="15.6" outlineLevel="1">
      <c r="A190" s="389" t="s">
        <v>721</v>
      </c>
      <c r="B190" s="389" t="s">
        <v>722</v>
      </c>
    </row>
    <row r="192" spans="1:18" outlineLevel="3">
      <c r="C192" s="390" t="s">
        <v>3</v>
      </c>
      <c r="D192" s="390" t="s">
        <v>5</v>
      </c>
      <c r="E192" s="390"/>
      <c r="F192" s="385" t="s">
        <v>573</v>
      </c>
      <c r="G192" s="385" t="s">
        <v>574</v>
      </c>
      <c r="H192" s="385" t="s">
        <v>575</v>
      </c>
      <c r="I192" s="385" t="s">
        <v>576</v>
      </c>
      <c r="J192" s="385" t="s">
        <v>7</v>
      </c>
      <c r="K192" s="385" t="s">
        <v>577</v>
      </c>
      <c r="L192" s="385" t="s">
        <v>10</v>
      </c>
      <c r="M192" s="385" t="s">
        <v>578</v>
      </c>
      <c r="N192" s="385" t="s">
        <v>579</v>
      </c>
      <c r="O192" s="385" t="s">
        <v>580</v>
      </c>
      <c r="P192" s="385" t="s">
        <v>581</v>
      </c>
      <c r="Q192" s="385" t="s">
        <v>582</v>
      </c>
      <c r="R192" s="385" t="s">
        <v>2</v>
      </c>
    </row>
    <row r="193" spans="1:18" ht="36" outlineLevel="3">
      <c r="C193" s="391" t="s">
        <v>308</v>
      </c>
      <c r="D193" s="391" t="s">
        <v>583</v>
      </c>
      <c r="E193" s="391" t="s">
        <v>584</v>
      </c>
      <c r="F193" s="392" t="s">
        <v>585</v>
      </c>
      <c r="G193" s="392" t="s">
        <v>586</v>
      </c>
      <c r="H193" s="393">
        <v>43040</v>
      </c>
      <c r="J193" s="392" t="s">
        <v>587</v>
      </c>
      <c r="K193" s="392" t="s">
        <v>588</v>
      </c>
      <c r="M193" s="392" t="s">
        <v>589</v>
      </c>
      <c r="R193" s="391" t="s">
        <v>723</v>
      </c>
    </row>
    <row r="194" spans="1:18" ht="15.6" outlineLevel="1">
      <c r="A194" s="389" t="s">
        <v>724</v>
      </c>
      <c r="B194" s="389" t="s">
        <v>725</v>
      </c>
    </row>
    <row r="196" spans="1:18" outlineLevel="3">
      <c r="C196" s="390" t="s">
        <v>3</v>
      </c>
      <c r="D196" s="390" t="s">
        <v>5</v>
      </c>
      <c r="E196" s="390"/>
      <c r="F196" s="385" t="s">
        <v>573</v>
      </c>
      <c r="G196" s="385" t="s">
        <v>574</v>
      </c>
      <c r="H196" s="385" t="s">
        <v>575</v>
      </c>
      <c r="I196" s="385" t="s">
        <v>576</v>
      </c>
      <c r="J196" s="385" t="s">
        <v>7</v>
      </c>
      <c r="K196" s="385" t="s">
        <v>577</v>
      </c>
      <c r="L196" s="385" t="s">
        <v>10</v>
      </c>
      <c r="M196" s="385" t="s">
        <v>578</v>
      </c>
      <c r="N196" s="385" t="s">
        <v>579</v>
      </c>
      <c r="O196" s="385" t="s">
        <v>580</v>
      </c>
      <c r="P196" s="385" t="s">
        <v>581</v>
      </c>
      <c r="Q196" s="385" t="s">
        <v>582</v>
      </c>
      <c r="R196" s="385" t="s">
        <v>2</v>
      </c>
    </row>
    <row r="197" spans="1:18" ht="24" outlineLevel="3">
      <c r="C197" s="391" t="s">
        <v>308</v>
      </c>
      <c r="D197" s="391" t="s">
        <v>583</v>
      </c>
      <c r="E197" s="391" t="s">
        <v>584</v>
      </c>
      <c r="F197" s="392" t="s">
        <v>585</v>
      </c>
      <c r="G197" s="392" t="s">
        <v>586</v>
      </c>
      <c r="H197" s="393">
        <v>41275</v>
      </c>
      <c r="J197" s="392" t="s">
        <v>587</v>
      </c>
      <c r="K197" s="392" t="s">
        <v>588</v>
      </c>
      <c r="M197" s="392" t="s">
        <v>589</v>
      </c>
      <c r="R197" s="391" t="s">
        <v>726</v>
      </c>
    </row>
    <row r="198" spans="1:18" ht="15.6" outlineLevel="1">
      <c r="A198" s="389" t="s">
        <v>727</v>
      </c>
      <c r="B198" s="389" t="s">
        <v>728</v>
      </c>
    </row>
    <row r="200" spans="1:18" ht="15.6" outlineLevel="1">
      <c r="A200" s="389" t="s">
        <v>729</v>
      </c>
      <c r="B200" s="389" t="s">
        <v>730</v>
      </c>
    </row>
    <row r="202" spans="1:18" ht="15.6" outlineLevel="1">
      <c r="A202" s="389" t="s">
        <v>731</v>
      </c>
      <c r="B202" s="389" t="s">
        <v>732</v>
      </c>
    </row>
    <row r="204" spans="1:18" outlineLevel="3">
      <c r="C204" s="390" t="s">
        <v>3</v>
      </c>
      <c r="D204" s="390" t="s">
        <v>5</v>
      </c>
      <c r="E204" s="390"/>
      <c r="F204" s="385" t="s">
        <v>573</v>
      </c>
      <c r="G204" s="385" t="s">
        <v>574</v>
      </c>
      <c r="H204" s="385" t="s">
        <v>575</v>
      </c>
      <c r="I204" s="385" t="s">
        <v>576</v>
      </c>
      <c r="J204" s="385" t="s">
        <v>7</v>
      </c>
      <c r="K204" s="385" t="s">
        <v>577</v>
      </c>
      <c r="L204" s="385" t="s">
        <v>10</v>
      </c>
      <c r="M204" s="385" t="s">
        <v>578</v>
      </c>
      <c r="N204" s="385" t="s">
        <v>579</v>
      </c>
      <c r="O204" s="385" t="s">
        <v>580</v>
      </c>
      <c r="P204" s="385" t="s">
        <v>581</v>
      </c>
      <c r="Q204" s="385" t="s">
        <v>582</v>
      </c>
      <c r="R204" s="385" t="s">
        <v>2</v>
      </c>
    </row>
    <row r="205" spans="1:18" ht="36" outlineLevel="3">
      <c r="C205" s="391" t="s">
        <v>308</v>
      </c>
      <c r="D205" s="391" t="s">
        <v>583</v>
      </c>
      <c r="E205" s="391" t="s">
        <v>584</v>
      </c>
      <c r="F205" s="392" t="s">
        <v>600</v>
      </c>
      <c r="G205" s="392" t="s">
        <v>586</v>
      </c>
      <c r="H205" s="393">
        <v>43902</v>
      </c>
      <c r="J205" s="392" t="s">
        <v>587</v>
      </c>
      <c r="K205" s="392" t="s">
        <v>588</v>
      </c>
      <c r="M205" s="392" t="s">
        <v>601</v>
      </c>
      <c r="R205" s="391" t="s">
        <v>733</v>
      </c>
    </row>
    <row r="206" spans="1:18" ht="15.6" outlineLevel="1">
      <c r="A206" s="389" t="s">
        <v>734</v>
      </c>
      <c r="B206" s="389" t="s">
        <v>735</v>
      </c>
    </row>
    <row r="208" spans="1:18" outlineLevel="3">
      <c r="C208" s="390" t="s">
        <v>3</v>
      </c>
      <c r="D208" s="390" t="s">
        <v>5</v>
      </c>
      <c r="E208" s="390"/>
      <c r="F208" s="385" t="s">
        <v>573</v>
      </c>
      <c r="G208" s="385" t="s">
        <v>574</v>
      </c>
      <c r="H208" s="385" t="s">
        <v>575</v>
      </c>
      <c r="I208" s="385" t="s">
        <v>576</v>
      </c>
      <c r="J208" s="385" t="s">
        <v>7</v>
      </c>
      <c r="K208" s="385" t="s">
        <v>577</v>
      </c>
      <c r="L208" s="385" t="s">
        <v>10</v>
      </c>
      <c r="M208" s="385" t="s">
        <v>578</v>
      </c>
      <c r="N208" s="385" t="s">
        <v>579</v>
      </c>
      <c r="O208" s="385" t="s">
        <v>580</v>
      </c>
      <c r="P208" s="385" t="s">
        <v>581</v>
      </c>
      <c r="Q208" s="385" t="s">
        <v>582</v>
      </c>
      <c r="R208" s="385" t="s">
        <v>2</v>
      </c>
    </row>
    <row r="209" spans="1:18" ht="24" outlineLevel="3">
      <c r="C209" s="391" t="s">
        <v>308</v>
      </c>
      <c r="D209" s="391" t="s">
        <v>583</v>
      </c>
      <c r="E209" s="391" t="s">
        <v>584</v>
      </c>
      <c r="F209" s="392" t="s">
        <v>600</v>
      </c>
      <c r="G209" s="392" t="s">
        <v>586</v>
      </c>
      <c r="H209" s="393">
        <v>44008</v>
      </c>
      <c r="J209" s="392" t="s">
        <v>587</v>
      </c>
      <c r="K209" s="392" t="s">
        <v>588</v>
      </c>
      <c r="M209" s="392" t="s">
        <v>601</v>
      </c>
      <c r="R209" s="391" t="s">
        <v>736</v>
      </c>
    </row>
    <row r="210" spans="1:18" ht="15.6" outlineLevel="1">
      <c r="A210" s="389" t="s">
        <v>737</v>
      </c>
      <c r="B210" s="389" t="s">
        <v>738</v>
      </c>
    </row>
    <row r="212" spans="1:18" ht="15.6" outlineLevel="1">
      <c r="A212" s="389" t="s">
        <v>739</v>
      </c>
      <c r="B212" s="389" t="s">
        <v>740</v>
      </c>
    </row>
    <row r="214" spans="1:18" outlineLevel="3">
      <c r="C214" s="390" t="s">
        <v>3</v>
      </c>
      <c r="D214" s="390" t="s">
        <v>5</v>
      </c>
      <c r="E214" s="390"/>
      <c r="F214" s="385" t="s">
        <v>573</v>
      </c>
      <c r="G214" s="385" t="s">
        <v>574</v>
      </c>
      <c r="H214" s="385" t="s">
        <v>575</v>
      </c>
      <c r="I214" s="385" t="s">
        <v>576</v>
      </c>
      <c r="J214" s="385" t="s">
        <v>7</v>
      </c>
      <c r="K214" s="385" t="s">
        <v>577</v>
      </c>
      <c r="L214" s="385" t="s">
        <v>10</v>
      </c>
      <c r="M214" s="385" t="s">
        <v>578</v>
      </c>
      <c r="N214" s="385" t="s">
        <v>579</v>
      </c>
      <c r="O214" s="385" t="s">
        <v>580</v>
      </c>
      <c r="P214" s="385" t="s">
        <v>581</v>
      </c>
      <c r="Q214" s="385" t="s">
        <v>582</v>
      </c>
      <c r="R214" s="385" t="s">
        <v>2</v>
      </c>
    </row>
    <row r="215" spans="1:18" ht="24" outlineLevel="3">
      <c r="C215" s="391" t="s">
        <v>308</v>
      </c>
      <c r="D215" s="391" t="s">
        <v>583</v>
      </c>
      <c r="E215" s="391" t="s">
        <v>584</v>
      </c>
      <c r="F215" s="392" t="s">
        <v>600</v>
      </c>
      <c r="G215" s="392" t="s">
        <v>586</v>
      </c>
      <c r="H215" s="393">
        <v>43881</v>
      </c>
      <c r="J215" s="392" t="s">
        <v>587</v>
      </c>
      <c r="K215" s="392" t="s">
        <v>588</v>
      </c>
      <c r="M215" s="392" t="s">
        <v>589</v>
      </c>
      <c r="R215" s="391" t="s">
        <v>668</v>
      </c>
    </row>
    <row r="216" spans="1:18" ht="15.6" outlineLevel="1">
      <c r="A216" s="389" t="s">
        <v>741</v>
      </c>
      <c r="B216" s="389" t="s">
        <v>742</v>
      </c>
    </row>
    <row r="218" spans="1:18" ht="15.6" outlineLevel="1">
      <c r="A218" s="389" t="s">
        <v>743</v>
      </c>
      <c r="B218" s="389" t="s">
        <v>744</v>
      </c>
    </row>
    <row r="220" spans="1:18" outlineLevel="3">
      <c r="C220" s="390" t="s">
        <v>3</v>
      </c>
      <c r="D220" s="390" t="s">
        <v>5</v>
      </c>
      <c r="E220" s="390"/>
      <c r="F220" s="385" t="s">
        <v>573</v>
      </c>
      <c r="G220" s="385" t="s">
        <v>574</v>
      </c>
      <c r="H220" s="385" t="s">
        <v>575</v>
      </c>
      <c r="I220" s="385" t="s">
        <v>576</v>
      </c>
      <c r="J220" s="385" t="s">
        <v>7</v>
      </c>
      <c r="K220" s="385" t="s">
        <v>577</v>
      </c>
      <c r="L220" s="385" t="s">
        <v>10</v>
      </c>
      <c r="M220" s="385" t="s">
        <v>578</v>
      </c>
      <c r="N220" s="385" t="s">
        <v>579</v>
      </c>
      <c r="O220" s="385" t="s">
        <v>580</v>
      </c>
      <c r="P220" s="385" t="s">
        <v>581</v>
      </c>
      <c r="Q220" s="385" t="s">
        <v>582</v>
      </c>
      <c r="R220" s="385" t="s">
        <v>2</v>
      </c>
    </row>
    <row r="221" spans="1:18" ht="36" outlineLevel="3">
      <c r="C221" s="391" t="s">
        <v>308</v>
      </c>
      <c r="D221" s="391" t="s">
        <v>583</v>
      </c>
      <c r="E221" s="391" t="s">
        <v>584</v>
      </c>
      <c r="F221" s="392" t="s">
        <v>585</v>
      </c>
      <c r="G221" s="392" t="s">
        <v>586</v>
      </c>
      <c r="H221" s="393">
        <v>43525</v>
      </c>
      <c r="J221" s="392" t="s">
        <v>587</v>
      </c>
      <c r="K221" s="392" t="s">
        <v>588</v>
      </c>
      <c r="M221" s="392" t="s">
        <v>589</v>
      </c>
      <c r="R221" s="391" t="s">
        <v>745</v>
      </c>
    </row>
    <row r="222" spans="1:18" ht="15.6" outlineLevel="1">
      <c r="A222" s="389" t="s">
        <v>746</v>
      </c>
      <c r="B222" s="389" t="s">
        <v>747</v>
      </c>
    </row>
    <row r="224" spans="1:18" ht="15.6" outlineLevel="1">
      <c r="A224" s="389" t="s">
        <v>748</v>
      </c>
      <c r="B224" s="389" t="s">
        <v>749</v>
      </c>
    </row>
    <row r="226" spans="1:18" outlineLevel="3">
      <c r="C226" s="390" t="s">
        <v>3</v>
      </c>
      <c r="D226" s="390" t="s">
        <v>5</v>
      </c>
      <c r="E226" s="390"/>
      <c r="F226" s="385" t="s">
        <v>573</v>
      </c>
      <c r="G226" s="385" t="s">
        <v>574</v>
      </c>
      <c r="H226" s="385" t="s">
        <v>575</v>
      </c>
      <c r="I226" s="385" t="s">
        <v>576</v>
      </c>
      <c r="J226" s="385" t="s">
        <v>7</v>
      </c>
      <c r="K226" s="385" t="s">
        <v>577</v>
      </c>
      <c r="L226" s="385" t="s">
        <v>10</v>
      </c>
      <c r="M226" s="385" t="s">
        <v>578</v>
      </c>
      <c r="N226" s="385" t="s">
        <v>579</v>
      </c>
      <c r="O226" s="385" t="s">
        <v>580</v>
      </c>
      <c r="P226" s="385" t="s">
        <v>581</v>
      </c>
      <c r="Q226" s="385" t="s">
        <v>582</v>
      </c>
      <c r="R226" s="385" t="s">
        <v>2</v>
      </c>
    </row>
    <row r="227" spans="1:18" ht="24" outlineLevel="3">
      <c r="C227" s="391" t="s">
        <v>308</v>
      </c>
      <c r="D227" s="391" t="s">
        <v>583</v>
      </c>
      <c r="E227" s="391" t="s">
        <v>584</v>
      </c>
      <c r="F227" s="392" t="s">
        <v>600</v>
      </c>
      <c r="G227" s="392" t="s">
        <v>586</v>
      </c>
      <c r="H227" s="393">
        <v>43742</v>
      </c>
      <c r="J227" s="392" t="s">
        <v>587</v>
      </c>
      <c r="K227" s="392" t="s">
        <v>588</v>
      </c>
      <c r="M227" s="392" t="s">
        <v>589</v>
      </c>
      <c r="R227" s="391" t="s">
        <v>639</v>
      </c>
    </row>
    <row r="228" spans="1:18" ht="15.6" outlineLevel="1">
      <c r="A228" s="389" t="s">
        <v>750</v>
      </c>
      <c r="B228" s="389" t="s">
        <v>751</v>
      </c>
    </row>
    <row r="230" spans="1:18" outlineLevel="3">
      <c r="C230" s="390" t="s">
        <v>3</v>
      </c>
      <c r="D230" s="390" t="s">
        <v>5</v>
      </c>
      <c r="E230" s="390"/>
      <c r="F230" s="385" t="s">
        <v>573</v>
      </c>
      <c r="G230" s="385" t="s">
        <v>574</v>
      </c>
      <c r="H230" s="385" t="s">
        <v>575</v>
      </c>
      <c r="I230" s="385" t="s">
        <v>576</v>
      </c>
      <c r="J230" s="385" t="s">
        <v>7</v>
      </c>
      <c r="K230" s="385" t="s">
        <v>577</v>
      </c>
      <c r="L230" s="385" t="s">
        <v>10</v>
      </c>
      <c r="M230" s="385" t="s">
        <v>578</v>
      </c>
      <c r="N230" s="385" t="s">
        <v>579</v>
      </c>
      <c r="O230" s="385" t="s">
        <v>580</v>
      </c>
      <c r="P230" s="385" t="s">
        <v>581</v>
      </c>
      <c r="Q230" s="385" t="s">
        <v>582</v>
      </c>
      <c r="R230" s="385" t="s">
        <v>2</v>
      </c>
    </row>
    <row r="231" spans="1:18" ht="24" outlineLevel="3">
      <c r="C231" s="391" t="s">
        <v>308</v>
      </c>
      <c r="D231" s="391" t="s">
        <v>583</v>
      </c>
      <c r="E231" s="391" t="s">
        <v>584</v>
      </c>
      <c r="F231" s="392" t="s">
        <v>600</v>
      </c>
      <c r="G231" s="392" t="s">
        <v>586</v>
      </c>
      <c r="H231" s="393">
        <v>43798</v>
      </c>
      <c r="J231" s="392" t="s">
        <v>587</v>
      </c>
      <c r="K231" s="392" t="s">
        <v>588</v>
      </c>
      <c r="M231" s="392" t="s">
        <v>589</v>
      </c>
      <c r="R231" s="391" t="s">
        <v>752</v>
      </c>
    </row>
    <row r="232" spans="1:18" ht="24" outlineLevel="3">
      <c r="C232" s="391" t="s">
        <v>753</v>
      </c>
      <c r="D232" s="391" t="s">
        <v>583</v>
      </c>
      <c r="E232" s="391" t="s">
        <v>584</v>
      </c>
      <c r="F232" s="392" t="s">
        <v>600</v>
      </c>
      <c r="G232" s="392" t="s">
        <v>586</v>
      </c>
      <c r="J232" s="392" t="s">
        <v>697</v>
      </c>
      <c r="K232" s="392" t="s">
        <v>588</v>
      </c>
      <c r="M232" s="392" t="s">
        <v>589</v>
      </c>
    </row>
    <row r="233" spans="1:18" ht="15.6" outlineLevel="1">
      <c r="A233" s="389" t="s">
        <v>754</v>
      </c>
      <c r="B233" s="389" t="s">
        <v>755</v>
      </c>
    </row>
    <row r="235" spans="1:18" ht="15.6" outlineLevel="1">
      <c r="A235" s="389" t="s">
        <v>756</v>
      </c>
      <c r="B235" s="389" t="s">
        <v>757</v>
      </c>
    </row>
    <row r="237" spans="1:18" ht="15.6" outlineLevel="1">
      <c r="A237" s="389" t="s">
        <v>758</v>
      </c>
      <c r="B237" s="389" t="s">
        <v>759</v>
      </c>
    </row>
    <row r="239" spans="1:18" outlineLevel="3">
      <c r="C239" s="390" t="s">
        <v>3</v>
      </c>
      <c r="D239" s="390" t="s">
        <v>5</v>
      </c>
      <c r="E239" s="390"/>
      <c r="F239" s="385" t="s">
        <v>573</v>
      </c>
      <c r="G239" s="385" t="s">
        <v>574</v>
      </c>
      <c r="H239" s="385" t="s">
        <v>575</v>
      </c>
      <c r="I239" s="385" t="s">
        <v>576</v>
      </c>
      <c r="J239" s="385" t="s">
        <v>7</v>
      </c>
      <c r="K239" s="385" t="s">
        <v>577</v>
      </c>
      <c r="L239" s="385" t="s">
        <v>10</v>
      </c>
      <c r="M239" s="385" t="s">
        <v>578</v>
      </c>
      <c r="N239" s="385" t="s">
        <v>579</v>
      </c>
      <c r="O239" s="385" t="s">
        <v>580</v>
      </c>
      <c r="P239" s="385" t="s">
        <v>581</v>
      </c>
      <c r="Q239" s="385" t="s">
        <v>582</v>
      </c>
      <c r="R239" s="385" t="s">
        <v>2</v>
      </c>
    </row>
    <row r="240" spans="1:18" ht="36" outlineLevel="3">
      <c r="C240" s="391" t="s">
        <v>308</v>
      </c>
      <c r="D240" s="391" t="s">
        <v>583</v>
      </c>
      <c r="E240" s="391" t="s">
        <v>584</v>
      </c>
      <c r="F240" s="392" t="s">
        <v>585</v>
      </c>
      <c r="G240" s="392" t="s">
        <v>586</v>
      </c>
      <c r="H240" s="393">
        <v>38991</v>
      </c>
      <c r="J240" s="392" t="s">
        <v>587</v>
      </c>
      <c r="K240" s="392" t="s">
        <v>588</v>
      </c>
      <c r="M240" s="392" t="s">
        <v>589</v>
      </c>
      <c r="R240" s="391" t="s">
        <v>760</v>
      </c>
    </row>
    <row r="241" spans="1:18" ht="15.6" outlineLevel="1">
      <c r="A241" s="389" t="s">
        <v>761</v>
      </c>
      <c r="B241" s="389" t="s">
        <v>762</v>
      </c>
    </row>
    <row r="243" spans="1:18" ht="15.6" outlineLevel="1">
      <c r="A243" s="389" t="s">
        <v>763</v>
      </c>
      <c r="B243" s="389" t="s">
        <v>764</v>
      </c>
    </row>
    <row r="245" spans="1:18" outlineLevel="3">
      <c r="C245" s="390" t="s">
        <v>3</v>
      </c>
      <c r="D245" s="390" t="s">
        <v>5</v>
      </c>
      <c r="E245" s="390"/>
      <c r="F245" s="385" t="s">
        <v>573</v>
      </c>
      <c r="G245" s="385" t="s">
        <v>574</v>
      </c>
      <c r="H245" s="385" t="s">
        <v>575</v>
      </c>
      <c r="I245" s="385" t="s">
        <v>576</v>
      </c>
      <c r="J245" s="385" t="s">
        <v>7</v>
      </c>
      <c r="K245" s="385" t="s">
        <v>577</v>
      </c>
      <c r="L245" s="385" t="s">
        <v>10</v>
      </c>
      <c r="M245" s="385" t="s">
        <v>578</v>
      </c>
      <c r="N245" s="385" t="s">
        <v>579</v>
      </c>
      <c r="O245" s="385" t="s">
        <v>580</v>
      </c>
      <c r="P245" s="385" t="s">
        <v>581</v>
      </c>
      <c r="Q245" s="385" t="s">
        <v>582</v>
      </c>
      <c r="R245" s="385" t="s">
        <v>2</v>
      </c>
    </row>
    <row r="246" spans="1:18" ht="36" outlineLevel="3">
      <c r="C246" s="391" t="s">
        <v>308</v>
      </c>
      <c r="D246" s="391" t="s">
        <v>583</v>
      </c>
      <c r="E246" s="391" t="s">
        <v>584</v>
      </c>
      <c r="F246" s="392" t="s">
        <v>600</v>
      </c>
      <c r="G246" s="392" t="s">
        <v>586</v>
      </c>
      <c r="H246" s="393">
        <v>43941</v>
      </c>
      <c r="J246" s="392" t="s">
        <v>587</v>
      </c>
      <c r="K246" s="392" t="s">
        <v>588</v>
      </c>
      <c r="M246" s="392" t="s">
        <v>601</v>
      </c>
      <c r="R246" s="391" t="s">
        <v>765</v>
      </c>
    </row>
    <row r="247" spans="1:18" ht="36" outlineLevel="3">
      <c r="C247" s="391" t="s">
        <v>753</v>
      </c>
      <c r="D247" s="391" t="s">
        <v>583</v>
      </c>
      <c r="E247" s="391" t="s">
        <v>584</v>
      </c>
      <c r="F247" s="392" t="s">
        <v>600</v>
      </c>
      <c r="G247" s="392" t="s">
        <v>586</v>
      </c>
      <c r="H247" s="393">
        <v>43941</v>
      </c>
      <c r="J247" s="392" t="s">
        <v>587</v>
      </c>
      <c r="K247" s="392" t="s">
        <v>588</v>
      </c>
      <c r="M247" s="392" t="s">
        <v>601</v>
      </c>
      <c r="R247" s="391" t="s">
        <v>766</v>
      </c>
    </row>
    <row r="248" spans="1:18" ht="15.6" outlineLevel="1">
      <c r="A248" s="389" t="s">
        <v>767</v>
      </c>
      <c r="B248" s="389" t="s">
        <v>768</v>
      </c>
    </row>
    <row r="250" spans="1:18" ht="15.6" outlineLevel="1">
      <c r="A250" s="389" t="s">
        <v>769</v>
      </c>
      <c r="B250" s="389" t="s">
        <v>770</v>
      </c>
    </row>
    <row r="252" spans="1:18" outlineLevel="3">
      <c r="C252" s="390" t="s">
        <v>3</v>
      </c>
      <c r="D252" s="390" t="s">
        <v>5</v>
      </c>
      <c r="E252" s="390"/>
      <c r="F252" s="385" t="s">
        <v>573</v>
      </c>
      <c r="G252" s="385" t="s">
        <v>574</v>
      </c>
      <c r="H252" s="385" t="s">
        <v>575</v>
      </c>
      <c r="I252" s="385" t="s">
        <v>576</v>
      </c>
      <c r="J252" s="385" t="s">
        <v>7</v>
      </c>
      <c r="K252" s="385" t="s">
        <v>577</v>
      </c>
      <c r="L252" s="385" t="s">
        <v>10</v>
      </c>
      <c r="M252" s="385" t="s">
        <v>578</v>
      </c>
      <c r="N252" s="385" t="s">
        <v>579</v>
      </c>
      <c r="O252" s="385" t="s">
        <v>580</v>
      </c>
      <c r="P252" s="385" t="s">
        <v>581</v>
      </c>
      <c r="Q252" s="385" t="s">
        <v>582</v>
      </c>
      <c r="R252" s="385" t="s">
        <v>2</v>
      </c>
    </row>
    <row r="253" spans="1:18" ht="48" outlineLevel="3">
      <c r="C253" s="391" t="s">
        <v>308</v>
      </c>
      <c r="D253" s="391" t="s">
        <v>583</v>
      </c>
      <c r="E253" s="391" t="s">
        <v>584</v>
      </c>
      <c r="F253" s="392" t="s">
        <v>585</v>
      </c>
      <c r="G253" s="392" t="s">
        <v>586</v>
      </c>
      <c r="H253" s="393">
        <v>43370</v>
      </c>
      <c r="J253" s="392" t="s">
        <v>587</v>
      </c>
      <c r="K253" s="392" t="s">
        <v>588</v>
      </c>
      <c r="M253" s="392" t="s">
        <v>589</v>
      </c>
      <c r="R253" s="391" t="s">
        <v>771</v>
      </c>
    </row>
    <row r="254" spans="1:18" ht="15.6" outlineLevel="1">
      <c r="A254" s="389" t="s">
        <v>772</v>
      </c>
      <c r="B254" s="389" t="s">
        <v>773</v>
      </c>
    </row>
    <row r="256" spans="1:18" outlineLevel="3">
      <c r="C256" s="390" t="s">
        <v>3</v>
      </c>
      <c r="D256" s="390" t="s">
        <v>5</v>
      </c>
      <c r="E256" s="390"/>
      <c r="F256" s="385" t="s">
        <v>573</v>
      </c>
      <c r="G256" s="385" t="s">
        <v>574</v>
      </c>
      <c r="H256" s="385" t="s">
        <v>575</v>
      </c>
      <c r="I256" s="385" t="s">
        <v>576</v>
      </c>
      <c r="J256" s="385" t="s">
        <v>7</v>
      </c>
      <c r="K256" s="385" t="s">
        <v>577</v>
      </c>
      <c r="L256" s="385" t="s">
        <v>10</v>
      </c>
      <c r="M256" s="385" t="s">
        <v>578</v>
      </c>
      <c r="N256" s="385" t="s">
        <v>579</v>
      </c>
      <c r="O256" s="385" t="s">
        <v>580</v>
      </c>
      <c r="P256" s="385" t="s">
        <v>581</v>
      </c>
      <c r="Q256" s="385" t="s">
        <v>582</v>
      </c>
      <c r="R256" s="385" t="s">
        <v>2</v>
      </c>
    </row>
    <row r="257" spans="1:18" ht="36" outlineLevel="3">
      <c r="C257" s="391" t="s">
        <v>308</v>
      </c>
      <c r="D257" s="391" t="s">
        <v>583</v>
      </c>
      <c r="E257" s="391" t="s">
        <v>584</v>
      </c>
      <c r="F257" s="392" t="s">
        <v>600</v>
      </c>
      <c r="G257" s="392" t="s">
        <v>586</v>
      </c>
      <c r="H257" s="393">
        <v>43678</v>
      </c>
      <c r="J257" s="392" t="s">
        <v>587</v>
      </c>
      <c r="K257" s="392" t="s">
        <v>588</v>
      </c>
      <c r="M257" s="392" t="s">
        <v>601</v>
      </c>
      <c r="R257" s="391" t="s">
        <v>774</v>
      </c>
    </row>
    <row r="258" spans="1:18" ht="15.6" outlineLevel="1">
      <c r="A258" s="389" t="s">
        <v>775</v>
      </c>
      <c r="B258" s="389" t="s">
        <v>776</v>
      </c>
    </row>
    <row r="260" spans="1:18" outlineLevel="3">
      <c r="C260" s="390" t="s">
        <v>3</v>
      </c>
      <c r="D260" s="390" t="s">
        <v>5</v>
      </c>
      <c r="E260" s="390"/>
      <c r="F260" s="385" t="s">
        <v>573</v>
      </c>
      <c r="G260" s="385" t="s">
        <v>574</v>
      </c>
      <c r="H260" s="385" t="s">
        <v>575</v>
      </c>
      <c r="I260" s="385" t="s">
        <v>576</v>
      </c>
      <c r="J260" s="385" t="s">
        <v>7</v>
      </c>
      <c r="K260" s="385" t="s">
        <v>577</v>
      </c>
      <c r="L260" s="385" t="s">
        <v>10</v>
      </c>
      <c r="M260" s="385" t="s">
        <v>578</v>
      </c>
      <c r="N260" s="385" t="s">
        <v>579</v>
      </c>
      <c r="O260" s="385" t="s">
        <v>580</v>
      </c>
      <c r="P260" s="385" t="s">
        <v>581</v>
      </c>
      <c r="Q260" s="385" t="s">
        <v>582</v>
      </c>
      <c r="R260" s="385" t="s">
        <v>2</v>
      </c>
    </row>
    <row r="261" spans="1:18" ht="36" outlineLevel="3">
      <c r="C261" s="391" t="s">
        <v>308</v>
      </c>
      <c r="D261" s="391" t="s">
        <v>583</v>
      </c>
      <c r="E261" s="391" t="s">
        <v>584</v>
      </c>
      <c r="F261" s="392" t="s">
        <v>600</v>
      </c>
      <c r="G261" s="392" t="s">
        <v>586</v>
      </c>
      <c r="H261" s="393">
        <v>43903</v>
      </c>
      <c r="J261" s="392" t="s">
        <v>587</v>
      </c>
      <c r="K261" s="392" t="s">
        <v>588</v>
      </c>
      <c r="M261" s="392" t="s">
        <v>601</v>
      </c>
      <c r="R261" s="391" t="s">
        <v>777</v>
      </c>
    </row>
    <row r="262" spans="1:18" ht="15.6" outlineLevel="1">
      <c r="A262" s="389" t="s">
        <v>778</v>
      </c>
      <c r="B262" s="389" t="s">
        <v>779</v>
      </c>
    </row>
    <row r="264" spans="1:18" ht="15.6" outlineLevel="1">
      <c r="A264" s="389" t="s">
        <v>778</v>
      </c>
      <c r="B264" s="389" t="s">
        <v>780</v>
      </c>
    </row>
    <row r="266" spans="1:18" ht="15.6" outlineLevel="1">
      <c r="A266" s="389" t="s">
        <v>781</v>
      </c>
      <c r="B266" s="389" t="s">
        <v>782</v>
      </c>
    </row>
    <row r="268" spans="1:18" outlineLevel="3">
      <c r="C268" s="390" t="s">
        <v>3</v>
      </c>
      <c r="D268" s="390" t="s">
        <v>5</v>
      </c>
      <c r="E268" s="390"/>
      <c r="F268" s="385" t="s">
        <v>573</v>
      </c>
      <c r="G268" s="385" t="s">
        <v>574</v>
      </c>
      <c r="H268" s="385" t="s">
        <v>575</v>
      </c>
      <c r="I268" s="385" t="s">
        <v>576</v>
      </c>
      <c r="J268" s="385" t="s">
        <v>7</v>
      </c>
      <c r="K268" s="385" t="s">
        <v>577</v>
      </c>
      <c r="L268" s="385" t="s">
        <v>10</v>
      </c>
      <c r="M268" s="385" t="s">
        <v>578</v>
      </c>
      <c r="N268" s="385" t="s">
        <v>579</v>
      </c>
      <c r="O268" s="385" t="s">
        <v>580</v>
      </c>
      <c r="P268" s="385" t="s">
        <v>581</v>
      </c>
      <c r="Q268" s="385" t="s">
        <v>582</v>
      </c>
      <c r="R268" s="385" t="s">
        <v>2</v>
      </c>
    </row>
    <row r="269" spans="1:18" ht="24" outlineLevel="3">
      <c r="C269" s="391" t="s">
        <v>308</v>
      </c>
      <c r="D269" s="391" t="s">
        <v>583</v>
      </c>
      <c r="E269" s="391" t="s">
        <v>584</v>
      </c>
      <c r="F269" s="392" t="s">
        <v>600</v>
      </c>
      <c r="G269" s="392" t="s">
        <v>586</v>
      </c>
      <c r="H269" s="393">
        <v>43803</v>
      </c>
      <c r="J269" s="392" t="s">
        <v>587</v>
      </c>
      <c r="K269" s="392" t="s">
        <v>588</v>
      </c>
      <c r="M269" s="392" t="s">
        <v>589</v>
      </c>
      <c r="R269" s="391" t="s">
        <v>783</v>
      </c>
    </row>
    <row r="270" spans="1:18" ht="15.6" outlineLevel="1">
      <c r="A270" s="389" t="s">
        <v>781</v>
      </c>
      <c r="B270" s="389" t="s">
        <v>784</v>
      </c>
    </row>
    <row r="272" spans="1:18" outlineLevel="3">
      <c r="C272" s="390" t="s">
        <v>3</v>
      </c>
      <c r="D272" s="390" t="s">
        <v>5</v>
      </c>
      <c r="E272" s="390"/>
      <c r="F272" s="385" t="s">
        <v>573</v>
      </c>
      <c r="G272" s="385" t="s">
        <v>574</v>
      </c>
      <c r="H272" s="385" t="s">
        <v>575</v>
      </c>
      <c r="I272" s="385" t="s">
        <v>576</v>
      </c>
      <c r="J272" s="385" t="s">
        <v>7</v>
      </c>
      <c r="K272" s="385" t="s">
        <v>577</v>
      </c>
      <c r="L272" s="385" t="s">
        <v>10</v>
      </c>
      <c r="M272" s="385" t="s">
        <v>578</v>
      </c>
      <c r="N272" s="385" t="s">
        <v>579</v>
      </c>
      <c r="O272" s="385" t="s">
        <v>580</v>
      </c>
      <c r="P272" s="385" t="s">
        <v>581</v>
      </c>
      <c r="Q272" s="385" t="s">
        <v>582</v>
      </c>
      <c r="R272" s="385" t="s">
        <v>2</v>
      </c>
    </row>
    <row r="273" spans="1:18" ht="24" outlineLevel="3">
      <c r="C273" s="391" t="s">
        <v>308</v>
      </c>
      <c r="D273" s="391" t="s">
        <v>583</v>
      </c>
      <c r="E273" s="391" t="s">
        <v>584</v>
      </c>
      <c r="F273" s="392" t="s">
        <v>600</v>
      </c>
      <c r="G273" s="392" t="s">
        <v>586</v>
      </c>
      <c r="H273" s="393">
        <v>43742</v>
      </c>
      <c r="J273" s="392" t="s">
        <v>587</v>
      </c>
      <c r="K273" s="392" t="s">
        <v>588</v>
      </c>
      <c r="M273" s="392" t="s">
        <v>589</v>
      </c>
      <c r="R273" s="391" t="s">
        <v>783</v>
      </c>
    </row>
    <row r="274" spans="1:18" ht="15.6" outlineLevel="1">
      <c r="A274" s="389" t="s">
        <v>781</v>
      </c>
      <c r="B274" s="389" t="s">
        <v>785</v>
      </c>
    </row>
    <row r="276" spans="1:18" ht="15.6" outlineLevel="1">
      <c r="A276" s="389" t="s">
        <v>786</v>
      </c>
      <c r="B276" s="389" t="s">
        <v>787</v>
      </c>
    </row>
    <row r="278" spans="1:18" ht="15.6" outlineLevel="1">
      <c r="A278" s="389" t="s">
        <v>788</v>
      </c>
      <c r="B278" s="389" t="s">
        <v>789</v>
      </c>
    </row>
    <row r="280" spans="1:18" ht="15.6" outlineLevel="1">
      <c r="A280" s="389" t="s">
        <v>790</v>
      </c>
      <c r="B280" s="389" t="s">
        <v>791</v>
      </c>
    </row>
    <row r="282" spans="1:18" outlineLevel="3">
      <c r="C282" s="390" t="s">
        <v>3</v>
      </c>
      <c r="D282" s="390" t="s">
        <v>5</v>
      </c>
      <c r="E282" s="390"/>
      <c r="F282" s="385" t="s">
        <v>573</v>
      </c>
      <c r="G282" s="385" t="s">
        <v>574</v>
      </c>
      <c r="H282" s="385" t="s">
        <v>575</v>
      </c>
      <c r="I282" s="385" t="s">
        <v>576</v>
      </c>
      <c r="J282" s="385" t="s">
        <v>7</v>
      </c>
      <c r="K282" s="385" t="s">
        <v>577</v>
      </c>
      <c r="L282" s="385" t="s">
        <v>10</v>
      </c>
      <c r="M282" s="385" t="s">
        <v>578</v>
      </c>
      <c r="N282" s="385" t="s">
        <v>579</v>
      </c>
      <c r="O282" s="385" t="s">
        <v>580</v>
      </c>
      <c r="P282" s="385" t="s">
        <v>581</v>
      </c>
      <c r="Q282" s="385" t="s">
        <v>582</v>
      </c>
      <c r="R282" s="385" t="s">
        <v>2</v>
      </c>
    </row>
    <row r="283" spans="1:18" ht="24" outlineLevel="3">
      <c r="C283" s="391" t="s">
        <v>308</v>
      </c>
      <c r="D283" s="391" t="s">
        <v>583</v>
      </c>
      <c r="E283" s="391" t="s">
        <v>584</v>
      </c>
      <c r="F283" s="392" t="s">
        <v>585</v>
      </c>
      <c r="G283" s="392" t="s">
        <v>586</v>
      </c>
      <c r="H283" s="393">
        <v>43190</v>
      </c>
      <c r="J283" s="392" t="s">
        <v>587</v>
      </c>
      <c r="K283" s="392" t="s">
        <v>588</v>
      </c>
      <c r="M283" s="392" t="s">
        <v>589</v>
      </c>
      <c r="R283" s="391" t="s">
        <v>792</v>
      </c>
    </row>
    <row r="284" spans="1:18" ht="24" outlineLevel="3">
      <c r="C284" s="391" t="s">
        <v>753</v>
      </c>
      <c r="D284" s="391" t="s">
        <v>583</v>
      </c>
      <c r="E284" s="391" t="s">
        <v>584</v>
      </c>
      <c r="F284" s="392" t="s">
        <v>600</v>
      </c>
      <c r="G284" s="392" t="s">
        <v>586</v>
      </c>
      <c r="H284" s="393">
        <v>43190</v>
      </c>
      <c r="J284" s="392" t="s">
        <v>587</v>
      </c>
      <c r="K284" s="392" t="s">
        <v>588</v>
      </c>
      <c r="M284" s="392" t="s">
        <v>601</v>
      </c>
      <c r="R284" s="391" t="s">
        <v>793</v>
      </c>
    </row>
    <row r="285" spans="1:18" ht="15.6" outlineLevel="1">
      <c r="A285" s="389" t="s">
        <v>790</v>
      </c>
      <c r="B285" s="389" t="s">
        <v>794</v>
      </c>
    </row>
    <row r="287" spans="1:18" outlineLevel="3">
      <c r="C287" s="390" t="s">
        <v>3</v>
      </c>
      <c r="D287" s="390" t="s">
        <v>5</v>
      </c>
      <c r="E287" s="390"/>
      <c r="F287" s="385" t="s">
        <v>573</v>
      </c>
      <c r="G287" s="385" t="s">
        <v>574</v>
      </c>
      <c r="H287" s="385" t="s">
        <v>575</v>
      </c>
      <c r="I287" s="385" t="s">
        <v>576</v>
      </c>
      <c r="J287" s="385" t="s">
        <v>7</v>
      </c>
      <c r="K287" s="385" t="s">
        <v>577</v>
      </c>
      <c r="L287" s="385" t="s">
        <v>10</v>
      </c>
      <c r="M287" s="385" t="s">
        <v>578</v>
      </c>
      <c r="N287" s="385" t="s">
        <v>579</v>
      </c>
      <c r="O287" s="385" t="s">
        <v>580</v>
      </c>
      <c r="P287" s="385" t="s">
        <v>581</v>
      </c>
      <c r="Q287" s="385" t="s">
        <v>582</v>
      </c>
      <c r="R287" s="385" t="s">
        <v>2</v>
      </c>
    </row>
    <row r="288" spans="1:18" ht="24" outlineLevel="3">
      <c r="C288" s="391" t="s">
        <v>308</v>
      </c>
      <c r="D288" s="391" t="s">
        <v>583</v>
      </c>
      <c r="E288" s="391" t="s">
        <v>584</v>
      </c>
      <c r="F288" s="392" t="s">
        <v>585</v>
      </c>
      <c r="G288" s="392" t="s">
        <v>586</v>
      </c>
      <c r="H288" s="393">
        <v>43202</v>
      </c>
      <c r="J288" s="392" t="s">
        <v>587</v>
      </c>
      <c r="K288" s="392" t="s">
        <v>588</v>
      </c>
      <c r="M288" s="392" t="s">
        <v>589</v>
      </c>
      <c r="R288" s="391" t="s">
        <v>795</v>
      </c>
    </row>
    <row r="289" spans="1:18" ht="15.6" outlineLevel="1">
      <c r="A289" s="389" t="s">
        <v>796</v>
      </c>
      <c r="B289" s="389" t="s">
        <v>797</v>
      </c>
    </row>
    <row r="291" spans="1:18" outlineLevel="3">
      <c r="C291" s="390" t="s">
        <v>3</v>
      </c>
      <c r="D291" s="390" t="s">
        <v>5</v>
      </c>
      <c r="E291" s="390"/>
      <c r="F291" s="385" t="s">
        <v>573</v>
      </c>
      <c r="G291" s="385" t="s">
        <v>574</v>
      </c>
      <c r="H291" s="385" t="s">
        <v>575</v>
      </c>
      <c r="I291" s="385" t="s">
        <v>576</v>
      </c>
      <c r="J291" s="385" t="s">
        <v>7</v>
      </c>
      <c r="K291" s="385" t="s">
        <v>577</v>
      </c>
      <c r="L291" s="385" t="s">
        <v>10</v>
      </c>
      <c r="M291" s="385" t="s">
        <v>578</v>
      </c>
      <c r="N291" s="385" t="s">
        <v>579</v>
      </c>
      <c r="O291" s="385" t="s">
        <v>580</v>
      </c>
      <c r="P291" s="385" t="s">
        <v>581</v>
      </c>
      <c r="Q291" s="385" t="s">
        <v>582</v>
      </c>
      <c r="R291" s="385" t="s">
        <v>2</v>
      </c>
    </row>
    <row r="292" spans="1:18" ht="24" outlineLevel="3">
      <c r="C292" s="398" t="s">
        <v>798</v>
      </c>
      <c r="E292" s="391" t="s">
        <v>584</v>
      </c>
      <c r="F292" s="392" t="s">
        <v>73</v>
      </c>
      <c r="J292" s="392" t="s">
        <v>587</v>
      </c>
      <c r="K292" s="392" t="s">
        <v>588</v>
      </c>
      <c r="M292" s="392" t="s">
        <v>589</v>
      </c>
    </row>
    <row r="293" spans="1:18" ht="15.6" outlineLevel="1">
      <c r="A293" s="389" t="s">
        <v>799</v>
      </c>
      <c r="B293" s="389" t="s">
        <v>800</v>
      </c>
    </row>
    <row r="295" spans="1:18" outlineLevel="3">
      <c r="C295" s="390" t="s">
        <v>3</v>
      </c>
      <c r="D295" s="390" t="s">
        <v>5</v>
      </c>
      <c r="E295" s="391"/>
      <c r="F295" s="385" t="s">
        <v>573</v>
      </c>
      <c r="G295" s="385" t="s">
        <v>574</v>
      </c>
      <c r="H295" s="385" t="s">
        <v>575</v>
      </c>
      <c r="I295" s="385" t="s">
        <v>576</v>
      </c>
      <c r="J295" s="385" t="s">
        <v>7</v>
      </c>
      <c r="K295" s="385" t="s">
        <v>577</v>
      </c>
      <c r="L295" s="385" t="s">
        <v>10</v>
      </c>
      <c r="M295" s="385" t="s">
        <v>578</v>
      </c>
      <c r="N295" s="385" t="s">
        <v>579</v>
      </c>
      <c r="O295" s="385" t="s">
        <v>580</v>
      </c>
      <c r="P295" s="385" t="s">
        <v>581</v>
      </c>
      <c r="Q295" s="385" t="s">
        <v>582</v>
      </c>
      <c r="R295" s="385" t="s">
        <v>2</v>
      </c>
    </row>
    <row r="296" spans="1:18" ht="24" outlineLevel="3">
      <c r="C296" s="391" t="s">
        <v>308</v>
      </c>
      <c r="D296" s="391" t="s">
        <v>583</v>
      </c>
      <c r="E296" s="391" t="s">
        <v>584</v>
      </c>
      <c r="F296" s="392" t="s">
        <v>585</v>
      </c>
      <c r="G296" s="392" t="s">
        <v>586</v>
      </c>
      <c r="H296" s="393">
        <v>40179</v>
      </c>
      <c r="J296" s="392" t="s">
        <v>587</v>
      </c>
      <c r="K296" s="392" t="s">
        <v>588</v>
      </c>
      <c r="M296" s="392" t="s">
        <v>589</v>
      </c>
      <c r="R296" s="391" t="s">
        <v>616</v>
      </c>
    </row>
    <row r="297" spans="1:18" ht="15.6" outlineLevel="1">
      <c r="A297" s="389" t="s">
        <v>801</v>
      </c>
      <c r="B297" s="389" t="s">
        <v>802</v>
      </c>
    </row>
    <row r="299" spans="1:18" outlineLevel="3">
      <c r="C299" s="390" t="s">
        <v>3</v>
      </c>
      <c r="D299" s="390" t="s">
        <v>5</v>
      </c>
      <c r="E299" s="390"/>
      <c r="F299" s="385" t="s">
        <v>573</v>
      </c>
      <c r="G299" s="385" t="s">
        <v>574</v>
      </c>
      <c r="H299" s="385" t="s">
        <v>575</v>
      </c>
      <c r="I299" s="385" t="s">
        <v>576</v>
      </c>
      <c r="J299" s="385" t="s">
        <v>7</v>
      </c>
      <c r="K299" s="385" t="s">
        <v>577</v>
      </c>
      <c r="L299" s="385" t="s">
        <v>10</v>
      </c>
      <c r="M299" s="385" t="s">
        <v>578</v>
      </c>
      <c r="N299" s="385" t="s">
        <v>579</v>
      </c>
      <c r="O299" s="385" t="s">
        <v>580</v>
      </c>
      <c r="P299" s="385" t="s">
        <v>581</v>
      </c>
      <c r="Q299" s="385" t="s">
        <v>582</v>
      </c>
      <c r="R299" s="385" t="s">
        <v>2</v>
      </c>
    </row>
    <row r="300" spans="1:18" ht="48" outlineLevel="3">
      <c r="C300" s="391" t="s">
        <v>308</v>
      </c>
      <c r="D300" s="391" t="s">
        <v>803</v>
      </c>
      <c r="E300" s="391" t="s">
        <v>584</v>
      </c>
      <c r="F300" s="392" t="s">
        <v>600</v>
      </c>
      <c r="G300" s="392" t="s">
        <v>804</v>
      </c>
      <c r="H300" s="393">
        <v>44017</v>
      </c>
      <c r="J300" s="392" t="s">
        <v>587</v>
      </c>
      <c r="K300" s="392" t="s">
        <v>588</v>
      </c>
      <c r="M300" s="392" t="s">
        <v>601</v>
      </c>
      <c r="R300" s="391" t="s">
        <v>805</v>
      </c>
    </row>
    <row r="301" spans="1:18" ht="15.6" outlineLevel="1">
      <c r="A301" s="389" t="s">
        <v>806</v>
      </c>
      <c r="B301" s="389" t="s">
        <v>807</v>
      </c>
    </row>
    <row r="303" spans="1:18" outlineLevel="3">
      <c r="C303" s="390" t="s">
        <v>3</v>
      </c>
      <c r="D303" s="390" t="s">
        <v>5</v>
      </c>
      <c r="E303" s="390"/>
      <c r="F303" s="385" t="s">
        <v>573</v>
      </c>
      <c r="G303" s="385" t="s">
        <v>574</v>
      </c>
      <c r="H303" s="385" t="s">
        <v>575</v>
      </c>
      <c r="I303" s="385" t="s">
        <v>576</v>
      </c>
      <c r="J303" s="385" t="s">
        <v>7</v>
      </c>
      <c r="K303" s="385" t="s">
        <v>577</v>
      </c>
      <c r="L303" s="385" t="s">
        <v>10</v>
      </c>
      <c r="M303" s="385" t="s">
        <v>578</v>
      </c>
      <c r="N303" s="385" t="s">
        <v>579</v>
      </c>
      <c r="O303" s="385" t="s">
        <v>580</v>
      </c>
      <c r="P303" s="385" t="s">
        <v>581</v>
      </c>
      <c r="Q303" s="385" t="s">
        <v>582</v>
      </c>
      <c r="R303" s="385" t="s">
        <v>2</v>
      </c>
    </row>
    <row r="304" spans="1:18" ht="24" outlineLevel="3">
      <c r="C304" s="391" t="s">
        <v>308</v>
      </c>
      <c r="D304" s="391" t="s">
        <v>583</v>
      </c>
      <c r="E304" s="391" t="s">
        <v>584</v>
      </c>
      <c r="F304" s="392" t="s">
        <v>585</v>
      </c>
      <c r="G304" s="392" t="s">
        <v>586</v>
      </c>
      <c r="H304" s="393">
        <v>43922</v>
      </c>
      <c r="J304" s="392" t="s">
        <v>587</v>
      </c>
      <c r="K304" s="392" t="s">
        <v>588</v>
      </c>
      <c r="M304" s="392" t="s">
        <v>589</v>
      </c>
      <c r="R304" s="391" t="s">
        <v>808</v>
      </c>
    </row>
    <row r="305" spans="1:18" ht="15.6" outlineLevel="1">
      <c r="A305" s="389" t="s">
        <v>809</v>
      </c>
      <c r="B305" s="389" t="s">
        <v>810</v>
      </c>
    </row>
    <row r="307" spans="1:18" ht="15.6" outlineLevel="1">
      <c r="A307" s="389" t="s">
        <v>811</v>
      </c>
      <c r="B307" s="389" t="s">
        <v>812</v>
      </c>
    </row>
    <row r="309" spans="1:18" outlineLevel="3">
      <c r="C309" s="390" t="s">
        <v>3</v>
      </c>
      <c r="D309" s="390" t="s">
        <v>5</v>
      </c>
      <c r="E309" s="390"/>
      <c r="F309" s="385" t="s">
        <v>573</v>
      </c>
      <c r="G309" s="385" t="s">
        <v>574</v>
      </c>
      <c r="H309" s="385" t="s">
        <v>575</v>
      </c>
      <c r="I309" s="385" t="s">
        <v>576</v>
      </c>
      <c r="J309" s="385" t="s">
        <v>7</v>
      </c>
      <c r="K309" s="385" t="s">
        <v>577</v>
      </c>
      <c r="L309" s="385" t="s">
        <v>10</v>
      </c>
      <c r="M309" s="385" t="s">
        <v>578</v>
      </c>
      <c r="N309" s="385" t="s">
        <v>579</v>
      </c>
      <c r="O309" s="385" t="s">
        <v>580</v>
      </c>
      <c r="P309" s="385" t="s">
        <v>581</v>
      </c>
      <c r="Q309" s="385" t="s">
        <v>582</v>
      </c>
      <c r="R309" s="385" t="s">
        <v>2</v>
      </c>
    </row>
    <row r="310" spans="1:18" ht="36" outlineLevel="3">
      <c r="C310" s="391" t="s">
        <v>308</v>
      </c>
      <c r="D310" s="391" t="s">
        <v>583</v>
      </c>
      <c r="E310" s="391" t="s">
        <v>584</v>
      </c>
      <c r="F310" s="392" t="s">
        <v>585</v>
      </c>
      <c r="G310" s="392" t="s">
        <v>586</v>
      </c>
      <c r="I310" s="393">
        <v>42933</v>
      </c>
      <c r="J310" s="392" t="s">
        <v>587</v>
      </c>
      <c r="K310" s="392" t="s">
        <v>588</v>
      </c>
      <c r="M310" s="392" t="s">
        <v>589</v>
      </c>
      <c r="R310" s="391" t="s">
        <v>813</v>
      </c>
    </row>
    <row r="311" spans="1:18" ht="15.6" outlineLevel="1">
      <c r="A311" s="389" t="s">
        <v>814</v>
      </c>
      <c r="B311" s="389" t="s">
        <v>815</v>
      </c>
    </row>
    <row r="313" spans="1:18" outlineLevel="3">
      <c r="C313" s="390" t="s">
        <v>3</v>
      </c>
      <c r="D313" s="390" t="s">
        <v>5</v>
      </c>
      <c r="E313" s="390"/>
      <c r="F313" s="385" t="s">
        <v>573</v>
      </c>
      <c r="G313" s="385" t="s">
        <v>574</v>
      </c>
      <c r="H313" s="385" t="s">
        <v>575</v>
      </c>
      <c r="I313" s="385" t="s">
        <v>576</v>
      </c>
      <c r="J313" s="385" t="s">
        <v>7</v>
      </c>
      <c r="K313" s="385" t="s">
        <v>577</v>
      </c>
      <c r="L313" s="385" t="s">
        <v>10</v>
      </c>
      <c r="M313" s="385" t="s">
        <v>578</v>
      </c>
      <c r="N313" s="385" t="s">
        <v>579</v>
      </c>
      <c r="O313" s="385" t="s">
        <v>580</v>
      </c>
      <c r="P313" s="385" t="s">
        <v>581</v>
      </c>
      <c r="Q313" s="385" t="s">
        <v>582</v>
      </c>
      <c r="R313" s="385" t="s">
        <v>2</v>
      </c>
    </row>
    <row r="314" spans="1:18" ht="24" outlineLevel="3">
      <c r="C314" s="391" t="s">
        <v>308</v>
      </c>
      <c r="D314" s="391" t="s">
        <v>583</v>
      </c>
      <c r="E314" s="391" t="s">
        <v>584</v>
      </c>
      <c r="F314" s="392" t="s">
        <v>585</v>
      </c>
      <c r="G314" s="392" t="s">
        <v>586</v>
      </c>
      <c r="H314" s="393">
        <v>38504</v>
      </c>
      <c r="J314" s="392" t="s">
        <v>587</v>
      </c>
      <c r="K314" s="392" t="s">
        <v>588</v>
      </c>
      <c r="M314" s="392" t="s">
        <v>589</v>
      </c>
      <c r="R314" s="391" t="s">
        <v>816</v>
      </c>
    </row>
    <row r="315" spans="1:18" ht="15.6" outlineLevel="1">
      <c r="A315" s="389" t="s">
        <v>817</v>
      </c>
      <c r="B315" s="389" t="s">
        <v>818</v>
      </c>
    </row>
    <row r="317" spans="1:18" ht="15.6" outlineLevel="1">
      <c r="A317" s="389" t="s">
        <v>819</v>
      </c>
      <c r="B317" s="389" t="s">
        <v>820</v>
      </c>
    </row>
    <row r="319" spans="1:18" ht="15.6" outlineLevel="1">
      <c r="A319" s="389" t="s">
        <v>819</v>
      </c>
      <c r="B319" s="389" t="s">
        <v>821</v>
      </c>
    </row>
    <row r="321" spans="1:18" ht="15.6" outlineLevel="1">
      <c r="A321" s="389" t="s">
        <v>819</v>
      </c>
      <c r="B321" s="389" t="s">
        <v>822</v>
      </c>
    </row>
    <row r="323" spans="1:18" ht="15.6" outlineLevel="1">
      <c r="A323" s="389" t="s">
        <v>823</v>
      </c>
      <c r="B323" s="389" t="s">
        <v>824</v>
      </c>
    </row>
    <row r="325" spans="1:18" ht="15.6" outlineLevel="1">
      <c r="A325" s="389" t="s">
        <v>825</v>
      </c>
      <c r="B325" s="389" t="s">
        <v>826</v>
      </c>
    </row>
    <row r="327" spans="1:18" outlineLevel="3">
      <c r="C327" s="390" t="s">
        <v>3</v>
      </c>
      <c r="D327" s="390" t="s">
        <v>5</v>
      </c>
      <c r="E327" s="390"/>
      <c r="F327" s="385" t="s">
        <v>573</v>
      </c>
      <c r="G327" s="385" t="s">
        <v>574</v>
      </c>
      <c r="H327" s="385" t="s">
        <v>575</v>
      </c>
      <c r="I327" s="385" t="s">
        <v>576</v>
      </c>
      <c r="J327" s="385" t="s">
        <v>7</v>
      </c>
      <c r="K327" s="385" t="s">
        <v>577</v>
      </c>
      <c r="L327" s="385" t="s">
        <v>10</v>
      </c>
      <c r="M327" s="385" t="s">
        <v>578</v>
      </c>
      <c r="N327" s="385" t="s">
        <v>579</v>
      </c>
      <c r="O327" s="385" t="s">
        <v>580</v>
      </c>
      <c r="P327" s="385" t="s">
        <v>581</v>
      </c>
      <c r="Q327" s="385" t="s">
        <v>582</v>
      </c>
      <c r="R327" s="385" t="s">
        <v>2</v>
      </c>
    </row>
    <row r="328" spans="1:18" ht="24" outlineLevel="3">
      <c r="C328" s="391" t="s">
        <v>308</v>
      </c>
      <c r="D328" s="391" t="s">
        <v>827</v>
      </c>
      <c r="E328" s="391" t="s">
        <v>584</v>
      </c>
      <c r="F328" s="392" t="s">
        <v>585</v>
      </c>
      <c r="G328" s="392" t="s">
        <v>828</v>
      </c>
      <c r="H328" s="393">
        <v>42705</v>
      </c>
      <c r="J328" s="392" t="s">
        <v>587</v>
      </c>
      <c r="K328" s="392" t="s">
        <v>588</v>
      </c>
      <c r="L328" s="392" t="s">
        <v>297</v>
      </c>
      <c r="M328" s="392" t="s">
        <v>589</v>
      </c>
      <c r="R328" s="391" t="s">
        <v>795</v>
      </c>
    </row>
    <row r="329" spans="1:18" ht="24" outlineLevel="3">
      <c r="C329" s="391" t="s">
        <v>753</v>
      </c>
      <c r="D329" s="391" t="s">
        <v>827</v>
      </c>
      <c r="E329" s="391" t="s">
        <v>584</v>
      </c>
      <c r="F329" s="392" t="s">
        <v>585</v>
      </c>
      <c r="G329" s="392" t="s">
        <v>828</v>
      </c>
      <c r="H329" s="393">
        <v>42705</v>
      </c>
      <c r="J329" s="392" t="s">
        <v>587</v>
      </c>
      <c r="K329" s="392" t="s">
        <v>588</v>
      </c>
      <c r="M329" s="392" t="s">
        <v>589</v>
      </c>
      <c r="R329" s="391" t="s">
        <v>795</v>
      </c>
    </row>
    <row r="330" spans="1:18" ht="15.6" outlineLevel="1">
      <c r="A330" s="389" t="s">
        <v>829</v>
      </c>
      <c r="B330" s="389" t="s">
        <v>830</v>
      </c>
    </row>
    <row r="332" spans="1:18" ht="15.6" outlineLevel="1">
      <c r="A332" s="389" t="s">
        <v>831</v>
      </c>
      <c r="B332" s="389" t="s">
        <v>832</v>
      </c>
    </row>
    <row r="334" spans="1:18" ht="15.6" outlineLevel="1">
      <c r="A334" s="389" t="s">
        <v>833</v>
      </c>
      <c r="B334" s="389" t="s">
        <v>834</v>
      </c>
    </row>
    <row r="336" spans="1:18" ht="15.6" outlineLevel="1">
      <c r="A336" s="389" t="s">
        <v>835</v>
      </c>
      <c r="B336" s="389" t="s">
        <v>836</v>
      </c>
    </row>
    <row r="338" spans="1:18" outlineLevel="3">
      <c r="C338" s="390" t="s">
        <v>3</v>
      </c>
      <c r="D338" s="390" t="s">
        <v>5</v>
      </c>
      <c r="E338" s="390"/>
      <c r="F338" s="385" t="s">
        <v>573</v>
      </c>
      <c r="G338" s="385" t="s">
        <v>574</v>
      </c>
      <c r="H338" s="385" t="s">
        <v>575</v>
      </c>
      <c r="I338" s="385" t="s">
        <v>576</v>
      </c>
      <c r="J338" s="385" t="s">
        <v>7</v>
      </c>
      <c r="K338" s="385" t="s">
        <v>577</v>
      </c>
      <c r="L338" s="385" t="s">
        <v>10</v>
      </c>
      <c r="M338" s="385" t="s">
        <v>578</v>
      </c>
      <c r="N338" s="385" t="s">
        <v>579</v>
      </c>
      <c r="O338" s="385" t="s">
        <v>580</v>
      </c>
      <c r="P338" s="385" t="s">
        <v>581</v>
      </c>
      <c r="Q338" s="385" t="s">
        <v>582</v>
      </c>
      <c r="R338" s="385" t="s">
        <v>2</v>
      </c>
    </row>
    <row r="339" spans="1:18" ht="36" outlineLevel="3">
      <c r="C339" s="391" t="s">
        <v>308</v>
      </c>
      <c r="D339" s="391" t="s">
        <v>583</v>
      </c>
      <c r="E339" s="391" t="s">
        <v>584</v>
      </c>
      <c r="F339" s="392" t="s">
        <v>600</v>
      </c>
      <c r="H339" s="393">
        <v>43818</v>
      </c>
      <c r="J339" s="392" t="s">
        <v>587</v>
      </c>
      <c r="K339" s="392" t="s">
        <v>588</v>
      </c>
      <c r="M339" s="392" t="s">
        <v>589</v>
      </c>
      <c r="R339" s="391" t="s">
        <v>837</v>
      </c>
    </row>
    <row r="340" spans="1:18" ht="15.6" outlineLevel="1">
      <c r="A340" s="389" t="s">
        <v>838</v>
      </c>
      <c r="B340" s="389" t="s">
        <v>839</v>
      </c>
    </row>
    <row r="342" spans="1:18" outlineLevel="3">
      <c r="C342" s="390" t="s">
        <v>3</v>
      </c>
      <c r="D342" s="390" t="s">
        <v>5</v>
      </c>
      <c r="E342" s="390"/>
      <c r="F342" s="385" t="s">
        <v>573</v>
      </c>
      <c r="G342" s="385" t="s">
        <v>574</v>
      </c>
      <c r="H342" s="385" t="s">
        <v>575</v>
      </c>
      <c r="I342" s="385" t="s">
        <v>576</v>
      </c>
      <c r="J342" s="385" t="s">
        <v>7</v>
      </c>
      <c r="K342" s="385" t="s">
        <v>577</v>
      </c>
      <c r="L342" s="385" t="s">
        <v>10</v>
      </c>
      <c r="M342" s="385" t="s">
        <v>578</v>
      </c>
      <c r="N342" s="385" t="s">
        <v>579</v>
      </c>
      <c r="O342" s="385" t="s">
        <v>580</v>
      </c>
      <c r="P342" s="385" t="s">
        <v>581</v>
      </c>
      <c r="Q342" s="385" t="s">
        <v>582</v>
      </c>
      <c r="R342" s="385" t="s">
        <v>2</v>
      </c>
    </row>
    <row r="343" spans="1:18" ht="24" outlineLevel="3">
      <c r="C343" s="391" t="s">
        <v>308</v>
      </c>
      <c r="D343" s="391" t="s">
        <v>583</v>
      </c>
      <c r="E343" s="391" t="s">
        <v>584</v>
      </c>
      <c r="F343" s="392" t="s">
        <v>600</v>
      </c>
      <c r="G343" s="392" t="s">
        <v>586</v>
      </c>
      <c r="H343" s="393">
        <v>43009</v>
      </c>
      <c r="J343" s="392" t="s">
        <v>587</v>
      </c>
      <c r="K343" s="392" t="s">
        <v>588</v>
      </c>
      <c r="M343" s="392" t="s">
        <v>601</v>
      </c>
      <c r="R343" s="391" t="s">
        <v>840</v>
      </c>
    </row>
    <row r="344" spans="1:18" ht="15.6" outlineLevel="1">
      <c r="A344" s="389" t="s">
        <v>841</v>
      </c>
      <c r="B344" s="389" t="s">
        <v>842</v>
      </c>
    </row>
    <row r="346" spans="1:18" outlineLevel="3">
      <c r="C346" s="390" t="s">
        <v>3</v>
      </c>
      <c r="D346" s="390" t="s">
        <v>5</v>
      </c>
      <c r="E346" s="390"/>
      <c r="F346" s="385" t="s">
        <v>573</v>
      </c>
      <c r="G346" s="385" t="s">
        <v>574</v>
      </c>
      <c r="H346" s="385" t="s">
        <v>575</v>
      </c>
      <c r="I346" s="385" t="s">
        <v>576</v>
      </c>
      <c r="J346" s="385" t="s">
        <v>7</v>
      </c>
      <c r="K346" s="385" t="s">
        <v>577</v>
      </c>
      <c r="L346" s="385" t="s">
        <v>10</v>
      </c>
      <c r="M346" s="385" t="s">
        <v>578</v>
      </c>
      <c r="N346" s="385" t="s">
        <v>579</v>
      </c>
      <c r="O346" s="385" t="s">
        <v>580</v>
      </c>
      <c r="P346" s="385" t="s">
        <v>581</v>
      </c>
      <c r="Q346" s="385" t="s">
        <v>582</v>
      </c>
      <c r="R346" s="385" t="s">
        <v>2</v>
      </c>
    </row>
    <row r="347" spans="1:18" ht="24" outlineLevel="3">
      <c r="C347" s="391" t="s">
        <v>308</v>
      </c>
      <c r="D347" s="391" t="s">
        <v>583</v>
      </c>
      <c r="E347" s="391" t="s">
        <v>584</v>
      </c>
      <c r="F347" s="392" t="s">
        <v>73</v>
      </c>
      <c r="G347" s="392" t="s">
        <v>586</v>
      </c>
      <c r="H347" s="393">
        <v>43525</v>
      </c>
      <c r="J347" s="392" t="s">
        <v>587</v>
      </c>
      <c r="K347" s="392" t="s">
        <v>588</v>
      </c>
      <c r="M347" s="392" t="s">
        <v>589</v>
      </c>
      <c r="R347" s="391" t="s">
        <v>843</v>
      </c>
    </row>
    <row r="348" spans="1:18" ht="15.6" outlineLevel="1">
      <c r="A348" s="389" t="s">
        <v>844</v>
      </c>
      <c r="B348" s="389" t="s">
        <v>845</v>
      </c>
    </row>
    <row r="350" spans="1:18" ht="15.6" outlineLevel="1">
      <c r="A350" s="389" t="s">
        <v>846</v>
      </c>
      <c r="B350" s="389" t="s">
        <v>847</v>
      </c>
    </row>
    <row r="352" spans="1:18" ht="15.6" outlineLevel="1">
      <c r="A352" s="389" t="s">
        <v>848</v>
      </c>
      <c r="B352" s="389" t="s">
        <v>849</v>
      </c>
    </row>
    <row r="354" spans="1:18" outlineLevel="3">
      <c r="C354" s="390" t="s">
        <v>3</v>
      </c>
      <c r="D354" s="390" t="s">
        <v>5</v>
      </c>
      <c r="E354" s="390"/>
      <c r="F354" s="385" t="s">
        <v>573</v>
      </c>
      <c r="G354" s="385" t="s">
        <v>574</v>
      </c>
      <c r="H354" s="385" t="s">
        <v>575</v>
      </c>
      <c r="I354" s="385" t="s">
        <v>576</v>
      </c>
      <c r="J354" s="385" t="s">
        <v>7</v>
      </c>
      <c r="K354" s="385" t="s">
        <v>577</v>
      </c>
      <c r="L354" s="385" t="s">
        <v>10</v>
      </c>
      <c r="M354" s="385" t="s">
        <v>578</v>
      </c>
      <c r="N354" s="385" t="s">
        <v>579</v>
      </c>
      <c r="O354" s="385" t="s">
        <v>580</v>
      </c>
      <c r="P354" s="385" t="s">
        <v>581</v>
      </c>
      <c r="Q354" s="385" t="s">
        <v>582</v>
      </c>
      <c r="R354" s="385" t="s">
        <v>2</v>
      </c>
    </row>
    <row r="355" spans="1:18" ht="24" outlineLevel="3">
      <c r="C355" s="391" t="s">
        <v>308</v>
      </c>
      <c r="D355" s="391" t="s">
        <v>583</v>
      </c>
      <c r="E355" s="391" t="s">
        <v>584</v>
      </c>
      <c r="F355" s="392" t="s">
        <v>585</v>
      </c>
      <c r="G355" s="392" t="s">
        <v>586</v>
      </c>
      <c r="H355" s="393">
        <v>43528</v>
      </c>
      <c r="J355" s="392" t="s">
        <v>587</v>
      </c>
      <c r="K355" s="392" t="s">
        <v>588</v>
      </c>
      <c r="M355" s="392" t="s">
        <v>589</v>
      </c>
      <c r="R355" s="391" t="s">
        <v>850</v>
      </c>
    </row>
    <row r="356" spans="1:18" ht="15.6" outlineLevel="1">
      <c r="A356" s="389" t="s">
        <v>851</v>
      </c>
      <c r="B356" s="389" t="s">
        <v>852</v>
      </c>
    </row>
    <row r="358" spans="1:18" ht="15.6" outlineLevel="1">
      <c r="A358" s="389" t="s">
        <v>853</v>
      </c>
      <c r="B358" s="389" t="s">
        <v>854</v>
      </c>
    </row>
    <row r="360" spans="1:18" ht="15.6" outlineLevel="1">
      <c r="A360" s="389" t="s">
        <v>855</v>
      </c>
      <c r="B360" s="389" t="s">
        <v>856</v>
      </c>
    </row>
    <row r="362" spans="1:18" outlineLevel="3">
      <c r="C362" s="390" t="s">
        <v>3</v>
      </c>
      <c r="D362" s="390" t="s">
        <v>5</v>
      </c>
      <c r="E362" s="390"/>
      <c r="F362" s="385" t="s">
        <v>573</v>
      </c>
      <c r="G362" s="385" t="s">
        <v>574</v>
      </c>
      <c r="H362" s="385" t="s">
        <v>575</v>
      </c>
      <c r="I362" s="385" t="s">
        <v>576</v>
      </c>
      <c r="J362" s="385" t="s">
        <v>7</v>
      </c>
      <c r="K362" s="385" t="s">
        <v>577</v>
      </c>
      <c r="L362" s="385" t="s">
        <v>10</v>
      </c>
      <c r="M362" s="385" t="s">
        <v>578</v>
      </c>
      <c r="N362" s="385" t="s">
        <v>579</v>
      </c>
      <c r="O362" s="385" t="s">
        <v>580</v>
      </c>
      <c r="P362" s="385" t="s">
        <v>581</v>
      </c>
      <c r="Q362" s="385" t="s">
        <v>582</v>
      </c>
      <c r="R362" s="385" t="s">
        <v>2</v>
      </c>
    </row>
    <row r="363" spans="1:18" ht="48" outlineLevel="3">
      <c r="C363" s="391" t="s">
        <v>308</v>
      </c>
      <c r="D363" s="391" t="s">
        <v>583</v>
      </c>
      <c r="E363" s="391" t="s">
        <v>584</v>
      </c>
      <c r="F363" s="392" t="s">
        <v>600</v>
      </c>
      <c r="G363" s="392" t="s">
        <v>586</v>
      </c>
      <c r="J363" s="392" t="s">
        <v>587</v>
      </c>
      <c r="K363" s="392" t="s">
        <v>588</v>
      </c>
      <c r="M363" s="392" t="s">
        <v>601</v>
      </c>
      <c r="R363" s="391" t="s">
        <v>857</v>
      </c>
    </row>
    <row r="364" spans="1:18" ht="15.6" outlineLevel="1">
      <c r="A364" s="389" t="s">
        <v>858</v>
      </c>
      <c r="B364" s="389" t="s">
        <v>859</v>
      </c>
    </row>
    <row r="366" spans="1:18" outlineLevel="3">
      <c r="C366" s="390" t="s">
        <v>3</v>
      </c>
      <c r="D366" s="390" t="s">
        <v>5</v>
      </c>
      <c r="E366" s="390"/>
      <c r="F366" s="385" t="s">
        <v>573</v>
      </c>
      <c r="G366" s="385" t="s">
        <v>574</v>
      </c>
      <c r="H366" s="385" t="s">
        <v>575</v>
      </c>
      <c r="I366" s="385" t="s">
        <v>576</v>
      </c>
      <c r="J366" s="385" t="s">
        <v>7</v>
      </c>
      <c r="K366" s="385" t="s">
        <v>577</v>
      </c>
      <c r="L366" s="385" t="s">
        <v>10</v>
      </c>
      <c r="M366" s="385" t="s">
        <v>578</v>
      </c>
      <c r="N366" s="385" t="s">
        <v>579</v>
      </c>
      <c r="O366" s="385" t="s">
        <v>580</v>
      </c>
      <c r="P366" s="385" t="s">
        <v>581</v>
      </c>
      <c r="Q366" s="385" t="s">
        <v>582</v>
      </c>
      <c r="R366" s="385" t="s">
        <v>2</v>
      </c>
    </row>
    <row r="367" spans="1:18" ht="24" outlineLevel="3">
      <c r="C367" s="391" t="s">
        <v>308</v>
      </c>
      <c r="D367" s="391" t="s">
        <v>583</v>
      </c>
      <c r="E367" s="391" t="s">
        <v>584</v>
      </c>
      <c r="F367" s="392" t="s">
        <v>600</v>
      </c>
      <c r="G367" s="392" t="s">
        <v>586</v>
      </c>
      <c r="H367" s="393">
        <v>44027</v>
      </c>
      <c r="J367" s="392" t="s">
        <v>697</v>
      </c>
      <c r="K367" s="392" t="s">
        <v>588</v>
      </c>
      <c r="M367" s="392" t="s">
        <v>601</v>
      </c>
      <c r="R367" s="391" t="s">
        <v>860</v>
      </c>
    </row>
    <row r="368" spans="1:18" ht="15.6" outlineLevel="1">
      <c r="A368" s="389" t="s">
        <v>861</v>
      </c>
      <c r="B368" s="389" t="s">
        <v>862</v>
      </c>
    </row>
    <row r="370" spans="1:18" outlineLevel="3">
      <c r="C370" s="390" t="s">
        <v>3</v>
      </c>
      <c r="D370" s="390" t="s">
        <v>5</v>
      </c>
      <c r="E370" s="390"/>
      <c r="F370" s="385" t="s">
        <v>573</v>
      </c>
      <c r="G370" s="385" t="s">
        <v>574</v>
      </c>
      <c r="H370" s="385" t="s">
        <v>575</v>
      </c>
      <c r="I370" s="385" t="s">
        <v>576</v>
      </c>
      <c r="J370" s="385" t="s">
        <v>7</v>
      </c>
      <c r="K370" s="385" t="s">
        <v>577</v>
      </c>
      <c r="L370" s="385" t="s">
        <v>10</v>
      </c>
      <c r="M370" s="385" t="s">
        <v>578</v>
      </c>
      <c r="N370" s="385" t="s">
        <v>579</v>
      </c>
      <c r="O370" s="385" t="s">
        <v>580</v>
      </c>
      <c r="P370" s="385" t="s">
        <v>581</v>
      </c>
      <c r="Q370" s="385" t="s">
        <v>582</v>
      </c>
      <c r="R370" s="385" t="s">
        <v>2</v>
      </c>
    </row>
    <row r="371" spans="1:18" ht="24" outlineLevel="3">
      <c r="C371" s="391" t="s">
        <v>308</v>
      </c>
      <c r="D371" s="391" t="s">
        <v>583</v>
      </c>
      <c r="E371" s="391" t="s">
        <v>584</v>
      </c>
      <c r="F371" s="392" t="s">
        <v>863</v>
      </c>
      <c r="G371" s="392" t="s">
        <v>586</v>
      </c>
      <c r="H371" s="393">
        <v>43972</v>
      </c>
      <c r="J371" s="392" t="s">
        <v>587</v>
      </c>
      <c r="K371" s="392" t="s">
        <v>588</v>
      </c>
      <c r="M371" s="392" t="s">
        <v>589</v>
      </c>
    </row>
    <row r="372" spans="1:18" ht="15.6" outlineLevel="1">
      <c r="A372" s="389" t="s">
        <v>864</v>
      </c>
      <c r="B372" s="389" t="s">
        <v>865</v>
      </c>
    </row>
    <row r="374" spans="1:18" outlineLevel="3">
      <c r="C374" s="390" t="s">
        <v>3</v>
      </c>
      <c r="D374" s="390" t="s">
        <v>5</v>
      </c>
      <c r="E374" s="390"/>
      <c r="F374" s="385" t="s">
        <v>573</v>
      </c>
      <c r="G374" s="385" t="s">
        <v>574</v>
      </c>
      <c r="H374" s="385" t="s">
        <v>575</v>
      </c>
      <c r="I374" s="385" t="s">
        <v>576</v>
      </c>
      <c r="J374" s="385" t="s">
        <v>7</v>
      </c>
      <c r="K374" s="385" t="s">
        <v>577</v>
      </c>
      <c r="L374" s="385" t="s">
        <v>10</v>
      </c>
      <c r="M374" s="385" t="s">
        <v>578</v>
      </c>
      <c r="N374" s="385" t="s">
        <v>579</v>
      </c>
      <c r="O374" s="385" t="s">
        <v>580</v>
      </c>
      <c r="P374" s="385" t="s">
        <v>581</v>
      </c>
      <c r="Q374" s="385" t="s">
        <v>582</v>
      </c>
      <c r="R374" s="385" t="s">
        <v>2</v>
      </c>
    </row>
    <row r="375" spans="1:18" ht="24" outlineLevel="3">
      <c r="C375" s="391" t="s">
        <v>308</v>
      </c>
      <c r="D375" s="391" t="s">
        <v>583</v>
      </c>
      <c r="E375" s="391" t="s">
        <v>584</v>
      </c>
      <c r="F375" s="392" t="s">
        <v>600</v>
      </c>
      <c r="G375" s="392" t="s">
        <v>586</v>
      </c>
      <c r="H375" s="393">
        <v>43971</v>
      </c>
      <c r="J375" s="392" t="s">
        <v>587</v>
      </c>
      <c r="K375" s="392" t="s">
        <v>588</v>
      </c>
      <c r="M375" s="392" t="s">
        <v>589</v>
      </c>
      <c r="R375" s="391" t="s">
        <v>860</v>
      </c>
    </row>
    <row r="376" spans="1:18" ht="15.6" outlineLevel="1">
      <c r="A376" s="389" t="s">
        <v>866</v>
      </c>
      <c r="B376" s="389" t="s">
        <v>867</v>
      </c>
    </row>
    <row r="378" spans="1:18" outlineLevel="3">
      <c r="C378" s="390" t="s">
        <v>3</v>
      </c>
      <c r="D378" s="390" t="s">
        <v>5</v>
      </c>
      <c r="E378" s="390"/>
      <c r="F378" s="385" t="s">
        <v>573</v>
      </c>
      <c r="G378" s="385" t="s">
        <v>574</v>
      </c>
      <c r="H378" s="385" t="s">
        <v>575</v>
      </c>
      <c r="I378" s="385" t="s">
        <v>576</v>
      </c>
      <c r="J378" s="385" t="s">
        <v>7</v>
      </c>
      <c r="K378" s="385" t="s">
        <v>577</v>
      </c>
      <c r="L378" s="385" t="s">
        <v>10</v>
      </c>
      <c r="M378" s="385" t="s">
        <v>578</v>
      </c>
      <c r="N378" s="385" t="s">
        <v>579</v>
      </c>
      <c r="O378" s="385" t="s">
        <v>580</v>
      </c>
      <c r="P378" s="385" t="s">
        <v>581</v>
      </c>
      <c r="Q378" s="385" t="s">
        <v>582</v>
      </c>
      <c r="R378" s="385" t="s">
        <v>2</v>
      </c>
    </row>
    <row r="379" spans="1:18" ht="24" outlineLevel="3">
      <c r="C379" s="391" t="s">
        <v>308</v>
      </c>
      <c r="D379" s="391" t="s">
        <v>583</v>
      </c>
      <c r="E379" s="391" t="s">
        <v>584</v>
      </c>
      <c r="F379" s="392" t="s">
        <v>585</v>
      </c>
      <c r="G379" s="392" t="s">
        <v>586</v>
      </c>
      <c r="H379" s="393">
        <v>43014</v>
      </c>
      <c r="J379" s="392" t="s">
        <v>587</v>
      </c>
      <c r="K379" s="392" t="s">
        <v>588</v>
      </c>
      <c r="M379" s="392" t="s">
        <v>589</v>
      </c>
      <c r="R379" s="391" t="s">
        <v>668</v>
      </c>
    </row>
    <row r="380" spans="1:18" ht="15.6" outlineLevel="1">
      <c r="A380" s="389" t="s">
        <v>868</v>
      </c>
      <c r="B380" s="389" t="s">
        <v>869</v>
      </c>
    </row>
    <row r="382" spans="1:18" ht="15.6" outlineLevel="1">
      <c r="A382" s="389" t="s">
        <v>870</v>
      </c>
      <c r="B382" s="389" t="s">
        <v>871</v>
      </c>
    </row>
    <row r="384" spans="1:18" outlineLevel="3">
      <c r="C384" s="390" t="s">
        <v>3</v>
      </c>
      <c r="D384" s="390" t="s">
        <v>5</v>
      </c>
      <c r="E384" s="390"/>
      <c r="F384" s="385" t="s">
        <v>573</v>
      </c>
      <c r="G384" s="385" t="s">
        <v>574</v>
      </c>
      <c r="H384" s="385" t="s">
        <v>575</v>
      </c>
      <c r="I384" s="385" t="s">
        <v>576</v>
      </c>
      <c r="J384" s="385" t="s">
        <v>7</v>
      </c>
      <c r="K384" s="385" t="s">
        <v>577</v>
      </c>
      <c r="L384" s="385" t="s">
        <v>10</v>
      </c>
      <c r="M384" s="385" t="s">
        <v>578</v>
      </c>
      <c r="N384" s="385" t="s">
        <v>579</v>
      </c>
      <c r="O384" s="385" t="s">
        <v>580</v>
      </c>
      <c r="P384" s="385" t="s">
        <v>581</v>
      </c>
      <c r="Q384" s="385" t="s">
        <v>582</v>
      </c>
      <c r="R384" s="385" t="s">
        <v>2</v>
      </c>
    </row>
    <row r="385" spans="1:18" ht="24" outlineLevel="3">
      <c r="C385" s="391" t="s">
        <v>308</v>
      </c>
      <c r="D385" s="391" t="s">
        <v>583</v>
      </c>
      <c r="E385" s="391" t="s">
        <v>584</v>
      </c>
      <c r="F385" s="392" t="s">
        <v>600</v>
      </c>
      <c r="G385" s="392" t="s">
        <v>586</v>
      </c>
      <c r="H385" s="393">
        <v>43656</v>
      </c>
      <c r="J385" s="392" t="s">
        <v>587</v>
      </c>
      <c r="K385" s="392" t="s">
        <v>588</v>
      </c>
      <c r="M385" s="392" t="s">
        <v>601</v>
      </c>
      <c r="R385" s="391" t="s">
        <v>872</v>
      </c>
    </row>
    <row r="386" spans="1:18" ht="15.6" outlineLevel="1">
      <c r="A386" s="389" t="s">
        <v>873</v>
      </c>
      <c r="B386" s="389" t="s">
        <v>874</v>
      </c>
    </row>
    <row r="388" spans="1:18" outlineLevel="3">
      <c r="C388" s="390" t="s">
        <v>3</v>
      </c>
      <c r="D388" s="390" t="s">
        <v>5</v>
      </c>
      <c r="E388" s="390"/>
      <c r="F388" s="385" t="s">
        <v>573</v>
      </c>
      <c r="G388" s="385" t="s">
        <v>574</v>
      </c>
      <c r="H388" s="385" t="s">
        <v>575</v>
      </c>
      <c r="I388" s="385" t="s">
        <v>576</v>
      </c>
      <c r="J388" s="385" t="s">
        <v>7</v>
      </c>
      <c r="K388" s="385" t="s">
        <v>577</v>
      </c>
      <c r="L388" s="385" t="s">
        <v>10</v>
      </c>
      <c r="M388" s="385" t="s">
        <v>578</v>
      </c>
      <c r="N388" s="385" t="s">
        <v>579</v>
      </c>
      <c r="O388" s="385" t="s">
        <v>580</v>
      </c>
      <c r="P388" s="385" t="s">
        <v>581</v>
      </c>
      <c r="Q388" s="385" t="s">
        <v>582</v>
      </c>
      <c r="R388" s="385" t="s">
        <v>2</v>
      </c>
    </row>
    <row r="389" spans="1:18" ht="24" outlineLevel="3">
      <c r="C389" s="391" t="s">
        <v>308</v>
      </c>
      <c r="D389" s="391" t="s">
        <v>583</v>
      </c>
      <c r="E389" s="391" t="s">
        <v>584</v>
      </c>
      <c r="F389" s="392" t="s">
        <v>585</v>
      </c>
      <c r="G389" s="392" t="s">
        <v>586</v>
      </c>
      <c r="H389" s="393">
        <v>43355</v>
      </c>
      <c r="J389" s="392" t="s">
        <v>587</v>
      </c>
      <c r="K389" s="392" t="s">
        <v>588</v>
      </c>
      <c r="M389" s="392" t="s">
        <v>589</v>
      </c>
      <c r="R389" s="391" t="s">
        <v>668</v>
      </c>
    </row>
    <row r="390" spans="1:18" ht="15.6" outlineLevel="1">
      <c r="A390" s="389" t="s">
        <v>875</v>
      </c>
      <c r="B390" s="389" t="s">
        <v>876</v>
      </c>
    </row>
    <row r="392" spans="1:18" outlineLevel="3">
      <c r="C392" s="390" t="s">
        <v>3</v>
      </c>
      <c r="D392" s="390" t="s">
        <v>5</v>
      </c>
      <c r="E392" s="390"/>
      <c r="F392" s="385" t="s">
        <v>573</v>
      </c>
      <c r="G392" s="385" t="s">
        <v>574</v>
      </c>
      <c r="H392" s="385" t="s">
        <v>575</v>
      </c>
      <c r="I392" s="385" t="s">
        <v>576</v>
      </c>
      <c r="J392" s="385" t="s">
        <v>7</v>
      </c>
      <c r="K392" s="385" t="s">
        <v>577</v>
      </c>
      <c r="L392" s="385" t="s">
        <v>10</v>
      </c>
      <c r="M392" s="385" t="s">
        <v>578</v>
      </c>
      <c r="N392" s="385" t="s">
        <v>579</v>
      </c>
      <c r="O392" s="385" t="s">
        <v>580</v>
      </c>
      <c r="P392" s="385" t="s">
        <v>581</v>
      </c>
      <c r="Q392" s="385" t="s">
        <v>582</v>
      </c>
      <c r="R392" s="385" t="s">
        <v>2</v>
      </c>
    </row>
    <row r="393" spans="1:18" ht="24" outlineLevel="3">
      <c r="C393" s="391" t="s">
        <v>308</v>
      </c>
      <c r="D393" s="391" t="s">
        <v>583</v>
      </c>
      <c r="E393" s="391" t="s">
        <v>584</v>
      </c>
      <c r="F393" s="392" t="s">
        <v>600</v>
      </c>
      <c r="G393" s="392" t="s">
        <v>586</v>
      </c>
      <c r="H393" s="393">
        <v>43994</v>
      </c>
      <c r="J393" s="392" t="s">
        <v>587</v>
      </c>
      <c r="K393" s="392" t="s">
        <v>588</v>
      </c>
      <c r="M393" s="392" t="s">
        <v>601</v>
      </c>
      <c r="R393" s="391" t="s">
        <v>736</v>
      </c>
    </row>
    <row r="394" spans="1:18" ht="15.6" outlineLevel="1">
      <c r="A394" s="389" t="s">
        <v>877</v>
      </c>
      <c r="B394" s="389" t="s">
        <v>878</v>
      </c>
    </row>
    <row r="396" spans="1:18" ht="15.6" outlineLevel="1">
      <c r="A396" s="389" t="s">
        <v>879</v>
      </c>
      <c r="B396" s="389" t="s">
        <v>880</v>
      </c>
    </row>
    <row r="398" spans="1:18" outlineLevel="3">
      <c r="C398" s="390" t="s">
        <v>3</v>
      </c>
      <c r="D398" s="390" t="s">
        <v>5</v>
      </c>
      <c r="E398" s="390"/>
      <c r="F398" s="385" t="s">
        <v>573</v>
      </c>
      <c r="G398" s="385" t="s">
        <v>574</v>
      </c>
      <c r="H398" s="385" t="s">
        <v>575</v>
      </c>
      <c r="I398" s="385" t="s">
        <v>576</v>
      </c>
      <c r="J398" s="385" t="s">
        <v>7</v>
      </c>
      <c r="K398" s="385" t="s">
        <v>577</v>
      </c>
      <c r="L398" s="385" t="s">
        <v>10</v>
      </c>
      <c r="M398" s="385" t="s">
        <v>578</v>
      </c>
      <c r="N398" s="385" t="s">
        <v>579</v>
      </c>
      <c r="O398" s="385" t="s">
        <v>580</v>
      </c>
      <c r="P398" s="385" t="s">
        <v>581</v>
      </c>
      <c r="Q398" s="385" t="s">
        <v>582</v>
      </c>
      <c r="R398" s="385" t="s">
        <v>2</v>
      </c>
    </row>
    <row r="399" spans="1:18" ht="24" outlineLevel="3">
      <c r="C399" s="391" t="s">
        <v>308</v>
      </c>
      <c r="D399" s="391" t="s">
        <v>583</v>
      </c>
      <c r="E399" s="391" t="s">
        <v>584</v>
      </c>
      <c r="F399" s="392" t="s">
        <v>585</v>
      </c>
      <c r="G399" s="392" t="s">
        <v>586</v>
      </c>
      <c r="H399" s="393">
        <v>43160</v>
      </c>
      <c r="J399" s="392" t="s">
        <v>587</v>
      </c>
      <c r="K399" s="392" t="s">
        <v>588</v>
      </c>
      <c r="M399" s="392" t="s">
        <v>589</v>
      </c>
      <c r="R399" s="391" t="s">
        <v>881</v>
      </c>
    </row>
    <row r="400" spans="1:18" ht="15.6" outlineLevel="1">
      <c r="A400" s="389" t="s">
        <v>882</v>
      </c>
      <c r="B400" s="389" t="s">
        <v>883</v>
      </c>
    </row>
    <row r="402" spans="1:18" outlineLevel="3">
      <c r="C402" s="390" t="s">
        <v>3</v>
      </c>
      <c r="D402" s="390" t="s">
        <v>5</v>
      </c>
      <c r="E402" s="390"/>
      <c r="F402" s="385" t="s">
        <v>573</v>
      </c>
      <c r="G402" s="385" t="s">
        <v>574</v>
      </c>
      <c r="H402" s="385" t="s">
        <v>575</v>
      </c>
      <c r="I402" s="385" t="s">
        <v>576</v>
      </c>
      <c r="J402" s="385" t="s">
        <v>7</v>
      </c>
      <c r="K402" s="385" t="s">
        <v>577</v>
      </c>
      <c r="L402" s="385" t="s">
        <v>10</v>
      </c>
      <c r="M402" s="385" t="s">
        <v>578</v>
      </c>
      <c r="N402" s="385" t="s">
        <v>579</v>
      </c>
      <c r="O402" s="385" t="s">
        <v>580</v>
      </c>
      <c r="P402" s="385" t="s">
        <v>581</v>
      </c>
      <c r="Q402" s="385" t="s">
        <v>582</v>
      </c>
      <c r="R402" s="385" t="s">
        <v>2</v>
      </c>
    </row>
    <row r="403" spans="1:18" ht="24" outlineLevel="3">
      <c r="C403" s="391" t="s">
        <v>308</v>
      </c>
      <c r="D403" s="391" t="s">
        <v>583</v>
      </c>
      <c r="E403" s="391" t="s">
        <v>584</v>
      </c>
      <c r="F403" s="392" t="s">
        <v>585</v>
      </c>
      <c r="G403" s="392" t="s">
        <v>586</v>
      </c>
      <c r="H403" s="393">
        <v>43236</v>
      </c>
      <c r="J403" s="392" t="s">
        <v>587</v>
      </c>
      <c r="K403" s="392" t="s">
        <v>588</v>
      </c>
      <c r="L403" s="392" t="s">
        <v>294</v>
      </c>
      <c r="M403" s="392" t="s">
        <v>589</v>
      </c>
      <c r="R403" s="391" t="s">
        <v>884</v>
      </c>
    </row>
    <row r="404" spans="1:18" ht="15.6" outlineLevel="1">
      <c r="A404" s="389" t="s">
        <v>885</v>
      </c>
      <c r="B404" s="389" t="s">
        <v>886</v>
      </c>
    </row>
    <row r="406" spans="1:18" outlineLevel="3">
      <c r="C406" s="390" t="s">
        <v>3</v>
      </c>
      <c r="D406" s="390" t="s">
        <v>5</v>
      </c>
      <c r="E406" s="390"/>
      <c r="F406" s="385" t="s">
        <v>573</v>
      </c>
      <c r="G406" s="385" t="s">
        <v>574</v>
      </c>
      <c r="H406" s="385" t="s">
        <v>575</v>
      </c>
      <c r="I406" s="385" t="s">
        <v>576</v>
      </c>
      <c r="J406" s="385" t="s">
        <v>7</v>
      </c>
      <c r="K406" s="385" t="s">
        <v>577</v>
      </c>
      <c r="L406" s="385" t="s">
        <v>10</v>
      </c>
      <c r="M406" s="385" t="s">
        <v>578</v>
      </c>
      <c r="N406" s="385" t="s">
        <v>579</v>
      </c>
      <c r="O406" s="385" t="s">
        <v>580</v>
      </c>
      <c r="P406" s="385" t="s">
        <v>581</v>
      </c>
      <c r="Q406" s="385" t="s">
        <v>582</v>
      </c>
      <c r="R406" s="385" t="s">
        <v>2</v>
      </c>
    </row>
    <row r="407" spans="1:18" ht="24" outlineLevel="3">
      <c r="C407" s="391" t="s">
        <v>308</v>
      </c>
      <c r="D407" s="391" t="s">
        <v>583</v>
      </c>
      <c r="E407" s="391" t="s">
        <v>584</v>
      </c>
      <c r="F407" s="392" t="s">
        <v>600</v>
      </c>
      <c r="G407" s="392" t="s">
        <v>586</v>
      </c>
      <c r="H407" s="393">
        <v>44007</v>
      </c>
      <c r="J407" s="392" t="s">
        <v>587</v>
      </c>
      <c r="K407" s="392" t="s">
        <v>588</v>
      </c>
      <c r="M407" s="392" t="s">
        <v>601</v>
      </c>
      <c r="R407" s="391" t="s">
        <v>887</v>
      </c>
    </row>
    <row r="408" spans="1:18" ht="15.6" outlineLevel="1">
      <c r="A408" s="389" t="s">
        <v>888</v>
      </c>
      <c r="B408" s="389" t="s">
        <v>889</v>
      </c>
    </row>
    <row r="410" spans="1:18" outlineLevel="3">
      <c r="C410" s="390" t="s">
        <v>3</v>
      </c>
      <c r="D410" s="390" t="s">
        <v>5</v>
      </c>
      <c r="E410" s="390"/>
      <c r="F410" s="385" t="s">
        <v>573</v>
      </c>
      <c r="G410" s="385" t="s">
        <v>574</v>
      </c>
      <c r="H410" s="385" t="s">
        <v>575</v>
      </c>
      <c r="I410" s="385" t="s">
        <v>576</v>
      </c>
      <c r="J410" s="385" t="s">
        <v>7</v>
      </c>
      <c r="K410" s="385" t="s">
        <v>577</v>
      </c>
      <c r="L410" s="385" t="s">
        <v>10</v>
      </c>
      <c r="M410" s="385" t="s">
        <v>578</v>
      </c>
      <c r="N410" s="385" t="s">
        <v>579</v>
      </c>
      <c r="O410" s="385" t="s">
        <v>580</v>
      </c>
      <c r="P410" s="385" t="s">
        <v>581</v>
      </c>
      <c r="Q410" s="385" t="s">
        <v>582</v>
      </c>
      <c r="R410" s="385" t="s">
        <v>2</v>
      </c>
    </row>
    <row r="411" spans="1:18" ht="24" outlineLevel="3">
      <c r="C411" s="391" t="s">
        <v>308</v>
      </c>
      <c r="D411" s="391" t="s">
        <v>583</v>
      </c>
      <c r="E411" s="391" t="s">
        <v>584</v>
      </c>
      <c r="F411" s="392" t="s">
        <v>600</v>
      </c>
      <c r="G411" s="392" t="s">
        <v>586</v>
      </c>
      <c r="H411" s="393">
        <v>44015</v>
      </c>
      <c r="J411" s="392" t="s">
        <v>587</v>
      </c>
      <c r="K411" s="392" t="s">
        <v>588</v>
      </c>
      <c r="M411" s="392" t="s">
        <v>601</v>
      </c>
      <c r="R411" s="391" t="s">
        <v>793</v>
      </c>
    </row>
    <row r="412" spans="1:18" ht="15.6" outlineLevel="1">
      <c r="A412" s="389" t="s">
        <v>890</v>
      </c>
      <c r="B412" s="389" t="s">
        <v>891</v>
      </c>
    </row>
    <row r="414" spans="1:18" outlineLevel="3">
      <c r="C414" s="390" t="s">
        <v>3</v>
      </c>
      <c r="D414" s="390" t="s">
        <v>5</v>
      </c>
      <c r="E414" s="390"/>
      <c r="F414" s="385" t="s">
        <v>573</v>
      </c>
      <c r="G414" s="385" t="s">
        <v>574</v>
      </c>
      <c r="H414" s="385" t="s">
        <v>575</v>
      </c>
      <c r="I414" s="385" t="s">
        <v>576</v>
      </c>
      <c r="J414" s="385" t="s">
        <v>7</v>
      </c>
      <c r="K414" s="385" t="s">
        <v>577</v>
      </c>
      <c r="L414" s="385" t="s">
        <v>10</v>
      </c>
      <c r="M414" s="385" t="s">
        <v>578</v>
      </c>
      <c r="N414" s="385" t="s">
        <v>579</v>
      </c>
      <c r="O414" s="385" t="s">
        <v>580</v>
      </c>
      <c r="P414" s="385" t="s">
        <v>581</v>
      </c>
      <c r="Q414" s="385" t="s">
        <v>582</v>
      </c>
      <c r="R414" s="385" t="s">
        <v>2</v>
      </c>
    </row>
    <row r="415" spans="1:18" ht="24" outlineLevel="3">
      <c r="C415" s="391" t="s">
        <v>308</v>
      </c>
      <c r="D415" s="391" t="s">
        <v>583</v>
      </c>
      <c r="E415" s="391" t="s">
        <v>584</v>
      </c>
      <c r="G415" s="392" t="s">
        <v>586</v>
      </c>
      <c r="H415" s="393">
        <v>43070</v>
      </c>
      <c r="J415" s="392" t="s">
        <v>587</v>
      </c>
      <c r="K415" s="392" t="s">
        <v>588</v>
      </c>
      <c r="M415" s="392" t="s">
        <v>589</v>
      </c>
      <c r="R415" s="391" t="s">
        <v>668</v>
      </c>
    </row>
    <row r="416" spans="1:18" ht="15.6" outlineLevel="1">
      <c r="A416" s="389" t="s">
        <v>892</v>
      </c>
      <c r="B416" s="389" t="s">
        <v>893</v>
      </c>
    </row>
    <row r="418" spans="1:18" ht="15.6" outlineLevel="1">
      <c r="A418" s="389" t="s">
        <v>894</v>
      </c>
      <c r="B418" s="389" t="s">
        <v>895</v>
      </c>
    </row>
    <row r="420" spans="1:18" ht="15.6" outlineLevel="1">
      <c r="A420" s="389" t="s">
        <v>894</v>
      </c>
      <c r="B420" s="389" t="s">
        <v>896</v>
      </c>
    </row>
    <row r="422" spans="1:18" ht="15.6" outlineLevel="1">
      <c r="A422" s="389" t="s">
        <v>897</v>
      </c>
      <c r="B422" s="389" t="s">
        <v>898</v>
      </c>
    </row>
    <row r="424" spans="1:18" outlineLevel="3">
      <c r="C424" s="390" t="s">
        <v>3</v>
      </c>
      <c r="D424" s="390" t="s">
        <v>5</v>
      </c>
      <c r="E424" s="390"/>
      <c r="F424" s="385" t="s">
        <v>573</v>
      </c>
      <c r="G424" s="385" t="s">
        <v>574</v>
      </c>
      <c r="H424" s="385" t="s">
        <v>575</v>
      </c>
      <c r="I424" s="385" t="s">
        <v>576</v>
      </c>
      <c r="J424" s="385" t="s">
        <v>7</v>
      </c>
      <c r="K424" s="385" t="s">
        <v>577</v>
      </c>
      <c r="L424" s="385" t="s">
        <v>10</v>
      </c>
      <c r="M424" s="385" t="s">
        <v>578</v>
      </c>
      <c r="N424" s="385" t="s">
        <v>579</v>
      </c>
      <c r="O424" s="385" t="s">
        <v>580</v>
      </c>
      <c r="P424" s="385" t="s">
        <v>581</v>
      </c>
      <c r="Q424" s="385" t="s">
        <v>582</v>
      </c>
      <c r="R424" s="385" t="s">
        <v>2</v>
      </c>
    </row>
    <row r="425" spans="1:18" ht="24" outlineLevel="3">
      <c r="C425" s="391" t="s">
        <v>308</v>
      </c>
      <c r="D425" s="391" t="s">
        <v>583</v>
      </c>
      <c r="E425" s="391" t="s">
        <v>584</v>
      </c>
      <c r="F425" s="392" t="s">
        <v>585</v>
      </c>
      <c r="G425" s="392" t="s">
        <v>586</v>
      </c>
      <c r="H425" s="393">
        <v>42614</v>
      </c>
      <c r="J425" s="392" t="s">
        <v>587</v>
      </c>
      <c r="K425" s="392" t="s">
        <v>588</v>
      </c>
      <c r="L425" s="392" t="s">
        <v>285</v>
      </c>
      <c r="M425" s="392" t="s">
        <v>589</v>
      </c>
      <c r="R425" s="391" t="s">
        <v>668</v>
      </c>
    </row>
    <row r="426" spans="1:18" ht="15.6" outlineLevel="1">
      <c r="A426" s="389" t="s">
        <v>899</v>
      </c>
      <c r="B426" s="389" t="s">
        <v>900</v>
      </c>
    </row>
    <row r="428" spans="1:18" outlineLevel="3">
      <c r="C428" s="390" t="s">
        <v>3</v>
      </c>
      <c r="D428" s="390" t="s">
        <v>5</v>
      </c>
      <c r="E428" s="390"/>
      <c r="F428" s="385" t="s">
        <v>573</v>
      </c>
      <c r="G428" s="385" t="s">
        <v>574</v>
      </c>
      <c r="H428" s="385" t="s">
        <v>575</v>
      </c>
      <c r="I428" s="385" t="s">
        <v>576</v>
      </c>
      <c r="J428" s="385" t="s">
        <v>7</v>
      </c>
      <c r="K428" s="385" t="s">
        <v>577</v>
      </c>
      <c r="L428" s="385" t="s">
        <v>10</v>
      </c>
      <c r="M428" s="385" t="s">
        <v>578</v>
      </c>
      <c r="N428" s="385" t="s">
        <v>579</v>
      </c>
      <c r="O428" s="385" t="s">
        <v>580</v>
      </c>
      <c r="P428" s="385" t="s">
        <v>581</v>
      </c>
      <c r="Q428" s="385" t="s">
        <v>582</v>
      </c>
      <c r="R428" s="385" t="s">
        <v>2</v>
      </c>
    </row>
    <row r="429" spans="1:18" ht="24" outlineLevel="3">
      <c r="C429" s="391" t="s">
        <v>308</v>
      </c>
      <c r="D429" s="391" t="s">
        <v>583</v>
      </c>
      <c r="E429" s="391" t="s">
        <v>584</v>
      </c>
      <c r="F429" s="392" t="s">
        <v>585</v>
      </c>
      <c r="G429" s="392" t="s">
        <v>586</v>
      </c>
      <c r="H429" s="393">
        <v>42186</v>
      </c>
      <c r="J429" s="392" t="s">
        <v>587</v>
      </c>
      <c r="K429" s="392" t="s">
        <v>588</v>
      </c>
      <c r="L429" s="392" t="s">
        <v>294</v>
      </c>
      <c r="M429" s="392" t="s">
        <v>589</v>
      </c>
      <c r="R429" s="391" t="s">
        <v>668</v>
      </c>
    </row>
    <row r="430" spans="1:18" ht="15.6" outlineLevel="1">
      <c r="A430" s="389" t="s">
        <v>901</v>
      </c>
      <c r="B430" s="389" t="s">
        <v>902</v>
      </c>
    </row>
    <row r="432" spans="1:18" outlineLevel="3">
      <c r="C432" s="390" t="s">
        <v>3</v>
      </c>
      <c r="D432" s="390" t="s">
        <v>5</v>
      </c>
      <c r="E432" s="390"/>
      <c r="F432" s="385" t="s">
        <v>573</v>
      </c>
      <c r="G432" s="385" t="s">
        <v>574</v>
      </c>
      <c r="H432" s="385" t="s">
        <v>575</v>
      </c>
      <c r="I432" s="385" t="s">
        <v>576</v>
      </c>
      <c r="J432" s="385" t="s">
        <v>7</v>
      </c>
      <c r="K432" s="385" t="s">
        <v>577</v>
      </c>
      <c r="L432" s="385" t="s">
        <v>10</v>
      </c>
      <c r="M432" s="385" t="s">
        <v>578</v>
      </c>
      <c r="N432" s="385" t="s">
        <v>579</v>
      </c>
      <c r="O432" s="385" t="s">
        <v>580</v>
      </c>
      <c r="P432" s="385" t="s">
        <v>581</v>
      </c>
      <c r="Q432" s="385" t="s">
        <v>582</v>
      </c>
      <c r="R432" s="385" t="s">
        <v>2</v>
      </c>
    </row>
    <row r="433" spans="1:18" ht="36" outlineLevel="3">
      <c r="C433" s="391" t="s">
        <v>308</v>
      </c>
      <c r="D433" s="391" t="s">
        <v>583</v>
      </c>
      <c r="E433" s="391" t="s">
        <v>584</v>
      </c>
      <c r="F433" s="392" t="s">
        <v>585</v>
      </c>
      <c r="G433" s="392" t="s">
        <v>586</v>
      </c>
      <c r="H433" s="393">
        <v>43421</v>
      </c>
      <c r="J433" s="392" t="s">
        <v>587</v>
      </c>
      <c r="K433" s="392" t="s">
        <v>588</v>
      </c>
      <c r="M433" s="392" t="s">
        <v>589</v>
      </c>
      <c r="R433" s="391" t="s">
        <v>903</v>
      </c>
    </row>
    <row r="434" spans="1:18" ht="36" outlineLevel="3">
      <c r="C434" s="391" t="s">
        <v>753</v>
      </c>
      <c r="D434" s="391" t="s">
        <v>583</v>
      </c>
      <c r="E434" s="391" t="s">
        <v>584</v>
      </c>
      <c r="F434" s="392" t="s">
        <v>600</v>
      </c>
      <c r="G434" s="392" t="s">
        <v>586</v>
      </c>
      <c r="H434" s="393">
        <v>43421</v>
      </c>
      <c r="J434" s="392" t="s">
        <v>587</v>
      </c>
      <c r="K434" s="392" t="s">
        <v>588</v>
      </c>
      <c r="M434" s="392" t="s">
        <v>601</v>
      </c>
      <c r="R434" s="391" t="s">
        <v>904</v>
      </c>
    </row>
    <row r="435" spans="1:18" ht="15.6" outlineLevel="1">
      <c r="A435" s="389" t="s">
        <v>905</v>
      </c>
      <c r="B435" s="389" t="s">
        <v>906</v>
      </c>
    </row>
    <row r="437" spans="1:18" outlineLevel="3">
      <c r="C437" s="390" t="s">
        <v>3</v>
      </c>
      <c r="D437" s="390" t="s">
        <v>5</v>
      </c>
      <c r="E437" s="390"/>
      <c r="F437" s="385" t="s">
        <v>573</v>
      </c>
      <c r="G437" s="385" t="s">
        <v>574</v>
      </c>
      <c r="H437" s="385" t="s">
        <v>575</v>
      </c>
      <c r="I437" s="385" t="s">
        <v>576</v>
      </c>
      <c r="J437" s="385" t="s">
        <v>7</v>
      </c>
      <c r="K437" s="385" t="s">
        <v>577</v>
      </c>
      <c r="L437" s="385" t="s">
        <v>10</v>
      </c>
      <c r="M437" s="385" t="s">
        <v>578</v>
      </c>
      <c r="N437" s="385" t="s">
        <v>579</v>
      </c>
      <c r="O437" s="385" t="s">
        <v>580</v>
      </c>
      <c r="P437" s="385" t="s">
        <v>581</v>
      </c>
      <c r="Q437" s="385" t="s">
        <v>582</v>
      </c>
      <c r="R437" s="385" t="s">
        <v>2</v>
      </c>
    </row>
    <row r="438" spans="1:18" ht="24" outlineLevel="3">
      <c r="C438" s="391" t="s">
        <v>308</v>
      </c>
      <c r="D438" s="391" t="s">
        <v>583</v>
      </c>
      <c r="E438" s="391" t="s">
        <v>584</v>
      </c>
      <c r="F438" s="392" t="s">
        <v>585</v>
      </c>
      <c r="G438" s="392" t="s">
        <v>586</v>
      </c>
      <c r="H438" s="393">
        <v>42552</v>
      </c>
      <c r="J438" s="392" t="s">
        <v>587</v>
      </c>
      <c r="K438" s="392" t="s">
        <v>588</v>
      </c>
      <c r="M438" s="392" t="s">
        <v>589</v>
      </c>
      <c r="R438" s="391" t="s">
        <v>816</v>
      </c>
    </row>
    <row r="439" spans="1:18" ht="15.6" outlineLevel="1">
      <c r="A439" s="389" t="s">
        <v>905</v>
      </c>
      <c r="B439" s="389" t="s">
        <v>907</v>
      </c>
    </row>
    <row r="441" spans="1:18" ht="15.6" outlineLevel="1">
      <c r="A441" s="389" t="s">
        <v>908</v>
      </c>
      <c r="B441" s="389" t="s">
        <v>909</v>
      </c>
    </row>
    <row r="443" spans="1:18" ht="15.6" outlineLevel="1">
      <c r="A443" s="389" t="s">
        <v>910</v>
      </c>
      <c r="B443" s="389" t="s">
        <v>911</v>
      </c>
    </row>
    <row r="445" spans="1:18" outlineLevel="3">
      <c r="C445" s="390" t="s">
        <v>3</v>
      </c>
      <c r="D445" s="390" t="s">
        <v>5</v>
      </c>
      <c r="E445" s="390"/>
      <c r="F445" s="385" t="s">
        <v>573</v>
      </c>
      <c r="G445" s="385" t="s">
        <v>574</v>
      </c>
      <c r="H445" s="385" t="s">
        <v>575</v>
      </c>
      <c r="I445" s="385" t="s">
        <v>576</v>
      </c>
      <c r="J445" s="385" t="s">
        <v>7</v>
      </c>
      <c r="K445" s="385" t="s">
        <v>577</v>
      </c>
      <c r="L445" s="385" t="s">
        <v>10</v>
      </c>
      <c r="M445" s="385" t="s">
        <v>578</v>
      </c>
      <c r="N445" s="385" t="s">
        <v>579</v>
      </c>
      <c r="O445" s="385" t="s">
        <v>580</v>
      </c>
      <c r="P445" s="385" t="s">
        <v>581</v>
      </c>
      <c r="Q445" s="385" t="s">
        <v>582</v>
      </c>
      <c r="R445" s="385" t="s">
        <v>2</v>
      </c>
    </row>
    <row r="446" spans="1:18" ht="24" outlineLevel="3">
      <c r="C446" s="391" t="s">
        <v>308</v>
      </c>
      <c r="D446" s="391" t="s">
        <v>583</v>
      </c>
      <c r="E446" s="391" t="s">
        <v>584</v>
      </c>
      <c r="F446" s="392" t="s">
        <v>600</v>
      </c>
      <c r="G446" s="392" t="s">
        <v>586</v>
      </c>
      <c r="H446" s="393">
        <v>43889</v>
      </c>
      <c r="J446" s="392" t="s">
        <v>587</v>
      </c>
      <c r="K446" s="392" t="s">
        <v>588</v>
      </c>
      <c r="M446" s="392" t="s">
        <v>601</v>
      </c>
      <c r="R446" s="391" t="s">
        <v>639</v>
      </c>
    </row>
    <row r="447" spans="1:18" ht="15.6" outlineLevel="1">
      <c r="A447" s="389" t="s">
        <v>912</v>
      </c>
      <c r="B447" s="389" t="s">
        <v>913</v>
      </c>
    </row>
    <row r="449" spans="1:18" ht="15.6" outlineLevel="1">
      <c r="A449" s="389" t="s">
        <v>914</v>
      </c>
      <c r="B449" s="389" t="s">
        <v>915</v>
      </c>
    </row>
    <row r="451" spans="1:18" outlineLevel="3">
      <c r="C451" s="390" t="s">
        <v>3</v>
      </c>
      <c r="D451" s="390" t="s">
        <v>5</v>
      </c>
      <c r="E451" s="390"/>
      <c r="F451" s="385" t="s">
        <v>573</v>
      </c>
      <c r="G451" s="385" t="s">
        <v>574</v>
      </c>
      <c r="H451" s="385" t="s">
        <v>575</v>
      </c>
      <c r="I451" s="385" t="s">
        <v>576</v>
      </c>
      <c r="J451" s="385" t="s">
        <v>7</v>
      </c>
      <c r="K451" s="385" t="s">
        <v>577</v>
      </c>
      <c r="L451" s="385" t="s">
        <v>10</v>
      </c>
      <c r="M451" s="385" t="s">
        <v>578</v>
      </c>
      <c r="N451" s="385" t="s">
        <v>579</v>
      </c>
      <c r="O451" s="385" t="s">
        <v>580</v>
      </c>
      <c r="P451" s="385" t="s">
        <v>581</v>
      </c>
      <c r="Q451" s="385" t="s">
        <v>582</v>
      </c>
      <c r="R451" s="385" t="s">
        <v>2</v>
      </c>
    </row>
    <row r="452" spans="1:18" ht="24" outlineLevel="3">
      <c r="C452" s="391" t="s">
        <v>308</v>
      </c>
      <c r="D452" s="391" t="s">
        <v>583</v>
      </c>
      <c r="E452" s="391" t="s">
        <v>584</v>
      </c>
      <c r="F452" s="392" t="s">
        <v>600</v>
      </c>
      <c r="G452" s="392" t="s">
        <v>586</v>
      </c>
      <c r="H452" s="393">
        <v>43511</v>
      </c>
      <c r="J452" s="392" t="s">
        <v>587</v>
      </c>
      <c r="K452" s="392" t="s">
        <v>588</v>
      </c>
      <c r="M452" s="392" t="s">
        <v>589</v>
      </c>
      <c r="R452" s="391" t="s">
        <v>843</v>
      </c>
    </row>
    <row r="453" spans="1:18" ht="15.6" outlineLevel="1">
      <c r="A453" s="389" t="s">
        <v>916</v>
      </c>
      <c r="B453" s="389" t="s">
        <v>917</v>
      </c>
    </row>
    <row r="455" spans="1:18" outlineLevel="3">
      <c r="C455" s="390" t="s">
        <v>3</v>
      </c>
      <c r="D455" s="390" t="s">
        <v>5</v>
      </c>
      <c r="E455" s="390"/>
      <c r="F455" s="385" t="s">
        <v>573</v>
      </c>
      <c r="G455" s="385" t="s">
        <v>574</v>
      </c>
      <c r="H455" s="385" t="s">
        <v>575</v>
      </c>
      <c r="I455" s="385" t="s">
        <v>576</v>
      </c>
      <c r="J455" s="385" t="s">
        <v>7</v>
      </c>
      <c r="K455" s="385" t="s">
        <v>577</v>
      </c>
      <c r="L455" s="385" t="s">
        <v>10</v>
      </c>
      <c r="M455" s="385" t="s">
        <v>578</v>
      </c>
      <c r="N455" s="385" t="s">
        <v>579</v>
      </c>
      <c r="O455" s="385" t="s">
        <v>580</v>
      </c>
      <c r="P455" s="385" t="s">
        <v>581</v>
      </c>
      <c r="Q455" s="385" t="s">
        <v>582</v>
      </c>
      <c r="R455" s="385" t="s">
        <v>2</v>
      </c>
    </row>
    <row r="456" spans="1:18" ht="24" outlineLevel="3">
      <c r="C456" s="391" t="s">
        <v>308</v>
      </c>
      <c r="D456" s="391" t="s">
        <v>583</v>
      </c>
      <c r="E456" s="391" t="s">
        <v>584</v>
      </c>
      <c r="F456" s="392" t="s">
        <v>600</v>
      </c>
      <c r="G456" s="392" t="s">
        <v>586</v>
      </c>
      <c r="H456" s="393">
        <v>43024</v>
      </c>
      <c r="J456" s="392" t="s">
        <v>587</v>
      </c>
      <c r="K456" s="392" t="s">
        <v>588</v>
      </c>
      <c r="M456" s="392" t="s">
        <v>589</v>
      </c>
      <c r="R456" s="391" t="s">
        <v>668</v>
      </c>
    </row>
    <row r="457" spans="1:18" ht="15.6" outlineLevel="1">
      <c r="A457" s="389" t="s">
        <v>918</v>
      </c>
      <c r="B457" s="389" t="s">
        <v>919</v>
      </c>
    </row>
    <row r="459" spans="1:18" outlineLevel="3">
      <c r="C459" s="390" t="s">
        <v>3</v>
      </c>
      <c r="D459" s="390" t="s">
        <v>5</v>
      </c>
      <c r="E459" s="390"/>
      <c r="F459" s="385" t="s">
        <v>573</v>
      </c>
      <c r="G459" s="385" t="s">
        <v>574</v>
      </c>
      <c r="H459" s="385" t="s">
        <v>575</v>
      </c>
      <c r="I459" s="385" t="s">
        <v>576</v>
      </c>
      <c r="J459" s="385" t="s">
        <v>7</v>
      </c>
      <c r="K459" s="385" t="s">
        <v>577</v>
      </c>
      <c r="L459" s="385" t="s">
        <v>10</v>
      </c>
      <c r="M459" s="385" t="s">
        <v>578</v>
      </c>
      <c r="N459" s="385" t="s">
        <v>579</v>
      </c>
      <c r="O459" s="385" t="s">
        <v>580</v>
      </c>
      <c r="P459" s="385" t="s">
        <v>581</v>
      </c>
      <c r="Q459" s="385" t="s">
        <v>582</v>
      </c>
      <c r="R459" s="385" t="s">
        <v>2</v>
      </c>
    </row>
    <row r="460" spans="1:18" ht="36" outlineLevel="3">
      <c r="C460" s="391" t="s">
        <v>308</v>
      </c>
      <c r="D460" s="391" t="s">
        <v>583</v>
      </c>
      <c r="E460" s="391" t="s">
        <v>584</v>
      </c>
      <c r="F460" s="392" t="s">
        <v>585</v>
      </c>
      <c r="G460" s="392" t="s">
        <v>586</v>
      </c>
      <c r="H460" s="393">
        <v>43556</v>
      </c>
      <c r="J460" s="392" t="s">
        <v>587</v>
      </c>
      <c r="K460" s="392" t="s">
        <v>588</v>
      </c>
      <c r="M460" s="392" t="s">
        <v>589</v>
      </c>
      <c r="R460" s="391" t="s">
        <v>920</v>
      </c>
    </row>
    <row r="461" spans="1:18" ht="15.6" outlineLevel="1">
      <c r="A461" s="389" t="s">
        <v>921</v>
      </c>
      <c r="B461" s="389" t="s">
        <v>922</v>
      </c>
    </row>
    <row r="463" spans="1:18" outlineLevel="3">
      <c r="C463" s="390" t="s">
        <v>3</v>
      </c>
      <c r="D463" s="390" t="s">
        <v>5</v>
      </c>
      <c r="E463" s="390"/>
      <c r="F463" s="385" t="s">
        <v>573</v>
      </c>
      <c r="G463" s="385" t="s">
        <v>574</v>
      </c>
      <c r="H463" s="385" t="s">
        <v>575</v>
      </c>
      <c r="I463" s="385" t="s">
        <v>576</v>
      </c>
      <c r="J463" s="385" t="s">
        <v>7</v>
      </c>
      <c r="K463" s="385" t="s">
        <v>577</v>
      </c>
      <c r="L463" s="385" t="s">
        <v>10</v>
      </c>
      <c r="M463" s="385" t="s">
        <v>578</v>
      </c>
      <c r="N463" s="385" t="s">
        <v>579</v>
      </c>
      <c r="O463" s="385" t="s">
        <v>580</v>
      </c>
      <c r="P463" s="385" t="s">
        <v>581</v>
      </c>
      <c r="Q463" s="385" t="s">
        <v>582</v>
      </c>
      <c r="R463" s="385" t="s">
        <v>2</v>
      </c>
    </row>
    <row r="464" spans="1:18" ht="36" outlineLevel="3">
      <c r="C464" s="391" t="s">
        <v>308</v>
      </c>
      <c r="D464" s="391" t="s">
        <v>583</v>
      </c>
      <c r="E464" s="391" t="s">
        <v>584</v>
      </c>
      <c r="F464" s="392" t="s">
        <v>585</v>
      </c>
      <c r="G464" s="392" t="s">
        <v>586</v>
      </c>
      <c r="H464" s="393">
        <v>43392</v>
      </c>
      <c r="J464" s="392" t="s">
        <v>587</v>
      </c>
      <c r="K464" s="392" t="s">
        <v>588</v>
      </c>
      <c r="M464" s="392" t="s">
        <v>589</v>
      </c>
      <c r="R464" s="391" t="s">
        <v>923</v>
      </c>
    </row>
    <row r="465" spans="1:18" ht="15.6" outlineLevel="1">
      <c r="A465" s="389" t="s">
        <v>924</v>
      </c>
      <c r="B465" s="389" t="s">
        <v>925</v>
      </c>
    </row>
    <row r="467" spans="1:18" outlineLevel="3">
      <c r="C467" s="390" t="s">
        <v>3</v>
      </c>
      <c r="D467" s="390" t="s">
        <v>5</v>
      </c>
      <c r="E467" s="390"/>
      <c r="F467" s="385" t="s">
        <v>573</v>
      </c>
      <c r="G467" s="385" t="s">
        <v>574</v>
      </c>
      <c r="H467" s="385" t="s">
        <v>575</v>
      </c>
      <c r="I467" s="385" t="s">
        <v>576</v>
      </c>
      <c r="J467" s="385" t="s">
        <v>7</v>
      </c>
      <c r="K467" s="385" t="s">
        <v>577</v>
      </c>
      <c r="L467" s="385" t="s">
        <v>10</v>
      </c>
      <c r="M467" s="385" t="s">
        <v>578</v>
      </c>
      <c r="N467" s="385" t="s">
        <v>579</v>
      </c>
      <c r="O467" s="385" t="s">
        <v>580</v>
      </c>
      <c r="P467" s="385" t="s">
        <v>581</v>
      </c>
      <c r="Q467" s="385" t="s">
        <v>582</v>
      </c>
      <c r="R467" s="385" t="s">
        <v>2</v>
      </c>
    </row>
    <row r="468" spans="1:18" ht="24" outlineLevel="3">
      <c r="C468" s="391" t="s">
        <v>308</v>
      </c>
      <c r="D468" s="391" t="s">
        <v>583</v>
      </c>
      <c r="E468" s="391" t="s">
        <v>584</v>
      </c>
      <c r="F468" s="392" t="s">
        <v>585</v>
      </c>
      <c r="G468" s="392" t="s">
        <v>586</v>
      </c>
      <c r="H468" s="393">
        <v>43252</v>
      </c>
      <c r="J468" s="392" t="s">
        <v>587</v>
      </c>
      <c r="K468" s="392" t="s">
        <v>588</v>
      </c>
      <c r="M468" s="392" t="s">
        <v>589</v>
      </c>
      <c r="R468" s="391" t="s">
        <v>650</v>
      </c>
    </row>
    <row r="469" spans="1:18" ht="15.6" outlineLevel="1">
      <c r="A469" s="389" t="s">
        <v>926</v>
      </c>
      <c r="B469" s="389" t="s">
        <v>927</v>
      </c>
    </row>
    <row r="471" spans="1:18" ht="15.6" outlineLevel="1">
      <c r="A471" s="389" t="s">
        <v>928</v>
      </c>
      <c r="B471" s="389" t="s">
        <v>929</v>
      </c>
    </row>
    <row r="473" spans="1:18" outlineLevel="3">
      <c r="C473" s="390" t="s">
        <v>3</v>
      </c>
      <c r="D473" s="390" t="s">
        <v>5</v>
      </c>
      <c r="E473" s="390"/>
      <c r="F473" s="385" t="s">
        <v>573</v>
      </c>
      <c r="G473" s="385" t="s">
        <v>574</v>
      </c>
      <c r="H473" s="385" t="s">
        <v>575</v>
      </c>
      <c r="I473" s="385" t="s">
        <v>576</v>
      </c>
      <c r="J473" s="385" t="s">
        <v>7</v>
      </c>
      <c r="K473" s="385" t="s">
        <v>577</v>
      </c>
      <c r="L473" s="385" t="s">
        <v>10</v>
      </c>
      <c r="M473" s="385" t="s">
        <v>578</v>
      </c>
      <c r="N473" s="385" t="s">
        <v>579</v>
      </c>
      <c r="O473" s="385" t="s">
        <v>580</v>
      </c>
      <c r="P473" s="385" t="s">
        <v>581</v>
      </c>
      <c r="Q473" s="385" t="s">
        <v>582</v>
      </c>
      <c r="R473" s="385" t="s">
        <v>2</v>
      </c>
    </row>
    <row r="474" spans="1:18" ht="24" outlineLevel="3">
      <c r="C474" s="391" t="s">
        <v>308</v>
      </c>
      <c r="D474" s="391" t="s">
        <v>583</v>
      </c>
      <c r="E474" s="391" t="s">
        <v>584</v>
      </c>
      <c r="F474" s="392" t="s">
        <v>585</v>
      </c>
      <c r="G474" s="392" t="s">
        <v>586</v>
      </c>
      <c r="H474" s="393">
        <v>39904</v>
      </c>
      <c r="J474" s="392" t="s">
        <v>587</v>
      </c>
      <c r="K474" s="392" t="s">
        <v>588</v>
      </c>
      <c r="M474" s="392" t="s">
        <v>589</v>
      </c>
      <c r="R474" s="391" t="s">
        <v>668</v>
      </c>
    </row>
    <row r="475" spans="1:18" ht="15.6" outlineLevel="1">
      <c r="A475" s="389" t="s">
        <v>930</v>
      </c>
      <c r="B475" s="389" t="s">
        <v>931</v>
      </c>
    </row>
    <row r="477" spans="1:18" outlineLevel="3">
      <c r="C477" s="390" t="s">
        <v>3</v>
      </c>
      <c r="D477" s="390" t="s">
        <v>5</v>
      </c>
      <c r="E477" s="390"/>
      <c r="F477" s="385" t="s">
        <v>573</v>
      </c>
      <c r="G477" s="385" t="s">
        <v>574</v>
      </c>
      <c r="H477" s="385" t="s">
        <v>575</v>
      </c>
      <c r="I477" s="385" t="s">
        <v>576</v>
      </c>
      <c r="J477" s="385" t="s">
        <v>7</v>
      </c>
      <c r="K477" s="385" t="s">
        <v>577</v>
      </c>
      <c r="L477" s="385" t="s">
        <v>10</v>
      </c>
      <c r="M477" s="385" t="s">
        <v>578</v>
      </c>
      <c r="N477" s="385" t="s">
        <v>579</v>
      </c>
      <c r="O477" s="385" t="s">
        <v>580</v>
      </c>
      <c r="P477" s="385" t="s">
        <v>581</v>
      </c>
      <c r="Q477" s="385" t="s">
        <v>582</v>
      </c>
      <c r="R477" s="385" t="s">
        <v>2</v>
      </c>
    </row>
    <row r="478" spans="1:18" ht="24" outlineLevel="3">
      <c r="C478" s="391" t="s">
        <v>308</v>
      </c>
      <c r="D478" s="391" t="s">
        <v>583</v>
      </c>
      <c r="E478" s="391" t="s">
        <v>584</v>
      </c>
      <c r="F478" s="392" t="s">
        <v>600</v>
      </c>
      <c r="G478" s="392" t="s">
        <v>586</v>
      </c>
      <c r="H478" s="393">
        <v>43987</v>
      </c>
      <c r="J478" s="392" t="s">
        <v>587</v>
      </c>
      <c r="K478" s="392" t="s">
        <v>588</v>
      </c>
      <c r="M478" s="392" t="s">
        <v>601</v>
      </c>
      <c r="R478" s="391" t="s">
        <v>709</v>
      </c>
    </row>
    <row r="479" spans="1:18" ht="15.6" outlineLevel="1">
      <c r="A479" s="389" t="s">
        <v>932</v>
      </c>
      <c r="B479" s="389" t="s">
        <v>933</v>
      </c>
    </row>
    <row r="481" spans="2:18" outlineLevel="3">
      <c r="C481" s="390" t="s">
        <v>3</v>
      </c>
      <c r="D481" s="390" t="s">
        <v>5</v>
      </c>
      <c r="E481" s="390"/>
      <c r="F481" s="385" t="s">
        <v>573</v>
      </c>
      <c r="G481" s="385" t="s">
        <v>574</v>
      </c>
      <c r="H481" s="385" t="s">
        <v>575</v>
      </c>
      <c r="I481" s="385" t="s">
        <v>576</v>
      </c>
      <c r="J481" s="385" t="s">
        <v>7</v>
      </c>
      <c r="K481" s="385" t="s">
        <v>577</v>
      </c>
      <c r="L481" s="385" t="s">
        <v>10</v>
      </c>
      <c r="M481" s="385" t="s">
        <v>578</v>
      </c>
      <c r="N481" s="385" t="s">
        <v>579</v>
      </c>
      <c r="O481" s="385" t="s">
        <v>580</v>
      </c>
      <c r="P481" s="385" t="s">
        <v>581</v>
      </c>
      <c r="Q481" s="385" t="s">
        <v>582</v>
      </c>
      <c r="R481" s="385" t="s">
        <v>2</v>
      </c>
    </row>
    <row r="482" spans="2:18" ht="24" outlineLevel="3">
      <c r="C482" s="391" t="s">
        <v>308</v>
      </c>
      <c r="D482" s="391" t="s">
        <v>583</v>
      </c>
      <c r="E482" s="391" t="s">
        <v>584</v>
      </c>
      <c r="F482" s="392" t="s">
        <v>585</v>
      </c>
      <c r="G482" s="392" t="s">
        <v>586</v>
      </c>
      <c r="H482" s="393">
        <v>43009</v>
      </c>
      <c r="J482" s="392" t="s">
        <v>587</v>
      </c>
      <c r="K482" s="392" t="s">
        <v>588</v>
      </c>
      <c r="M482" s="392" t="s">
        <v>589</v>
      </c>
      <c r="R482" s="391" t="s">
        <v>709</v>
      </c>
    </row>
    <row r="483" spans="2:18" ht="17.45">
      <c r="B483" s="676" t="s">
        <v>934</v>
      </c>
      <c r="C483" s="677"/>
      <c r="E483" s="397" t="s">
        <v>935</v>
      </c>
      <c r="F483" s="396"/>
    </row>
    <row r="484" spans="2:18" ht="17.45">
      <c r="B484" s="394" t="s">
        <v>305</v>
      </c>
      <c r="C484" s="395">
        <f>COUNTIF(C1:C482, "001")</f>
        <v>91</v>
      </c>
      <c r="E484" s="395">
        <f>COUNTIF(E1:E482, "CO - EX300 series and ABOVE FLOOR updated")</f>
        <v>97</v>
      </c>
    </row>
    <row r="485" spans="2:18" ht="17.45">
      <c r="B485" s="394" t="s">
        <v>325</v>
      </c>
      <c r="C485" s="395">
        <f>COUNTIF(C2:C483, "002")</f>
        <v>5</v>
      </c>
    </row>
    <row r="486" spans="2:18" ht="17.45">
      <c r="B486" s="394" t="s">
        <v>936</v>
      </c>
      <c r="C486" s="395">
        <f>SUM(C484:C485)</f>
        <v>96</v>
      </c>
    </row>
  </sheetData>
  <mergeCells count="1">
    <mergeCell ref="B483:C483"/>
  </mergeCells>
  <phoneticPr fontId="60" type="noConversion"/>
  <conditionalFormatting sqref="D484">
    <cfRule type="containsText" dxfId="4" priority="1" stopIfTrue="1" operator="containsText" text="001">
      <formula>NOT(ISERROR(SEARCH("001",D484)))</formula>
    </cfRule>
    <cfRule type="cellIs" dxfId="3" priority="2" stopIfTrue="1" operator="equal">
      <formula>1</formula>
    </cfRule>
  </conditionalFormatting>
  <conditionalFormatting sqref="D1:E296 D297 D298:E379 D380 D381:E482 D483 E484 D485:E65536">
    <cfRule type="containsText" dxfId="2" priority="3" stopIfTrue="1" operator="containsText" text="do not">
      <formula>NOT(ISERROR(SEARCH("do not",D1)))</formula>
    </cfRule>
  </conditionalFormatting>
  <conditionalFormatting sqref="E1:E296 C1:C482 E298:E379 E381:E482 C484:C65536 E484:E65536">
    <cfRule type="cellIs" dxfId="1" priority="5" stopIfTrue="1" operator="equal">
      <formula>1</formula>
    </cfRule>
  </conditionalFormatting>
  <conditionalFormatting sqref="E1:E296 E298:E379 E381:E482 E484:E65536 C1:C482 C484:C65536">
    <cfRule type="containsText" dxfId="0" priority="4" stopIfTrue="1" operator="containsText" text="001">
      <formula>NOT(ISERROR(SEARCH("001",C1)))</formula>
    </cfRule>
  </conditionalFormatting>
  <pageMargins left="0.75" right="0.75" top="1" bottom="1" header="0.5" footer="0.5"/>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4ED4-4816-4871-9CD9-47A904C7F19B}">
  <dimension ref="A1:E10"/>
  <sheetViews>
    <sheetView zoomScale="120" zoomScaleNormal="120" zoomScaleSheetLayoutView="80" workbookViewId="0">
      <pane ySplit="1" topLeftCell="A2" activePane="bottomLeft" state="frozen"/>
      <selection pane="bottomLeft" activeCell="B2" sqref="B2"/>
    </sheetView>
  </sheetViews>
  <sheetFormatPr defaultRowHeight="14.45"/>
  <cols>
    <col min="1" max="1" width="17.28515625" style="364" customWidth="1"/>
    <col min="2" max="2" width="26.7109375" style="363" customWidth="1"/>
    <col min="3" max="3" width="37.42578125" style="363" customWidth="1"/>
    <col min="4" max="4" width="123" style="369" customWidth="1"/>
    <col min="5" max="5" width="114.140625" style="369" customWidth="1"/>
  </cols>
  <sheetData>
    <row r="1" spans="1:5" s="374" customFormat="1" ht="46.9">
      <c r="A1" s="371" t="s">
        <v>442</v>
      </c>
      <c r="B1" s="376" t="s">
        <v>937</v>
      </c>
      <c r="C1" s="372" t="s">
        <v>938</v>
      </c>
      <c r="D1" s="373" t="s">
        <v>939</v>
      </c>
      <c r="E1" s="373" t="s">
        <v>940</v>
      </c>
    </row>
    <row r="2" spans="1:5" s="366" customFormat="1" ht="262.5" customHeight="1">
      <c r="A2" s="400" t="s">
        <v>941</v>
      </c>
      <c r="B2" s="377" t="s">
        <v>942</v>
      </c>
      <c r="C2" s="402" t="s">
        <v>943</v>
      </c>
      <c r="D2" s="124"/>
      <c r="E2" s="370"/>
    </row>
    <row r="3" spans="1:5" s="366" customFormat="1" ht="246.75" customHeight="1">
      <c r="A3" s="400" t="s">
        <v>941</v>
      </c>
      <c r="B3" s="378" t="s">
        <v>944</v>
      </c>
      <c r="C3" s="365" t="s">
        <v>945</v>
      </c>
      <c r="D3" s="124"/>
      <c r="E3" s="124" t="e" vm="1">
        <v>#VALUE!</v>
      </c>
    </row>
    <row r="4" spans="1:5" s="366" customFormat="1" ht="88.5" customHeight="1">
      <c r="A4" s="368" t="s">
        <v>946</v>
      </c>
      <c r="B4" s="379" t="s">
        <v>947</v>
      </c>
      <c r="C4" s="382" t="s">
        <v>948</v>
      </c>
      <c r="D4" s="370" t="s">
        <v>949</v>
      </c>
      <c r="E4" s="124"/>
    </row>
    <row r="5" spans="1:5" ht="100.5" customHeight="1">
      <c r="A5" s="401" t="s">
        <v>941</v>
      </c>
      <c r="B5" s="380" t="s">
        <v>950</v>
      </c>
      <c r="C5" s="382" t="s">
        <v>948</v>
      </c>
      <c r="D5" s="419" t="s">
        <v>949</v>
      </c>
    </row>
    <row r="6" spans="1:5" s="366" customFormat="1" ht="409.5" customHeight="1">
      <c r="A6" s="367" t="s">
        <v>941</v>
      </c>
      <c r="B6" s="378" t="s">
        <v>951</v>
      </c>
      <c r="C6" s="384" t="s">
        <v>952</v>
      </c>
      <c r="D6" s="124"/>
      <c r="E6" s="124"/>
    </row>
    <row r="7" spans="1:5" s="366" customFormat="1" ht="387" customHeight="1">
      <c r="A7" s="368" t="s">
        <v>946</v>
      </c>
      <c r="B7" s="379" t="s">
        <v>953</v>
      </c>
      <c r="C7" s="399" t="s">
        <v>954</v>
      </c>
      <c r="D7" s="124"/>
      <c r="E7" s="124"/>
    </row>
    <row r="8" spans="1:5" s="366" customFormat="1" ht="246" customHeight="1">
      <c r="A8" s="400" t="s">
        <v>955</v>
      </c>
      <c r="B8" s="378" t="s">
        <v>956</v>
      </c>
      <c r="C8" s="381" t="s">
        <v>957</v>
      </c>
      <c r="D8" s="124"/>
      <c r="E8" s="370" t="s">
        <v>958</v>
      </c>
    </row>
    <row r="9" spans="1:5" s="366" customFormat="1" ht="198" customHeight="1">
      <c r="A9" s="368" t="s">
        <v>946</v>
      </c>
      <c r="B9" s="379" t="s">
        <v>959</v>
      </c>
      <c r="C9" s="383" t="s">
        <v>960</v>
      </c>
      <c r="D9" s="419" t="s">
        <v>949</v>
      </c>
      <c r="E9" s="375"/>
    </row>
    <row r="10" spans="1:5" s="366" customFormat="1" ht="44.45">
      <c r="A10" s="368" t="s">
        <v>961</v>
      </c>
      <c r="B10" s="379" t="s">
        <v>962</v>
      </c>
      <c r="C10" s="382" t="s">
        <v>963</v>
      </c>
      <c r="D10" s="370" t="s">
        <v>958</v>
      </c>
      <c r="E10" s="370" t="s">
        <v>958</v>
      </c>
    </row>
  </sheetData>
  <pageMargins left="0.25" right="0.25" top="0.75" bottom="0.75" header="0.3" footer="0.3"/>
  <pageSetup scale="42" orientation="landscape" horizontalDpi="204" verticalDpi="196"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B6D8CBAE34ED48AA828B0DE1537D7D" ma:contentTypeVersion="6" ma:contentTypeDescription="Create a new document." ma:contentTypeScope="" ma:versionID="8debe7a4b26a2a6b1f8b277f4e2150a2">
  <xsd:schema xmlns:xsd="http://www.w3.org/2001/XMLSchema" xmlns:xs="http://www.w3.org/2001/XMLSchema" xmlns:p="http://schemas.microsoft.com/office/2006/metadata/properties" xmlns:ns1="http://schemas.microsoft.com/sharepoint/v3" xmlns:ns2="7ee5fb1c-d494-469a-b53b-47e59691e097" targetNamespace="http://schemas.microsoft.com/office/2006/metadata/properties" ma:root="true" ma:fieldsID="a5d643ee96be1c766512fe216a9edb71" ns1:_="" ns2:_="">
    <xsd:import namespace="http://schemas.microsoft.com/sharepoint/v3"/>
    <xsd:import namespace="7ee5fb1c-d494-469a-b53b-47e59691e0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e5fb1c-d494-469a-b53b-47e59691e09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05F7B7-2624-4D1C-9AC3-7BCD79C2B35C}"/>
</file>

<file path=customXml/itemProps2.xml><?xml version="1.0" encoding="utf-8"?>
<ds:datastoreItem xmlns:ds="http://schemas.openxmlformats.org/officeDocument/2006/customXml" ds:itemID="{E4F54CF0-3326-4842-8047-23073A7E908B}"/>
</file>

<file path=customXml/itemProps3.xml><?xml version="1.0" encoding="utf-8"?>
<ds:datastoreItem xmlns:ds="http://schemas.openxmlformats.org/officeDocument/2006/customXml" ds:itemID="{16F90547-FDEC-4380-BC8E-7764D0C7632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Patricia Carney</dc:creator>
  <cp:keywords/>
  <dc:description/>
  <cp:lastModifiedBy/>
  <cp:revision/>
  <dcterms:created xsi:type="dcterms:W3CDTF">2024-12-09T18:06:25Z</dcterms:created>
  <dcterms:modified xsi:type="dcterms:W3CDTF">2026-05-15T16:19:30Z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0x01010075B6D8CBAE34ED48AA828B0DE1537D7D</vt:lpwstr>
  </property>
</Properties>
</file>