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42af98a23eb851/Fantastic Five- Applied R^0D/21000500 Light Stage/LightStage/LightStage/"/>
    </mc:Choice>
  </mc:AlternateContent>
  <xr:revisionPtr revIDLastSave="8" documentId="13_ncr:1_{8400ECC2-B905-4DCD-9C0B-4EC03DC10F2D}" xr6:coauthVersionLast="46" xr6:coauthVersionMax="46" xr10:uidLastSave="{6A4FCA18-60DF-4C59-9E3E-291267EF0057}"/>
  <bookViews>
    <workbookView xWindow="0" yWindow="1660" windowWidth="25500" windowHeight="1346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G12" i="1"/>
  <c r="J12" i="1" s="1"/>
  <c r="G13" i="1"/>
  <c r="J13" i="1" s="1"/>
  <c r="G14" i="1"/>
  <c r="G15" i="1"/>
  <c r="G16" i="1"/>
  <c r="J16" i="1" s="1"/>
  <c r="G17" i="1"/>
  <c r="G18" i="1"/>
  <c r="I18" i="1"/>
  <c r="J18" i="1"/>
  <c r="I17" i="1"/>
  <c r="J17" i="1"/>
  <c r="I16" i="1"/>
  <c r="I15" i="1"/>
  <c r="J15" i="1"/>
  <c r="I14" i="1"/>
  <c r="J14" i="1"/>
  <c r="I13" i="1"/>
  <c r="I12" i="1"/>
  <c r="I11" i="1"/>
  <c r="J11" i="1"/>
  <c r="I10" i="1"/>
  <c r="I9" i="1"/>
  <c r="I8" i="1"/>
  <c r="I7" i="1"/>
  <c r="I6" i="1"/>
  <c r="I5" i="1"/>
  <c r="I4" i="1"/>
  <c r="I3" i="1"/>
  <c r="J3" i="1"/>
  <c r="I2" i="1"/>
  <c r="I19" i="1" s="1"/>
  <c r="G2" i="1"/>
  <c r="J2" i="1" s="1"/>
  <c r="J19" i="1" l="1"/>
  <c r="I22" i="1"/>
  <c r="I20" i="1"/>
  <c r="J20" i="1" l="1"/>
  <c r="J22" i="1" s="1"/>
</calcChain>
</file>

<file path=xl/sharedStrings.xml><?xml version="1.0" encoding="utf-8"?>
<sst xmlns="http://schemas.openxmlformats.org/spreadsheetml/2006/main" count="156" uniqueCount="116">
  <si>
    <t>Item</t>
  </si>
  <si>
    <t>Reference</t>
  </si>
  <si>
    <t>Quantity</t>
  </si>
  <si>
    <t>Production Description</t>
  </si>
  <si>
    <t>Production Mfg</t>
  </si>
  <si>
    <t>Production P/N</t>
  </si>
  <si>
    <t>Qty50</t>
  </si>
  <si>
    <t>U/P</t>
  </si>
  <si>
    <t>Ext. Board</t>
  </si>
  <si>
    <t>Ext. All</t>
  </si>
  <si>
    <t>Supplier</t>
  </si>
  <si>
    <t>Global Stock</t>
  </si>
  <si>
    <t>Supplier PN</t>
  </si>
  <si>
    <t>Product URL</t>
  </si>
  <si>
    <t>Notes</t>
  </si>
  <si>
    <t>C1</t>
  </si>
  <si>
    <t>Cap Ceramic 0.33uF 35V X7R 20% SMD 0805 125°C T/R</t>
  </si>
  <si>
    <t>Taiyo Yuden</t>
  </si>
  <si>
    <t>GMK212B7334MG-T</t>
  </si>
  <si>
    <t>Mouser</t>
  </si>
  <si>
    <t>963-GMK212B7334MG-T</t>
  </si>
  <si>
    <t>https://octopart.com/click/track?country=US&amp;ct=offers&amp;ppid=7072905&amp;sid=2401&amp;sig=0846fbb&amp;vpid=66948509&amp;ai4=167</t>
  </si>
  <si>
    <t/>
  </si>
  <si>
    <t>C2, C6, C7, C10, C11, C12, C13, C18, C20, C21, C22, C23, C30, C31, C32, C33, C34</t>
  </si>
  <si>
    <t>0.1uF</t>
  </si>
  <si>
    <t>KEMET</t>
  </si>
  <si>
    <t>C1206C104K6RACTU</t>
  </si>
  <si>
    <t>80-C1206C104K6RACTU</t>
  </si>
  <si>
    <t>https://octopart.com/click/track?country=US&amp;ct=offers&amp;ppid=89441588&amp;sid=2401&amp;sig=0733d4b&amp;vpid=464305986&amp;ai4=167</t>
  </si>
  <si>
    <t>C3, C8, C9, C14, C15, C16, C17, C25, C26, C27, C28, C29, C35, C36, C37, C38, C39</t>
  </si>
  <si>
    <t>Multilayer Ceramic Capacitors MLCC - SMD/SMT 10uF 35V X7R +/-10% 1206 Gen Purp</t>
  </si>
  <si>
    <t>GMK316AB7106KL-TR</t>
  </si>
  <si>
    <t>Digi-Key</t>
  </si>
  <si>
    <t>587-3007-1-ND</t>
  </si>
  <si>
    <t>https://octopart.com/click/track?country=US&amp;ct=offers&amp;ppid=20570195&amp;sid=459&amp;sig=0ed041c&amp;vpid=41161787&amp;ai4=167</t>
  </si>
  <si>
    <t>C5</t>
  </si>
  <si>
    <t>D1</t>
  </si>
  <si>
    <t>Led Green Clear 0402 SMD</t>
  </si>
  <si>
    <t>Würth Elektronik</t>
  </si>
  <si>
    <t>150040GS73240</t>
  </si>
  <si>
    <t>732-11990-1-ND</t>
  </si>
  <si>
    <t>https://octopart.com/click/track?country=US&amp;ct=offers&amp;ppid=90235557&amp;sid=459&amp;sig=09785c4&amp;vpid=473064214&amp;ai4=167</t>
  </si>
  <si>
    <t>J1</t>
  </si>
  <si>
    <t>Connector, Header, 14POS, 2ROW, 1.27MM</t>
  </si>
  <si>
    <t>Harwin</t>
  </si>
  <si>
    <t>M50-3610742R</t>
  </si>
  <si>
    <t>855-M50-3610742R</t>
  </si>
  <si>
    <t>https://octopart.com/click/track?country=US&amp;ct=offers&amp;ppid=71236345&amp;sid=2401&amp;sig=0810ebe&amp;vpid=510901878&amp;ai4=167</t>
  </si>
  <si>
    <t>J2</t>
  </si>
  <si>
    <t>Conn Power HDR 2 POS Solder RA Thru-Hole 2 Terminal 1 Port Mini-Fit Jr™ Bag</t>
  </si>
  <si>
    <t>Molex</t>
  </si>
  <si>
    <t>26-01-3114</t>
  </si>
  <si>
    <t>538-26-01-3114</t>
  </si>
  <si>
    <t>https://octopart.com/click/track?country=US&amp;ct=offers&amp;ppid=27478221&amp;sid=2401&amp;sig=021fbc4&amp;vpid=84769405&amp;ai4=167</t>
  </si>
  <si>
    <t>J4, J5, J6, J7, J8, J9, J10, J11, J12, J13, J14, J15, J16, J17, J18, J19</t>
  </si>
  <si>
    <t>1.20mm Pitch, Pico-EZmate PCB Header, Single Row, Gold Plating, Friction Lock, 4 Circuits, Tape and Reel</t>
  </si>
  <si>
    <t>78171-0004</t>
  </si>
  <si>
    <t>Chip 1 Stop - An Arrow Company</t>
  </si>
  <si>
    <t>Custom Vendor</t>
  </si>
  <si>
    <t>C1S516500496253</t>
  </si>
  <si>
    <t>https://www.chip1stop.com/view/dispDetail/DispDetail?partId=MOLE-0049625&amp;amp;utm_medium=cpc&amp;amp;utm_campaign=aggregator&amp;amp;utm_source=octopart&amp;amp;utm_term=MOLE-0049625&amp;amp;cid=octopart_MOLE-0049625</t>
  </si>
  <si>
    <t>J20</t>
  </si>
  <si>
    <t>781710004</t>
  </si>
  <si>
    <t>Same as other custom part.</t>
  </si>
  <si>
    <t>L1, L2, L3, L4, L5, L6, L7, L8, L9, L10, L11, L12, L13, L14, L15, L16</t>
  </si>
  <si>
    <t>Inductor Power Chip Wirewound 2.2uH 20% 1MHz Ferrite 1A 0.143Ohm DCR 0805 T/R</t>
  </si>
  <si>
    <t>BRC2012T2R2MD</t>
  </si>
  <si>
    <t>587-2905-1-ND</t>
  </si>
  <si>
    <t>https://octopart.com/click/track?country=US&amp;ct=offers&amp;ppid=20047194&amp;sid=459&amp;sig=0477820&amp;vpid=37567455&amp;ai4=167</t>
  </si>
  <si>
    <t>R1</t>
  </si>
  <si>
    <t>Res Thin Film 0402 470 Ohm 0.1% 1/16W ±25ppm/°C Molded SMD SMD Paper T/R</t>
  </si>
  <si>
    <t>TE Connectivity</t>
  </si>
  <si>
    <t>CPF0402B470RE1</t>
  </si>
  <si>
    <t>279-CPF0402B470RE1</t>
  </si>
  <si>
    <t>https://octopart.com/click/track?country=US&amp;ct=offers&amp;ppid=9539365&amp;sid=2401&amp;sig=07d5cc4&amp;vpid=165562778&amp;ai4=167</t>
  </si>
  <si>
    <t>R2, R3</t>
  </si>
  <si>
    <t>Resistor Thick Film Chip 10kOhm1% 2-Pin 1005 T/R</t>
  </si>
  <si>
    <t>Bourns</t>
  </si>
  <si>
    <t>CR01005-FW-1002GLF</t>
  </si>
  <si>
    <t>118-CR01005-FW-1002GLFCT-ND</t>
  </si>
  <si>
    <t>https://octopart.com/click/track?country=US&amp;ct=offers&amp;ppid=107945473&amp;sid=459&amp;sig=090230d&amp;vpid=625658268&amp;ai4=167</t>
  </si>
  <si>
    <t>R4, R5, R6, R7, R8, R9, R10, R11, R12, R13, R14, R15, R16, R17, R18, R19</t>
  </si>
  <si>
    <t>Res High Power Current Sense Thick Film 0603 0.13 Ohm 5% 1/8W ±300ppm/°C Molded Paper T/R</t>
  </si>
  <si>
    <t>RLP73N1JR13JTD</t>
  </si>
  <si>
    <t>279-RLP73N1JR13JTD</t>
  </si>
  <si>
    <t>https://octopart.com/click/track?country=US&amp;ct=offers&amp;ppid=46265494&amp;sid=2401&amp;sig=00a6455&amp;vpid=457134194&amp;ai4=167</t>
  </si>
  <si>
    <t>RN1</t>
  </si>
  <si>
    <t>Res Thick Film NET 10K Ohm 2% 1.35W ±100ppm/°C BUS Conformal 9-Pin SIP Pin Thru-Hole Bulk</t>
  </si>
  <si>
    <t>4609M-101-103LF</t>
  </si>
  <si>
    <t>4609M-101-103LF-ND</t>
  </si>
  <si>
    <t>https://octopart.com/click/track?country=US&amp;ct=offers&amp;ppid=1543980&amp;sid=459&amp;sig=0aeb9b3&amp;vpid=63617948&amp;ai4=167</t>
  </si>
  <si>
    <t>U1</t>
  </si>
  <si>
    <t>100-mA, 30-V, linear voltage regulator 8-SOIC 0 to 125</t>
  </si>
  <si>
    <t>Texas Instruments</t>
  </si>
  <si>
    <t>LM78L05ACM/NOPB</t>
  </si>
  <si>
    <t>Arrow Electronics</t>
  </si>
  <si>
    <t>https://octopart.com/click/track?country=US&amp;ct=offers&amp;ppid=24815075&amp;sid=1106&amp;sig=0911658&amp;vpid=587600434&amp;ai4=167</t>
  </si>
  <si>
    <t>U2, U3, U5, U6, U7, U8, U9, U10, U11, U12, U13, U14, U15, U16, U17, U18</t>
  </si>
  <si>
    <t>4-V to 30-V input voltage, 1.5-A output current, synchronous buck LED driver with dimming options 6-SOT-23-THIN -40...</t>
  </si>
  <si>
    <t>TPS92200D1DDCR</t>
  </si>
  <si>
    <t>296-TPS92200D1DDCRCT-ND</t>
  </si>
  <si>
    <t>https://octopart.com/click/track?country=US&amp;ct=offers&amp;ppid=109457135&amp;sid=459&amp;sig=0555083&amp;vpid=647297047&amp;ai4=167</t>
  </si>
  <si>
    <t>U4</t>
  </si>
  <si>
    <t>PCA9685 Series 25 mA 5.5 V 1 MHz 12-bit PWM Fm+I2C-Bus LED Controller - TSSOP-28</t>
  </si>
  <si>
    <t>NXP Semiconductors</t>
  </si>
  <si>
    <t>PCA9685PW,112</t>
  </si>
  <si>
    <t>Newark</t>
  </si>
  <si>
    <t>85AC2130</t>
  </si>
  <si>
    <t>https://octopart.com/click/track?country=US&amp;ct=offers&amp;ppid=11764380&amp;sid=2402&amp;sig=09a2af9&amp;vpid=596289682&amp;ai4=167</t>
  </si>
  <si>
    <t>Sub-Total</t>
  </si>
  <si>
    <t>Production Loss</t>
  </si>
  <si>
    <t>Shipping Cost</t>
  </si>
  <si>
    <t>PARTS TOTAL</t>
  </si>
  <si>
    <t>All prices are in USD</t>
  </si>
  <si>
    <t>Cap Ceramic 100uF 10V X5R 20% SMD 1206 85°C Embossed T/R</t>
  </si>
  <si>
    <t>https://www.digikey.com/en/products/detail/tdk-corporation/C3216JB1A107M160AC/3948918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</si>
</sst>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>
    <font>
      <sz val="11"/>
      <name val="Calibri"/>
    </font>
    <font>
      <b/>
      <sz val="11"/>
      <name val="Calibri"/>
    </font>
    <font>
      <sz val="11"/>
      <color rgb="FF808080"/>
      <name val="Calibri"/>
    </font>
    <font>
      <b/>
      <sz val="12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</patternFill>
    </fill>
    <fill>
      <patternFill patternType="solid">
        <fgColor rgb="FFF4B08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 applyNumberFormat="1" applyFont="1" applyProtection="1"/>
    <xf numFmtId="164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Border="1" applyProtection="1"/>
    <xf numFmtId="1" fontId="0" fillId="0" borderId="1" xfId="0" applyNumberFormat="1" applyFont="1" applyBorder="1" applyProtection="1"/>
    <xf numFmtId="164" fontId="0" fillId="0" borderId="1" xfId="0" applyNumberFormat="1" applyFont="1" applyBorder="1" applyProtection="1"/>
    <xf numFmtId="164" fontId="0" fillId="3" borderId="1" xfId="0" applyNumberFormat="1" applyFont="1" applyFill="1" applyBorder="1" applyProtection="1"/>
    <xf numFmtId="164" fontId="3" fillId="3" borderId="1" xfId="0" applyNumberFormat="1" applyFont="1" applyFill="1" applyBorder="1" applyProtection="1"/>
    <xf numFmtId="0" fontId="0" fillId="0" borderId="0" xfId="0" applyNumberFormat="1" applyFont="1" applyProtection="1"/>
    <xf numFmtId="0" fontId="3" fillId="3" borderId="1" xfId="0" applyNumberFormat="1" applyFont="1" applyFill="1" applyBorder="1" applyProtection="1"/>
    <xf numFmtId="0" fontId="2" fillId="0" borderId="0" xfId="0" applyNumberFormat="1" applyFont="1" applyProtection="1"/>
    <xf numFmtId="0" fontId="4" fillId="0" borderId="1" xfId="1" applyNumberFormat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en/products/detail/tdk-corporation/C3216JB1A107M160AC/39489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pane ySplit="1" topLeftCell="A2" activePane="bottomLeft" state="frozen"/>
      <selection pane="bottomLeft" activeCell="F18" sqref="F18"/>
    </sheetView>
  </sheetViews>
  <sheetFormatPr baseColWidth="10" defaultColWidth="8.83203125" defaultRowHeight="15"/>
  <cols>
    <col min="1" max="1" width="9.1640625" customWidth="1"/>
    <col min="2" max="2" width="43" customWidth="1"/>
    <col min="3" max="3" width="9.33203125" customWidth="1"/>
    <col min="4" max="5" width="43" customWidth="1"/>
    <col min="6" max="6" width="21" customWidth="1"/>
    <col min="7" max="8" width="9.1640625" customWidth="1"/>
    <col min="9" max="10" width="13" customWidth="1"/>
    <col min="11" max="11" width="30.1640625" customWidth="1"/>
    <col min="12" max="12" width="15" customWidth="1"/>
    <col min="13" max="13" width="30.5" customWidth="1"/>
    <col min="14" max="14" width="43" customWidth="1"/>
    <col min="15" max="15" width="25.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 t="s">
        <v>15</v>
      </c>
      <c r="C2" s="4">
        <v>1</v>
      </c>
      <c r="D2" s="3" t="s">
        <v>16</v>
      </c>
      <c r="E2" s="3" t="s">
        <v>17</v>
      </c>
      <c r="F2" s="3" t="s">
        <v>18</v>
      </c>
      <c r="G2" s="3">
        <f t="shared" ref="G2:G18" si="0">C2*50</f>
        <v>50</v>
      </c>
      <c r="H2" s="5">
        <v>7.0999999999999994E-2</v>
      </c>
      <c r="I2" s="6">
        <f t="shared" ref="I2:I18" si="1">H2*C2</f>
        <v>7.0999999999999994E-2</v>
      </c>
      <c r="J2" s="6">
        <f t="shared" ref="J2:J18" si="2">H2*G2</f>
        <v>3.55</v>
      </c>
      <c r="K2" s="3" t="s">
        <v>19</v>
      </c>
      <c r="L2" s="3">
        <v>8485</v>
      </c>
      <c r="M2" s="3" t="s">
        <v>20</v>
      </c>
      <c r="N2" s="3" t="s">
        <v>21</v>
      </c>
      <c r="O2" s="3" t="s">
        <v>22</v>
      </c>
    </row>
    <row r="3" spans="1:15">
      <c r="A3" s="3">
        <v>2</v>
      </c>
      <c r="B3" s="3" t="s">
        <v>23</v>
      </c>
      <c r="C3" s="4">
        <v>17</v>
      </c>
      <c r="D3" s="3" t="s">
        <v>24</v>
      </c>
      <c r="E3" s="3" t="s">
        <v>25</v>
      </c>
      <c r="F3" s="3" t="s">
        <v>26</v>
      </c>
      <c r="G3" s="3">
        <f t="shared" si="0"/>
        <v>850</v>
      </c>
      <c r="H3" s="5">
        <v>0.09</v>
      </c>
      <c r="I3" s="6">
        <f t="shared" si="1"/>
        <v>1.53</v>
      </c>
      <c r="J3" s="6">
        <f t="shared" si="2"/>
        <v>76.5</v>
      </c>
      <c r="K3" s="3" t="s">
        <v>19</v>
      </c>
      <c r="L3" s="3">
        <v>4715</v>
      </c>
      <c r="M3" s="3" t="s">
        <v>27</v>
      </c>
      <c r="N3" s="3" t="s">
        <v>28</v>
      </c>
      <c r="O3" s="3" t="s">
        <v>22</v>
      </c>
    </row>
    <row r="4" spans="1:15">
      <c r="A4" s="3">
        <v>3</v>
      </c>
      <c r="B4" s="3" t="s">
        <v>29</v>
      </c>
      <c r="C4" s="4">
        <v>17</v>
      </c>
      <c r="D4" s="3" t="s">
        <v>30</v>
      </c>
      <c r="E4" s="3" t="s">
        <v>17</v>
      </c>
      <c r="F4" s="3" t="s">
        <v>31</v>
      </c>
      <c r="G4" s="3">
        <f t="shared" si="0"/>
        <v>850</v>
      </c>
      <c r="H4" s="5">
        <v>0.187</v>
      </c>
      <c r="I4" s="6">
        <f t="shared" si="1"/>
        <v>3.1789999999999998</v>
      </c>
      <c r="J4" s="6">
        <f t="shared" si="2"/>
        <v>158.94999999999999</v>
      </c>
      <c r="K4" s="3" t="s">
        <v>32</v>
      </c>
      <c r="L4" s="3">
        <v>914365</v>
      </c>
      <c r="M4" s="3" t="s">
        <v>33</v>
      </c>
      <c r="N4" s="3" t="s">
        <v>34</v>
      </c>
      <c r="O4" s="3" t="s">
        <v>22</v>
      </c>
    </row>
    <row r="5" spans="1:15">
      <c r="A5" s="3">
        <v>4</v>
      </c>
      <c r="B5" s="3" t="s">
        <v>35</v>
      </c>
      <c r="C5" s="4">
        <v>1</v>
      </c>
      <c r="D5" s="3" t="s">
        <v>114</v>
      </c>
      <c r="E5" s="3"/>
      <c r="F5" s="3"/>
      <c r="G5" s="3">
        <f t="shared" si="0"/>
        <v>50</v>
      </c>
      <c r="H5" s="5">
        <v>0.67</v>
      </c>
      <c r="I5" s="6">
        <f t="shared" si="1"/>
        <v>0.67</v>
      </c>
      <c r="J5" s="6">
        <f t="shared" si="2"/>
        <v>33.5</v>
      </c>
      <c r="K5" s="3" t="s">
        <v>32</v>
      </c>
      <c r="L5" s="3"/>
      <c r="M5" s="3"/>
      <c r="N5" s="11" t="s">
        <v>115</v>
      </c>
      <c r="O5" s="3" t="s">
        <v>22</v>
      </c>
    </row>
    <row r="6" spans="1:15">
      <c r="A6" s="3">
        <v>5</v>
      </c>
      <c r="B6" s="3" t="s">
        <v>36</v>
      </c>
      <c r="C6" s="4">
        <v>1</v>
      </c>
      <c r="D6" s="3" t="s">
        <v>37</v>
      </c>
      <c r="E6" s="3" t="s">
        <v>38</v>
      </c>
      <c r="F6" s="3" t="s">
        <v>39</v>
      </c>
      <c r="G6" s="3">
        <f t="shared" si="0"/>
        <v>50</v>
      </c>
      <c r="H6" s="5">
        <v>0.254</v>
      </c>
      <c r="I6" s="6">
        <f t="shared" si="1"/>
        <v>0.254</v>
      </c>
      <c r="J6" s="6">
        <f t="shared" si="2"/>
        <v>12.7</v>
      </c>
      <c r="K6" s="3" t="s">
        <v>32</v>
      </c>
      <c r="L6" s="3">
        <v>17337</v>
      </c>
      <c r="M6" s="3" t="s">
        <v>40</v>
      </c>
      <c r="N6" s="3" t="s">
        <v>41</v>
      </c>
      <c r="O6" s="3" t="s">
        <v>22</v>
      </c>
    </row>
    <row r="7" spans="1:15">
      <c r="A7" s="3">
        <v>6</v>
      </c>
      <c r="B7" s="3" t="s">
        <v>42</v>
      </c>
      <c r="C7" s="4">
        <v>1</v>
      </c>
      <c r="D7" s="3" t="s">
        <v>43</v>
      </c>
      <c r="E7" s="3" t="s">
        <v>44</v>
      </c>
      <c r="F7" s="3" t="s">
        <v>45</v>
      </c>
      <c r="G7" s="3">
        <f t="shared" si="0"/>
        <v>50</v>
      </c>
      <c r="H7" s="5">
        <v>1.52</v>
      </c>
      <c r="I7" s="6">
        <f t="shared" si="1"/>
        <v>1.52</v>
      </c>
      <c r="J7" s="6">
        <f t="shared" si="2"/>
        <v>76</v>
      </c>
      <c r="K7" s="3" t="s">
        <v>19</v>
      </c>
      <c r="L7" s="3">
        <v>2397</v>
      </c>
      <c r="M7" s="3" t="s">
        <v>46</v>
      </c>
      <c r="N7" s="3" t="s">
        <v>47</v>
      </c>
      <c r="O7" s="3" t="s">
        <v>22</v>
      </c>
    </row>
    <row r="8" spans="1:15">
      <c r="A8" s="3">
        <v>7</v>
      </c>
      <c r="B8" s="3" t="s">
        <v>48</v>
      </c>
      <c r="C8" s="4">
        <v>1</v>
      </c>
      <c r="D8" s="3" t="s">
        <v>49</v>
      </c>
      <c r="E8" s="3" t="s">
        <v>50</v>
      </c>
      <c r="F8" s="3" t="s">
        <v>51</v>
      </c>
      <c r="G8" s="3">
        <f t="shared" si="0"/>
        <v>50</v>
      </c>
      <c r="H8" s="5">
        <v>0.72699999999999998</v>
      </c>
      <c r="I8" s="6">
        <f t="shared" si="1"/>
        <v>0.72699999999999998</v>
      </c>
      <c r="J8" s="6">
        <f t="shared" si="2"/>
        <v>36.35</v>
      </c>
      <c r="K8" s="3" t="s">
        <v>19</v>
      </c>
      <c r="L8" s="3">
        <v>34573</v>
      </c>
      <c r="M8" s="3" t="s">
        <v>52</v>
      </c>
      <c r="N8" s="3" t="s">
        <v>53</v>
      </c>
      <c r="O8" s="3" t="s">
        <v>22</v>
      </c>
    </row>
    <row r="9" spans="1:15">
      <c r="A9" s="3">
        <v>8</v>
      </c>
      <c r="B9" s="3" t="s">
        <v>54</v>
      </c>
      <c r="C9" s="4">
        <v>16</v>
      </c>
      <c r="D9" s="3" t="s">
        <v>55</v>
      </c>
      <c r="E9" s="3" t="s">
        <v>50</v>
      </c>
      <c r="F9" s="3" t="s">
        <v>56</v>
      </c>
      <c r="G9" s="3">
        <f t="shared" si="0"/>
        <v>800</v>
      </c>
      <c r="H9" s="5">
        <v>0.32700000000000001</v>
      </c>
      <c r="I9" s="6">
        <f t="shared" si="1"/>
        <v>5.2320000000000002</v>
      </c>
      <c r="J9" s="6">
        <f t="shared" si="2"/>
        <v>261.60000000000002</v>
      </c>
      <c r="K9" s="3" t="s">
        <v>57</v>
      </c>
      <c r="L9" s="3" t="s">
        <v>58</v>
      </c>
      <c r="M9" s="3" t="s">
        <v>59</v>
      </c>
      <c r="N9" s="3" t="s">
        <v>60</v>
      </c>
      <c r="O9" s="3" t="s">
        <v>22</v>
      </c>
    </row>
    <row r="10" spans="1:15">
      <c r="A10" s="3">
        <v>9</v>
      </c>
      <c r="B10" s="3" t="s">
        <v>61</v>
      </c>
      <c r="C10" s="4">
        <v>1</v>
      </c>
      <c r="D10" s="3" t="s">
        <v>55</v>
      </c>
      <c r="E10" s="3" t="s">
        <v>50</v>
      </c>
      <c r="F10" s="3" t="s">
        <v>62</v>
      </c>
      <c r="G10" s="3">
        <f t="shared" si="0"/>
        <v>50</v>
      </c>
      <c r="H10" s="5">
        <v>0.32700000000000001</v>
      </c>
      <c r="I10" s="6">
        <f t="shared" si="1"/>
        <v>0.32700000000000001</v>
      </c>
      <c r="J10" s="6">
        <f t="shared" si="2"/>
        <v>16.350000000000001</v>
      </c>
      <c r="K10" s="3" t="s">
        <v>57</v>
      </c>
      <c r="L10" s="3" t="s">
        <v>58</v>
      </c>
      <c r="M10" s="3" t="s">
        <v>56</v>
      </c>
      <c r="N10" s="3" t="s">
        <v>60</v>
      </c>
      <c r="O10" s="3" t="s">
        <v>63</v>
      </c>
    </row>
    <row r="11" spans="1:15">
      <c r="A11" s="3">
        <v>10</v>
      </c>
      <c r="B11" s="3" t="s">
        <v>64</v>
      </c>
      <c r="C11" s="4">
        <v>16</v>
      </c>
      <c r="D11" s="3" t="s">
        <v>65</v>
      </c>
      <c r="E11" s="3" t="s">
        <v>17</v>
      </c>
      <c r="F11" s="3" t="s">
        <v>66</v>
      </c>
      <c r="G11" s="3">
        <f t="shared" si="0"/>
        <v>800</v>
      </c>
      <c r="H11" s="5">
        <v>0.15744</v>
      </c>
      <c r="I11" s="6">
        <f t="shared" si="1"/>
        <v>2.5190399999999999</v>
      </c>
      <c r="J11" s="6">
        <f t="shared" si="2"/>
        <v>125.952</v>
      </c>
      <c r="K11" s="3" t="s">
        <v>32</v>
      </c>
      <c r="L11" s="3">
        <v>110746</v>
      </c>
      <c r="M11" s="3" t="s">
        <v>67</v>
      </c>
      <c r="N11" s="3" t="s">
        <v>68</v>
      </c>
      <c r="O11" s="3" t="s">
        <v>22</v>
      </c>
    </row>
    <row r="12" spans="1:15">
      <c r="A12" s="3">
        <v>11</v>
      </c>
      <c r="B12" s="3" t="s">
        <v>69</v>
      </c>
      <c r="C12" s="4">
        <v>1</v>
      </c>
      <c r="D12" s="3" t="s">
        <v>70</v>
      </c>
      <c r="E12" s="3" t="s">
        <v>71</v>
      </c>
      <c r="F12" s="3" t="s">
        <v>72</v>
      </c>
      <c r="G12" s="3">
        <f t="shared" si="0"/>
        <v>50</v>
      </c>
      <c r="H12" s="5">
        <v>0.371</v>
      </c>
      <c r="I12" s="6">
        <f t="shared" si="1"/>
        <v>0.371</v>
      </c>
      <c r="J12" s="6">
        <f t="shared" si="2"/>
        <v>18.55</v>
      </c>
      <c r="K12" s="3" t="s">
        <v>19</v>
      </c>
      <c r="L12" s="3">
        <v>2107</v>
      </c>
      <c r="M12" s="3" t="s">
        <v>73</v>
      </c>
      <c r="N12" s="3" t="s">
        <v>74</v>
      </c>
      <c r="O12" s="3" t="s">
        <v>22</v>
      </c>
    </row>
    <row r="13" spans="1:15">
      <c r="A13" s="3">
        <v>12</v>
      </c>
      <c r="B13" s="3" t="s">
        <v>75</v>
      </c>
      <c r="C13" s="4">
        <v>2</v>
      </c>
      <c r="D13" s="3" t="s">
        <v>76</v>
      </c>
      <c r="E13" s="3" t="s">
        <v>77</v>
      </c>
      <c r="F13" s="3" t="s">
        <v>78</v>
      </c>
      <c r="G13" s="3">
        <f t="shared" si="0"/>
        <v>100</v>
      </c>
      <c r="H13" s="5">
        <v>2.8799999999999999E-2</v>
      </c>
      <c r="I13" s="6">
        <f t="shared" si="1"/>
        <v>5.7599999999999998E-2</v>
      </c>
      <c r="J13" s="6">
        <f t="shared" si="2"/>
        <v>2.88</v>
      </c>
      <c r="K13" s="3" t="s">
        <v>32</v>
      </c>
      <c r="L13" s="3">
        <v>44498</v>
      </c>
      <c r="M13" s="3" t="s">
        <v>79</v>
      </c>
      <c r="N13" s="3" t="s">
        <v>80</v>
      </c>
      <c r="O13" s="3" t="s">
        <v>22</v>
      </c>
    </row>
    <row r="14" spans="1:15">
      <c r="A14" s="3">
        <v>13</v>
      </c>
      <c r="B14" s="3" t="s">
        <v>81</v>
      </c>
      <c r="C14" s="4">
        <v>16</v>
      </c>
      <c r="D14" s="3" t="s">
        <v>82</v>
      </c>
      <c r="E14" s="3" t="s">
        <v>71</v>
      </c>
      <c r="F14" s="3" t="s">
        <v>83</v>
      </c>
      <c r="G14" s="3">
        <f t="shared" si="0"/>
        <v>800</v>
      </c>
      <c r="H14" s="5">
        <v>6.5000000000000002E-2</v>
      </c>
      <c r="I14" s="6">
        <f t="shared" si="1"/>
        <v>1.04</v>
      </c>
      <c r="J14" s="6">
        <f t="shared" si="2"/>
        <v>52</v>
      </c>
      <c r="K14" s="3" t="s">
        <v>19</v>
      </c>
      <c r="L14" s="3">
        <v>3987</v>
      </c>
      <c r="M14" s="3" t="s">
        <v>84</v>
      </c>
      <c r="N14" s="3" t="s">
        <v>85</v>
      </c>
      <c r="O14" s="3" t="s">
        <v>22</v>
      </c>
    </row>
    <row r="15" spans="1:15">
      <c r="A15" s="3">
        <v>14</v>
      </c>
      <c r="B15" s="3" t="s">
        <v>86</v>
      </c>
      <c r="C15" s="4">
        <v>1</v>
      </c>
      <c r="D15" s="3" t="s">
        <v>87</v>
      </c>
      <c r="E15" s="3" t="s">
        <v>77</v>
      </c>
      <c r="F15" s="3" t="s">
        <v>88</v>
      </c>
      <c r="G15" s="3">
        <f t="shared" si="0"/>
        <v>50</v>
      </c>
      <c r="H15" s="5">
        <v>0.378</v>
      </c>
      <c r="I15" s="6">
        <f t="shared" si="1"/>
        <v>0.378</v>
      </c>
      <c r="J15" s="6">
        <f t="shared" si="2"/>
        <v>18.899999999999999</v>
      </c>
      <c r="K15" s="3" t="s">
        <v>32</v>
      </c>
      <c r="L15" s="3">
        <v>17060</v>
      </c>
      <c r="M15" s="3" t="s">
        <v>89</v>
      </c>
      <c r="N15" s="3" t="s">
        <v>90</v>
      </c>
      <c r="O15" s="3" t="s">
        <v>22</v>
      </c>
    </row>
    <row r="16" spans="1:15">
      <c r="A16" s="3">
        <v>15</v>
      </c>
      <c r="B16" s="3" t="s">
        <v>91</v>
      </c>
      <c r="C16" s="4">
        <v>1</v>
      </c>
      <c r="D16" s="3" t="s">
        <v>92</v>
      </c>
      <c r="E16" s="3" t="s">
        <v>93</v>
      </c>
      <c r="F16" s="3" t="s">
        <v>94</v>
      </c>
      <c r="G16" s="3">
        <f t="shared" si="0"/>
        <v>50</v>
      </c>
      <c r="H16" s="5">
        <v>0.50419999999999998</v>
      </c>
      <c r="I16" s="6">
        <f t="shared" si="1"/>
        <v>0.50419999999999998</v>
      </c>
      <c r="J16" s="6">
        <f t="shared" si="2"/>
        <v>25.21</v>
      </c>
      <c r="K16" s="3" t="s">
        <v>95</v>
      </c>
      <c r="L16" s="3">
        <v>941</v>
      </c>
      <c r="M16" s="3" t="s">
        <v>94</v>
      </c>
      <c r="N16" s="3" t="s">
        <v>96</v>
      </c>
      <c r="O16" s="3" t="s">
        <v>22</v>
      </c>
    </row>
    <row r="17" spans="1:15">
      <c r="A17" s="3">
        <v>16</v>
      </c>
      <c r="B17" s="3" t="s">
        <v>97</v>
      </c>
      <c r="C17" s="4">
        <v>16</v>
      </c>
      <c r="D17" s="3" t="s">
        <v>98</v>
      </c>
      <c r="E17" s="3" t="s">
        <v>93</v>
      </c>
      <c r="F17" s="3" t="s">
        <v>99</v>
      </c>
      <c r="G17" s="3">
        <f t="shared" si="0"/>
        <v>800</v>
      </c>
      <c r="H17" s="5">
        <v>0.38159999999999999</v>
      </c>
      <c r="I17" s="6">
        <f t="shared" si="1"/>
        <v>6.1055999999999999</v>
      </c>
      <c r="J17" s="6">
        <f t="shared" si="2"/>
        <v>305.27999999999997</v>
      </c>
      <c r="K17" s="3" t="s">
        <v>32</v>
      </c>
      <c r="L17" s="3">
        <v>3144</v>
      </c>
      <c r="M17" s="3" t="s">
        <v>100</v>
      </c>
      <c r="N17" s="3" t="s">
        <v>101</v>
      </c>
      <c r="O17" s="3" t="s">
        <v>22</v>
      </c>
    </row>
    <row r="18" spans="1:15">
      <c r="A18" s="3">
        <v>17</v>
      </c>
      <c r="B18" s="3" t="s">
        <v>102</v>
      </c>
      <c r="C18" s="4">
        <v>1</v>
      </c>
      <c r="D18" s="3" t="s">
        <v>103</v>
      </c>
      <c r="E18" s="3" t="s">
        <v>104</v>
      </c>
      <c r="F18" s="3" t="s">
        <v>105</v>
      </c>
      <c r="G18" s="3">
        <f t="shared" si="0"/>
        <v>50</v>
      </c>
      <c r="H18" s="5">
        <v>1.92</v>
      </c>
      <c r="I18" s="6">
        <f t="shared" si="1"/>
        <v>1.92</v>
      </c>
      <c r="J18" s="6">
        <f t="shared" si="2"/>
        <v>96</v>
      </c>
      <c r="K18" s="3" t="s">
        <v>106</v>
      </c>
      <c r="L18" s="3">
        <v>3541</v>
      </c>
      <c r="M18" s="3" t="s">
        <v>107</v>
      </c>
      <c r="N18" s="3" t="s">
        <v>108</v>
      </c>
      <c r="O18" s="3" t="s">
        <v>22</v>
      </c>
    </row>
    <row r="19" spans="1:15">
      <c r="G19" s="8" t="s">
        <v>109</v>
      </c>
      <c r="H19" s="8"/>
      <c r="I19" s="1">
        <f>SUM(I2:I18)</f>
        <v>26.405439999999999</v>
      </c>
      <c r="J19" s="1">
        <f>SUM(J2:J18)</f>
        <v>1320.2719999999999</v>
      </c>
    </row>
    <row r="20" spans="1:15">
      <c r="G20" s="8" t="s">
        <v>110</v>
      </c>
      <c r="H20" s="8"/>
      <c r="I20" s="1">
        <f>I19*0.04</f>
        <v>1.0562175999999999</v>
      </c>
      <c r="J20" s="1">
        <f>J19*0.04</f>
        <v>52.810879999999997</v>
      </c>
    </row>
    <row r="21" spans="1:15">
      <c r="G21" s="8" t="s">
        <v>111</v>
      </c>
      <c r="H21" s="8"/>
      <c r="I21" s="1">
        <v>0</v>
      </c>
      <c r="J21" s="1">
        <v>0</v>
      </c>
    </row>
    <row r="22" spans="1:15" ht="16">
      <c r="G22" s="9" t="s">
        <v>112</v>
      </c>
      <c r="H22" s="9" t="s">
        <v>112</v>
      </c>
      <c r="I22" s="7">
        <f>SUM(I19:I21)</f>
        <v>27.461657599999999</v>
      </c>
      <c r="J22" s="7">
        <f>SUM(J19:J21)</f>
        <v>1373.0828799999999</v>
      </c>
    </row>
    <row r="23" spans="1:15">
      <c r="G23" s="10" t="s">
        <v>113</v>
      </c>
      <c r="H23" s="8"/>
      <c r="I23" s="1"/>
      <c r="J23" s="1"/>
    </row>
  </sheetData>
  <mergeCells count="5">
    <mergeCell ref="G19:H19"/>
    <mergeCell ref="G20:H20"/>
    <mergeCell ref="G21:H21"/>
    <mergeCell ref="G22:H22"/>
    <mergeCell ref="G23:H23"/>
  </mergeCells>
  <hyperlinks>
    <hyperlink ref="N5" r:id="rId1" xr:uid="{382E690C-846A-4076-B8F3-23E128238D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Gadhadar Changalaraya</cp:lastModifiedBy>
  <dcterms:modified xsi:type="dcterms:W3CDTF">2021-04-08T05:29:47Z</dcterms:modified>
</cp:coreProperties>
</file>