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<sst xmlns="http://schemas.openxmlformats.org/spreadsheetml/2006/main" uniqueCount="28">
  <si>
    <t>Tabel 1</t>
  </si>
  <si>
    <t>Stop</t>
  </si>
  <si>
    <t>Direction</t>
  </si>
  <si>
    <t>From</t>
  </si>
  <si>
    <t>To</t>
  </si>
  <si>
    <t>PassIn</t>
  </si>
  <si>
    <t>PassOut</t>
  </si>
  <si>
    <t>In bus</t>
  </si>
  <si>
    <t>Uitstapkans</t>
  </si>
  <si>
    <t>P+R Uithof</t>
  </si>
  <si>
    <t>WKZ</t>
  </si>
  <si>
    <t>UMC</t>
  </si>
  <si>
    <t>Heidelberglaan</t>
  </si>
  <si>
    <t>Padualaan</t>
  </si>
  <si>
    <t>Kromme Rijn</t>
  </si>
  <si>
    <t>Galgenwaard</t>
  </si>
  <si>
    <t>Vaartscherijn</t>
  </si>
  <si>
    <t>Centraal Station Centrumzijde</t>
  </si>
  <si>
    <t>21,5</t>
  </si>
  <si>
    <t>262,5</t>
  </si>
  <si>
    <t>1074,5</t>
  </si>
  <si>
    <t>24,5</t>
  </si>
  <si>
    <t>3,5</t>
  </si>
  <si>
    <t>31,5</t>
  </si>
  <si>
    <t>199,5</t>
  </si>
  <si>
    <t>143,5</t>
  </si>
  <si>
    <t>521,5</t>
  </si>
  <si>
    <t>220,5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</si>
</sst>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92"/>
  <sheetViews>
    <sheetView workbookViewId="0" showGridLines="0" defaultGridColor="1"/>
  </sheetViews>
  <sheetFormatPr defaultColWidth="8.33333" defaultRowHeight="18" customHeight="1" outlineLevelRow="0" outlineLevelCol="0"/>
  <cols>
    <col min="1" max="1" width="25.3516" style="1" customWidth="1"/>
    <col min="2" max="2" width="8.67188" style="1" customWidth="1"/>
    <col min="3" max="3" width="5.67188" style="1" customWidth="1"/>
    <col min="4" max="4" width="4.67188" style="1" customWidth="1"/>
    <col min="5" max="5" width="6.85156" style="1" customWidth="1"/>
    <col min="6" max="6" width="8.17188" style="1" customWidth="1"/>
    <col min="7" max="7" width="8.17188" style="1" customWidth="1"/>
    <col min="8" max="8" width="17.75" style="1" customWidth="1"/>
    <col min="9" max="256" width="8.3515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55" customHeight="1">
      <c r="A3" t="s" s="4">
        <v>9</v>
      </c>
      <c r="B3" s="5">
        <v>0</v>
      </c>
      <c r="C3" s="6">
        <v>6</v>
      </c>
      <c r="D3" s="6">
        <v>7</v>
      </c>
      <c r="E3" s="6">
        <v>0</v>
      </c>
      <c r="F3" s="6">
        <v>0</v>
      </c>
      <c r="G3" s="6">
        <v>0</v>
      </c>
      <c r="H3" s="6">
        <v>0</v>
      </c>
    </row>
    <row r="4" ht="20.35" customHeight="1">
      <c r="A4" t="s" s="7">
        <v>10</v>
      </c>
      <c r="B4" s="8">
        <v>0</v>
      </c>
      <c r="C4" s="9">
        <v>6</v>
      </c>
      <c r="D4" s="9">
        <v>7</v>
      </c>
      <c r="E4" s="9">
        <v>24</v>
      </c>
      <c r="F4" s="9">
        <v>0</v>
      </c>
      <c r="G4" s="9">
        <f>G3+(E4-F4)</f>
        <v>24</v>
      </c>
      <c r="H4" s="9">
        <f>F4/G4</f>
        <v>0</v>
      </c>
    </row>
    <row r="5" ht="20.35" customHeight="1">
      <c r="A5" t="s" s="7">
        <v>11</v>
      </c>
      <c r="B5" s="8">
        <v>0</v>
      </c>
      <c r="C5" s="9">
        <v>6</v>
      </c>
      <c r="D5" s="9">
        <v>7</v>
      </c>
      <c r="E5" s="9">
        <v>75</v>
      </c>
      <c r="F5" s="9">
        <v>0</v>
      </c>
      <c r="G5" s="9">
        <f>G4+(E5-F5)</f>
        <v>99</v>
      </c>
      <c r="H5" s="9">
        <f>F5/G5</f>
        <v>0</v>
      </c>
    </row>
    <row r="6" ht="20.35" customHeight="1">
      <c r="A6" t="s" s="7">
        <v>12</v>
      </c>
      <c r="B6" s="8">
        <v>0</v>
      </c>
      <c r="C6" s="9">
        <v>6</v>
      </c>
      <c r="D6" s="9">
        <v>7</v>
      </c>
      <c r="E6" s="9">
        <v>307</v>
      </c>
      <c r="F6" s="9">
        <v>0</v>
      </c>
      <c r="G6" s="9">
        <f>G5+(E6-F6)</f>
        <v>406</v>
      </c>
      <c r="H6" s="9">
        <f>F6/G6</f>
        <v>0</v>
      </c>
    </row>
    <row r="7" ht="20.35" customHeight="1">
      <c r="A7" t="s" s="7">
        <v>13</v>
      </c>
      <c r="B7" s="8">
        <v>0</v>
      </c>
      <c r="C7" s="9">
        <v>6</v>
      </c>
      <c r="D7" s="9">
        <v>7</v>
      </c>
      <c r="E7" s="9">
        <v>232</v>
      </c>
      <c r="F7" s="9">
        <v>7</v>
      </c>
      <c r="G7" s="9">
        <f>G6+(E7-F7)</f>
        <v>631</v>
      </c>
      <c r="H7" s="9">
        <f>F7/G6</f>
        <v>0.01724137931034483</v>
      </c>
    </row>
    <row r="8" ht="20.35" customHeight="1">
      <c r="A8" t="s" s="7">
        <v>14</v>
      </c>
      <c r="B8" s="8">
        <v>0</v>
      </c>
      <c r="C8" s="9">
        <v>6</v>
      </c>
      <c r="D8" s="9">
        <v>7</v>
      </c>
      <c r="E8" s="9">
        <v>16</v>
      </c>
      <c r="F8" s="9">
        <v>1</v>
      </c>
      <c r="G8" s="9">
        <f>G7+(E8-F8)</f>
        <v>646</v>
      </c>
      <c r="H8" s="9">
        <f>F8/G7</f>
        <v>0.001584786053882726</v>
      </c>
    </row>
    <row r="9" ht="20.35" customHeight="1">
      <c r="A9" t="s" s="7">
        <v>15</v>
      </c>
      <c r="B9" s="8">
        <v>0</v>
      </c>
      <c r="C9" s="9">
        <v>6</v>
      </c>
      <c r="D9" s="9">
        <v>7</v>
      </c>
      <c r="E9" s="9">
        <v>14</v>
      </c>
      <c r="F9" s="9">
        <v>9</v>
      </c>
      <c r="G9" s="9">
        <f>G8+(E9-F9)</f>
        <v>651</v>
      </c>
      <c r="H9" s="9">
        <f>F9/G8</f>
        <v>0.01393188854489164</v>
      </c>
    </row>
    <row r="10" ht="20.35" customHeight="1">
      <c r="A10" t="s" s="7">
        <v>16</v>
      </c>
      <c r="B10" s="8">
        <v>0</v>
      </c>
      <c r="C10" s="9">
        <v>6</v>
      </c>
      <c r="D10" s="9">
        <v>7</v>
      </c>
      <c r="E10" s="9">
        <v>44</v>
      </c>
      <c r="F10" s="9">
        <v>14</v>
      </c>
      <c r="G10" s="9">
        <f>G9+(E10-F10)</f>
        <v>681</v>
      </c>
      <c r="H10" s="9">
        <f>F10/G9</f>
        <v>0.02150537634408602</v>
      </c>
    </row>
    <row r="11" ht="20.35" customHeight="1">
      <c r="A11" t="s" s="7">
        <v>17</v>
      </c>
      <c r="B11" s="8">
        <v>0</v>
      </c>
      <c r="C11" s="9">
        <v>6</v>
      </c>
      <c r="D11" s="9">
        <v>7</v>
      </c>
      <c r="E11" s="9">
        <v>0</v>
      </c>
      <c r="F11" s="9">
        <v>682</v>
      </c>
      <c r="G11" s="9">
        <f>G10+(E11-F11)</f>
        <v>-1</v>
      </c>
      <c r="H11" s="9">
        <v>1</v>
      </c>
    </row>
    <row r="12" ht="20.35" customHeight="1">
      <c r="A12" t="s" s="7">
        <v>9</v>
      </c>
      <c r="B12" s="8">
        <v>0</v>
      </c>
      <c r="C12" s="9">
        <v>7</v>
      </c>
      <c r="D12" s="9">
        <v>9</v>
      </c>
      <c r="E12" s="9">
        <v>1200</v>
      </c>
      <c r="F12" s="9">
        <v>0</v>
      </c>
      <c r="G12" s="9">
        <f>E12</f>
        <v>1200</v>
      </c>
      <c r="H12" s="9">
        <f>F12/G11</f>
        <v>0</v>
      </c>
    </row>
    <row r="13" ht="20.35" customHeight="1">
      <c r="A13" t="s" s="7">
        <v>10</v>
      </c>
      <c r="B13" s="8">
        <v>0</v>
      </c>
      <c r="C13" s="9">
        <v>7</v>
      </c>
      <c r="D13" s="9">
        <v>9</v>
      </c>
      <c r="E13" s="9">
        <v>302</v>
      </c>
      <c r="F13" s="9">
        <v>0</v>
      </c>
      <c r="G13" s="9">
        <f>G12+(E13-F13)</f>
        <v>1502</v>
      </c>
      <c r="H13" s="9">
        <f>F13/G12</f>
        <v>0</v>
      </c>
    </row>
    <row r="14" ht="20.35" customHeight="1">
      <c r="A14" t="s" s="7">
        <v>11</v>
      </c>
      <c r="B14" s="8">
        <v>0</v>
      </c>
      <c r="C14" s="9">
        <v>7</v>
      </c>
      <c r="D14" s="9">
        <v>9</v>
      </c>
      <c r="E14" s="9">
        <v>78</v>
      </c>
      <c r="F14" s="9">
        <v>0</v>
      </c>
      <c r="G14" s="9">
        <f>G13+(E14-F14)</f>
        <v>1580</v>
      </c>
      <c r="H14" s="9">
        <f>F14/G13</f>
        <v>0</v>
      </c>
    </row>
    <row r="15" ht="20.35" customHeight="1">
      <c r="A15" t="s" s="7">
        <v>12</v>
      </c>
      <c r="B15" s="8">
        <v>0</v>
      </c>
      <c r="C15" s="9">
        <v>7</v>
      </c>
      <c r="D15" s="9">
        <v>9</v>
      </c>
      <c r="E15" s="9">
        <v>156</v>
      </c>
      <c r="F15" s="9">
        <v>0</v>
      </c>
      <c r="G15" s="9">
        <f>G14+(E15-F15)</f>
        <v>1736</v>
      </c>
      <c r="H15" s="9">
        <f>F15/G14</f>
        <v>0</v>
      </c>
    </row>
    <row r="16" ht="20.35" customHeight="1">
      <c r="A16" t="s" s="7">
        <v>13</v>
      </c>
      <c r="B16" s="8">
        <v>0</v>
      </c>
      <c r="C16" s="9">
        <v>7</v>
      </c>
      <c r="D16" s="9">
        <v>9</v>
      </c>
      <c r="E16" s="9">
        <v>98</v>
      </c>
      <c r="F16" s="9">
        <v>102</v>
      </c>
      <c r="G16" s="9">
        <f>G15+(E16-F16)</f>
        <v>1732</v>
      </c>
      <c r="H16" s="9">
        <f>F16/G15</f>
        <v>0.0587557603686636</v>
      </c>
    </row>
    <row r="17" ht="20.35" customHeight="1">
      <c r="A17" t="s" s="7">
        <v>14</v>
      </c>
      <c r="B17" s="8">
        <v>0</v>
      </c>
      <c r="C17" s="9">
        <v>7</v>
      </c>
      <c r="D17" s="9">
        <v>9</v>
      </c>
      <c r="E17" s="9">
        <v>140</v>
      </c>
      <c r="F17" s="9">
        <v>0</v>
      </c>
      <c r="G17" s="9">
        <f>G16+(E17-F17)</f>
        <v>1872</v>
      </c>
      <c r="H17" s="9">
        <f>F17/G16</f>
        <v>0</v>
      </c>
    </row>
    <row r="18" ht="20.35" customHeight="1">
      <c r="A18" t="s" s="7">
        <v>15</v>
      </c>
      <c r="B18" s="8">
        <v>0</v>
      </c>
      <c r="C18" s="9">
        <v>7</v>
      </c>
      <c r="D18" s="9">
        <v>9</v>
      </c>
      <c r="E18" s="9">
        <v>52</v>
      </c>
      <c r="F18" s="9">
        <v>26</v>
      </c>
      <c r="G18" s="9">
        <f>G17+(E18-F18)</f>
        <v>1898</v>
      </c>
      <c r="H18" s="9">
        <f>F18/G17</f>
        <v>0.01388888888888889</v>
      </c>
    </row>
    <row r="19" ht="20.35" customHeight="1">
      <c r="A19" t="s" s="7">
        <v>16</v>
      </c>
      <c r="B19" s="8">
        <v>0</v>
      </c>
      <c r="C19" s="9">
        <v>7</v>
      </c>
      <c r="D19" s="9">
        <v>9</v>
      </c>
      <c r="E19" s="9">
        <v>172</v>
      </c>
      <c r="F19" s="9">
        <v>58</v>
      </c>
      <c r="G19" s="9">
        <f>G18+(E19-F19)</f>
        <v>2012</v>
      </c>
      <c r="H19" s="9">
        <f>F19/G18</f>
        <v>0.03055848261327714</v>
      </c>
    </row>
    <row r="20" ht="20.35" customHeight="1">
      <c r="A20" t="s" s="7">
        <v>17</v>
      </c>
      <c r="B20" s="8">
        <v>0</v>
      </c>
      <c r="C20" s="9">
        <v>7</v>
      </c>
      <c r="D20" s="9">
        <v>9</v>
      </c>
      <c r="E20" s="9">
        <v>0</v>
      </c>
      <c r="F20" s="9">
        <v>2008</v>
      </c>
      <c r="G20" s="9">
        <f>G19+(E20-F20)</f>
        <v>4</v>
      </c>
      <c r="H20" s="9">
        <v>1</v>
      </c>
    </row>
    <row r="21" ht="20.35" customHeight="1">
      <c r="A21" t="s" s="7">
        <v>9</v>
      </c>
      <c r="B21" s="8">
        <v>0</v>
      </c>
      <c r="C21" s="9">
        <v>9</v>
      </c>
      <c r="D21" s="9">
        <v>16</v>
      </c>
      <c r="E21" s="9">
        <v>14</v>
      </c>
      <c r="F21" s="9">
        <v>0</v>
      </c>
      <c r="G21" s="9">
        <f>E21</f>
        <v>14</v>
      </c>
      <c r="H21" s="9">
        <f>F21/G20</f>
        <v>0</v>
      </c>
    </row>
    <row r="22" ht="20.35" customHeight="1">
      <c r="A22" t="s" s="7">
        <v>10</v>
      </c>
      <c r="B22" s="8">
        <v>0</v>
      </c>
      <c r="C22" s="9">
        <v>9</v>
      </c>
      <c r="D22" s="9">
        <v>16</v>
      </c>
      <c r="E22" s="9">
        <v>672</v>
      </c>
      <c r="F22" s="9">
        <v>0</v>
      </c>
      <c r="G22" s="9">
        <f>G21+(E22-F22)</f>
        <v>686</v>
      </c>
      <c r="H22" s="9">
        <f>F22/G21</f>
        <v>0</v>
      </c>
    </row>
    <row r="23" ht="20.35" customHeight="1">
      <c r="A23" t="s" s="7">
        <v>11</v>
      </c>
      <c r="B23" s="8">
        <v>0</v>
      </c>
      <c r="C23" s="9">
        <v>9</v>
      </c>
      <c r="D23" s="9">
        <v>16</v>
      </c>
      <c r="E23" s="9">
        <v>2100</v>
      </c>
      <c r="F23" s="9">
        <v>0</v>
      </c>
      <c r="G23" s="9">
        <f>G22+(E23-F23)</f>
        <v>2786</v>
      </c>
      <c r="H23" s="9">
        <f>F23/G22</f>
        <v>0</v>
      </c>
    </row>
    <row r="24" ht="20.35" customHeight="1">
      <c r="A24" t="s" s="7">
        <v>12</v>
      </c>
      <c r="B24" s="8">
        <v>0</v>
      </c>
      <c r="C24" s="9">
        <v>9</v>
      </c>
      <c r="D24" s="9">
        <v>16</v>
      </c>
      <c r="E24" s="9">
        <v>8596</v>
      </c>
      <c r="F24" s="9">
        <v>0</v>
      </c>
      <c r="G24" s="9">
        <f>G23+(E24-F24)</f>
        <v>11382</v>
      </c>
      <c r="H24" s="9">
        <f>F24/G23</f>
        <v>0</v>
      </c>
    </row>
    <row r="25" ht="20.35" customHeight="1">
      <c r="A25" t="s" s="7">
        <v>13</v>
      </c>
      <c r="B25" s="8">
        <v>0</v>
      </c>
      <c r="C25" s="9">
        <v>9</v>
      </c>
      <c r="D25" s="9">
        <v>16</v>
      </c>
      <c r="E25" s="9">
        <v>6496</v>
      </c>
      <c r="F25" s="9">
        <v>196</v>
      </c>
      <c r="G25" s="9">
        <f>G24+(E25-F25)</f>
        <v>17682</v>
      </c>
      <c r="H25" s="9">
        <f>F25/G24</f>
        <v>0.01722017220172202</v>
      </c>
    </row>
    <row r="26" ht="20.35" customHeight="1">
      <c r="A26" t="s" s="7">
        <v>14</v>
      </c>
      <c r="B26" s="8">
        <v>0</v>
      </c>
      <c r="C26" s="9">
        <v>9</v>
      </c>
      <c r="D26" s="9">
        <v>16</v>
      </c>
      <c r="E26" s="9">
        <v>448</v>
      </c>
      <c r="F26" s="9">
        <v>42</v>
      </c>
      <c r="G26" s="9">
        <f>G25+(E26-F26)</f>
        <v>18088</v>
      </c>
      <c r="H26" s="9">
        <f>F26/G25</f>
        <v>0.002375296912114014</v>
      </c>
    </row>
    <row r="27" ht="20.35" customHeight="1">
      <c r="A27" t="s" s="7">
        <v>15</v>
      </c>
      <c r="B27" s="8">
        <v>0</v>
      </c>
      <c r="C27" s="9">
        <v>9</v>
      </c>
      <c r="D27" s="9">
        <v>16</v>
      </c>
      <c r="E27" s="9">
        <v>392</v>
      </c>
      <c r="F27" s="9">
        <v>252</v>
      </c>
      <c r="G27" s="9">
        <f>G26+(E27-F27)</f>
        <v>18228</v>
      </c>
      <c r="H27" s="9">
        <f>F27/G26</f>
        <v>0.01393188854489164</v>
      </c>
    </row>
    <row r="28" ht="20.35" customHeight="1">
      <c r="A28" t="s" s="7">
        <v>16</v>
      </c>
      <c r="B28" s="8">
        <v>0</v>
      </c>
      <c r="C28" s="9">
        <v>9</v>
      </c>
      <c r="D28" s="9">
        <v>16</v>
      </c>
      <c r="E28" s="9">
        <v>1246</v>
      </c>
      <c r="F28" s="9">
        <v>378</v>
      </c>
      <c r="G28" s="9">
        <f>G27+(E28-F28)</f>
        <v>19096</v>
      </c>
      <c r="H28" s="9">
        <f>F28/G27</f>
        <v>0.02073732718894009</v>
      </c>
    </row>
    <row r="29" ht="20.35" customHeight="1">
      <c r="A29" t="s" s="7">
        <v>17</v>
      </c>
      <c r="B29" s="8">
        <v>0</v>
      </c>
      <c r="C29" s="9">
        <v>9</v>
      </c>
      <c r="D29" s="9">
        <v>16</v>
      </c>
      <c r="E29" s="9">
        <v>0</v>
      </c>
      <c r="F29" s="9">
        <v>19096</v>
      </c>
      <c r="G29" s="9">
        <f>E29</f>
        <v>0</v>
      </c>
      <c r="H29" s="9">
        <f>F29/G28</f>
        <v>1</v>
      </c>
    </row>
    <row r="30" ht="20.35" customHeight="1">
      <c r="A30" t="s" s="7">
        <v>9</v>
      </c>
      <c r="B30" s="8">
        <v>0</v>
      </c>
      <c r="C30" s="9">
        <v>16</v>
      </c>
      <c r="D30" s="9">
        <v>18</v>
      </c>
      <c r="E30" s="9">
        <v>6</v>
      </c>
      <c r="F30" s="9">
        <v>0</v>
      </c>
      <c r="G30" s="9">
        <f>E30</f>
        <v>6</v>
      </c>
      <c r="H30" s="9">
        <v>0</v>
      </c>
    </row>
    <row r="31" ht="20.35" customHeight="1">
      <c r="A31" t="s" s="7">
        <v>10</v>
      </c>
      <c r="B31" s="8">
        <v>0</v>
      </c>
      <c r="C31" s="9">
        <v>16</v>
      </c>
      <c r="D31" s="9">
        <v>18</v>
      </c>
      <c r="E31" s="9">
        <v>264</v>
      </c>
      <c r="F31" s="9">
        <v>0</v>
      </c>
      <c r="G31" s="9">
        <f>G30+(E31-F31)</f>
        <v>270</v>
      </c>
      <c r="H31" s="9">
        <f>F31/G30</f>
        <v>0</v>
      </c>
    </row>
    <row r="32" ht="20.35" customHeight="1">
      <c r="A32" t="s" s="7">
        <v>11</v>
      </c>
      <c r="B32" s="8">
        <v>0</v>
      </c>
      <c r="C32" s="9">
        <v>16</v>
      </c>
      <c r="D32" s="9">
        <v>18</v>
      </c>
      <c r="E32" s="9">
        <v>1196</v>
      </c>
      <c r="F32" s="9">
        <v>0</v>
      </c>
      <c r="G32" s="9">
        <f>G31+(E32-F32)</f>
        <v>1466</v>
      </c>
      <c r="H32" s="9">
        <f>F32/G31</f>
        <v>0</v>
      </c>
    </row>
    <row r="33" ht="20.35" customHeight="1">
      <c r="A33" t="s" s="7">
        <v>12</v>
      </c>
      <c r="B33" s="8">
        <v>0</v>
      </c>
      <c r="C33" s="9">
        <v>16</v>
      </c>
      <c r="D33" s="9">
        <v>18</v>
      </c>
      <c r="E33" s="9">
        <v>3300</v>
      </c>
      <c r="F33" s="9">
        <v>0</v>
      </c>
      <c r="G33" s="9">
        <f>G32+(E33-F33)</f>
        <v>4766</v>
      </c>
      <c r="H33" s="9">
        <f>F33/G32</f>
        <v>0</v>
      </c>
    </row>
    <row r="34" ht="20.35" customHeight="1">
      <c r="A34" t="s" s="7">
        <v>13</v>
      </c>
      <c r="B34" s="8">
        <v>0</v>
      </c>
      <c r="C34" s="9">
        <v>16</v>
      </c>
      <c r="D34" s="9">
        <v>18</v>
      </c>
      <c r="E34" s="9">
        <v>2466</v>
      </c>
      <c r="F34" s="9">
        <v>4</v>
      </c>
      <c r="G34" s="9">
        <f>G33+(E34-F34)</f>
        <v>7228</v>
      </c>
      <c r="H34" s="9">
        <f>F34/G33</f>
        <v>0.000839278220730172</v>
      </c>
    </row>
    <row r="35" ht="20.35" customHeight="1">
      <c r="A35" t="s" s="7">
        <v>14</v>
      </c>
      <c r="B35" s="8">
        <v>0</v>
      </c>
      <c r="C35" s="9">
        <v>16</v>
      </c>
      <c r="D35" s="9">
        <v>18</v>
      </c>
      <c r="E35" s="9">
        <v>254</v>
      </c>
      <c r="F35" s="9">
        <v>6</v>
      </c>
      <c r="G35" s="9">
        <f>G34+(E35-F35)</f>
        <v>7476</v>
      </c>
      <c r="H35" s="9">
        <f>F35/G34</f>
        <v>0.0008301051466519093</v>
      </c>
    </row>
    <row r="36" ht="20.35" customHeight="1">
      <c r="A36" t="s" s="7">
        <v>15</v>
      </c>
      <c r="B36" s="8">
        <v>0</v>
      </c>
      <c r="C36" s="9">
        <v>16</v>
      </c>
      <c r="D36" s="9">
        <v>18</v>
      </c>
      <c r="E36" s="9">
        <v>292</v>
      </c>
      <c r="F36" s="9">
        <v>68</v>
      </c>
      <c r="G36" s="9">
        <f>G35+(E36-F36)</f>
        <v>7700</v>
      </c>
      <c r="H36" s="9">
        <f>F36/G35</f>
        <v>0.00909577314071696</v>
      </c>
    </row>
    <row r="37" ht="20.35" customHeight="1">
      <c r="A37" t="s" s="7">
        <v>16</v>
      </c>
      <c r="B37" s="8">
        <v>0</v>
      </c>
      <c r="C37" s="9">
        <v>16</v>
      </c>
      <c r="D37" s="9">
        <v>18</v>
      </c>
      <c r="E37" s="9">
        <v>268</v>
      </c>
      <c r="F37" s="9">
        <v>232</v>
      </c>
      <c r="G37" s="9">
        <f>G36+(E37-F37)</f>
        <v>7736</v>
      </c>
      <c r="H37" s="9">
        <f>F37/G36</f>
        <v>0.03012987012987013</v>
      </c>
    </row>
    <row r="38" ht="20.35" customHeight="1">
      <c r="A38" t="s" s="7">
        <v>17</v>
      </c>
      <c r="B38" s="8">
        <v>0</v>
      </c>
      <c r="C38" s="9">
        <v>16</v>
      </c>
      <c r="D38" s="9">
        <v>18</v>
      </c>
      <c r="E38" s="9">
        <v>0</v>
      </c>
      <c r="F38" s="9">
        <v>7740</v>
      </c>
      <c r="G38" s="9">
        <f>E38</f>
        <v>0</v>
      </c>
      <c r="H38" s="9">
        <v>1</v>
      </c>
    </row>
    <row r="39" ht="20.35" customHeight="1">
      <c r="A39" t="s" s="7">
        <v>9</v>
      </c>
      <c r="B39" s="8">
        <v>0</v>
      </c>
      <c r="C39" s="9">
        <v>18</v>
      </c>
      <c r="D39" t="s" s="10">
        <v>18</v>
      </c>
      <c r="E39" s="9">
        <v>0</v>
      </c>
      <c r="F39" s="9">
        <v>0</v>
      </c>
      <c r="G39" s="9">
        <f>E39</f>
        <v>0</v>
      </c>
      <c r="H39" s="9">
        <v>0</v>
      </c>
    </row>
    <row r="40" ht="20.35" customHeight="1">
      <c r="A40" t="s" s="7">
        <v>10</v>
      </c>
      <c r="B40" s="8">
        <v>0</v>
      </c>
      <c r="C40" s="9">
        <v>18</v>
      </c>
      <c r="D40" t="s" s="10">
        <v>18</v>
      </c>
      <c r="E40" s="9">
        <v>84</v>
      </c>
      <c r="F40" s="9">
        <v>0</v>
      </c>
      <c r="G40" s="9">
        <f>G39+(E40-F40)</f>
        <v>84</v>
      </c>
      <c r="H40" s="9">
        <v>0</v>
      </c>
    </row>
    <row r="41" ht="20.35" customHeight="1">
      <c r="A41" t="s" s="7">
        <v>11</v>
      </c>
      <c r="B41" s="8">
        <v>0</v>
      </c>
      <c r="C41" s="9">
        <v>18</v>
      </c>
      <c r="D41" t="s" s="10">
        <v>18</v>
      </c>
      <c r="E41" t="s" s="10">
        <v>19</v>
      </c>
      <c r="F41" s="9">
        <v>0</v>
      </c>
      <c r="G41" s="9">
        <f>G40+(E41-F41)</f>
        <v>346.5</v>
      </c>
      <c r="H41" s="9">
        <f>F41/G40</f>
        <v>0</v>
      </c>
    </row>
    <row r="42" ht="20.35" customHeight="1">
      <c r="A42" t="s" s="7">
        <v>12</v>
      </c>
      <c r="B42" s="8">
        <v>0</v>
      </c>
      <c r="C42" s="9">
        <v>18</v>
      </c>
      <c r="D42" t="s" s="10">
        <v>18</v>
      </c>
      <c r="E42" t="s" s="10">
        <v>20</v>
      </c>
      <c r="F42" s="9">
        <v>0</v>
      </c>
      <c r="G42" s="9">
        <f>G41+(E42-F42)</f>
        <v>1421</v>
      </c>
      <c r="H42" s="9">
        <f>F42/G41</f>
        <v>0</v>
      </c>
    </row>
    <row r="43" ht="20.35" customHeight="1">
      <c r="A43" t="s" s="7">
        <v>13</v>
      </c>
      <c r="B43" s="8">
        <v>0</v>
      </c>
      <c r="C43" s="9">
        <v>18</v>
      </c>
      <c r="D43" t="s" s="10">
        <v>18</v>
      </c>
      <c r="E43" s="9">
        <v>812</v>
      </c>
      <c r="F43" t="s" s="10">
        <v>21</v>
      </c>
      <c r="G43" s="9">
        <f>G42+(E43-F43)</f>
        <v>2208.5</v>
      </c>
      <c r="H43" s="9">
        <f>F43/G42</f>
        <v>0.01724137931034483</v>
      </c>
    </row>
    <row r="44" ht="20.35" customHeight="1">
      <c r="A44" t="s" s="7">
        <v>14</v>
      </c>
      <c r="B44" s="8">
        <v>0</v>
      </c>
      <c r="C44" s="9">
        <v>18</v>
      </c>
      <c r="D44" t="s" s="10">
        <v>18</v>
      </c>
      <c r="E44" s="9">
        <v>56</v>
      </c>
      <c r="F44" t="s" s="10">
        <v>22</v>
      </c>
      <c r="G44" s="9">
        <f>G43+(E44-F44)</f>
        <v>2261</v>
      </c>
      <c r="H44" s="9">
        <f>F44/G43</f>
        <v>0.001584786053882726</v>
      </c>
    </row>
    <row r="45" ht="20.35" customHeight="1">
      <c r="A45" t="s" s="7">
        <v>15</v>
      </c>
      <c r="B45" s="8">
        <v>0</v>
      </c>
      <c r="C45" s="9">
        <v>18</v>
      </c>
      <c r="D45" t="s" s="10">
        <v>18</v>
      </c>
      <c r="E45" s="9">
        <v>49</v>
      </c>
      <c r="F45" t="s" s="10">
        <v>23</v>
      </c>
      <c r="G45" s="9">
        <f>G44+(E45-F45)</f>
        <v>2278.5</v>
      </c>
      <c r="H45" s="9">
        <f>F45/G44</f>
        <v>0.01393188854489164</v>
      </c>
    </row>
    <row r="46" ht="20.35" customHeight="1">
      <c r="A46" t="s" s="7">
        <v>16</v>
      </c>
      <c r="B46" s="8">
        <v>0</v>
      </c>
      <c r="C46" s="9">
        <v>18</v>
      </c>
      <c r="D46" t="s" s="10">
        <v>18</v>
      </c>
      <c r="E46" s="9">
        <v>154</v>
      </c>
      <c r="F46" s="9">
        <v>49</v>
      </c>
      <c r="G46" s="9">
        <f>G45+(E46-F46)</f>
        <v>2383.5</v>
      </c>
      <c r="H46" s="9">
        <f>F46/G45</f>
        <v>0.02150537634408602</v>
      </c>
    </row>
    <row r="47" ht="20.35" customHeight="1">
      <c r="A47" t="s" s="7">
        <v>17</v>
      </c>
      <c r="B47" s="8">
        <v>0</v>
      </c>
      <c r="C47" s="9">
        <v>18</v>
      </c>
      <c r="D47" t="s" s="10">
        <v>18</v>
      </c>
      <c r="E47" s="9">
        <v>0</v>
      </c>
      <c r="F47" s="9">
        <v>2387</v>
      </c>
      <c r="G47" s="9">
        <f>E47</f>
        <v>0</v>
      </c>
      <c r="H47" s="9">
        <v>1</v>
      </c>
    </row>
    <row r="48" ht="20.35" customHeight="1">
      <c r="A48" t="s" s="7">
        <v>17</v>
      </c>
      <c r="B48" s="8">
        <v>1</v>
      </c>
      <c r="C48" s="9">
        <v>6</v>
      </c>
      <c r="D48" s="9">
        <v>7</v>
      </c>
      <c r="E48" s="9">
        <v>526</v>
      </c>
      <c r="F48" s="9">
        <v>0</v>
      </c>
      <c r="G48" s="9">
        <f>E48</f>
        <v>526</v>
      </c>
      <c r="H48" s="9">
        <v>0</v>
      </c>
    </row>
    <row r="49" ht="20.35" customHeight="1">
      <c r="A49" t="s" s="7">
        <v>16</v>
      </c>
      <c r="B49" s="8">
        <v>1</v>
      </c>
      <c r="C49" s="9">
        <v>6</v>
      </c>
      <c r="D49" s="9">
        <v>7</v>
      </c>
      <c r="E49" s="9">
        <v>57</v>
      </c>
      <c r="F49" s="9">
        <v>62</v>
      </c>
      <c r="G49" s="9">
        <f>G48+(E49-F49)</f>
        <v>521</v>
      </c>
      <c r="H49" s="9">
        <f>F49/G48</f>
        <v>0.1178707224334601</v>
      </c>
    </row>
    <row r="50" ht="20.35" customHeight="1">
      <c r="A50" t="s" s="7">
        <v>15</v>
      </c>
      <c r="B50" s="8">
        <v>1</v>
      </c>
      <c r="C50" s="9">
        <v>6</v>
      </c>
      <c r="D50" s="9">
        <v>7</v>
      </c>
      <c r="E50" s="9">
        <v>8</v>
      </c>
      <c r="F50" s="9">
        <v>41</v>
      </c>
      <c r="G50" s="9">
        <f>G49+(E50-F50)</f>
        <v>488</v>
      </c>
      <c r="H50" s="9">
        <f>F50/G49</f>
        <v>0.07869481765834933</v>
      </c>
    </row>
    <row r="51" ht="20.35" customHeight="1">
      <c r="A51" t="s" s="7">
        <v>14</v>
      </c>
      <c r="B51" s="8">
        <v>1</v>
      </c>
      <c r="C51" s="9">
        <v>6</v>
      </c>
      <c r="D51" s="9">
        <v>7</v>
      </c>
      <c r="E51" s="9">
        <v>1</v>
      </c>
      <c r="F51" s="9">
        <v>28</v>
      </c>
      <c r="G51" s="9">
        <f>G50+(E51-F51)</f>
        <v>461</v>
      </c>
      <c r="H51" s="9">
        <f>F51/G50</f>
        <v>0.05737704918032787</v>
      </c>
    </row>
    <row r="52" ht="20.35" customHeight="1">
      <c r="A52" t="s" s="7">
        <v>13</v>
      </c>
      <c r="B52" s="8">
        <v>1</v>
      </c>
      <c r="C52" s="9">
        <v>6</v>
      </c>
      <c r="D52" s="9">
        <v>7</v>
      </c>
      <c r="E52" s="9">
        <v>0</v>
      </c>
      <c r="F52" s="9">
        <v>238</v>
      </c>
      <c r="G52" s="9">
        <f>G51+(E52-F52)</f>
        <v>223</v>
      </c>
      <c r="H52" s="9">
        <f>F52/G51</f>
        <v>0.5162689804772235</v>
      </c>
    </row>
    <row r="53" ht="20.35" customHeight="1">
      <c r="A53" t="s" s="7">
        <v>12</v>
      </c>
      <c r="B53" s="8">
        <v>1</v>
      </c>
      <c r="C53" s="9">
        <v>6</v>
      </c>
      <c r="D53" s="9">
        <v>7</v>
      </c>
      <c r="E53" s="9">
        <v>0</v>
      </c>
      <c r="F53" s="9">
        <v>149</v>
      </c>
      <c r="G53" s="9">
        <f>G52+(E53-F53)</f>
        <v>74</v>
      </c>
      <c r="H53" s="9">
        <f>F53/G52</f>
        <v>0.6681614349775785</v>
      </c>
    </row>
    <row r="54" ht="20.35" customHeight="1">
      <c r="A54" t="s" s="7">
        <v>11</v>
      </c>
      <c r="B54" s="8">
        <v>1</v>
      </c>
      <c r="C54" s="9">
        <v>6</v>
      </c>
      <c r="D54" s="9">
        <v>7</v>
      </c>
      <c r="E54" s="9">
        <v>0</v>
      </c>
      <c r="F54" s="9">
        <v>63</v>
      </c>
      <c r="G54" s="9">
        <f>G53+(E54-F54)</f>
        <v>11</v>
      </c>
      <c r="H54" s="9">
        <f>F54/G53</f>
        <v>0.8513513513513513</v>
      </c>
    </row>
    <row r="55" ht="20.35" customHeight="1">
      <c r="A55" t="s" s="7">
        <v>10</v>
      </c>
      <c r="B55" s="8">
        <v>1</v>
      </c>
      <c r="C55" s="9">
        <v>6</v>
      </c>
      <c r="D55" s="9">
        <v>7</v>
      </c>
      <c r="E55" s="9">
        <v>0</v>
      </c>
      <c r="F55" s="9">
        <v>12</v>
      </c>
      <c r="G55" s="9">
        <f>G54+(E55-F55)</f>
        <v>-1</v>
      </c>
      <c r="H55" s="9">
        <v>1</v>
      </c>
    </row>
    <row r="56" ht="20.35" customHeight="1">
      <c r="A56" t="s" s="7">
        <v>9</v>
      </c>
      <c r="B56" s="8">
        <v>1</v>
      </c>
      <c r="C56" s="9">
        <v>6</v>
      </c>
      <c r="D56" s="9">
        <v>7</v>
      </c>
      <c r="E56" s="9">
        <v>0</v>
      </c>
      <c r="F56" s="9">
        <v>0</v>
      </c>
      <c r="G56" s="9">
        <f>E56</f>
        <v>0</v>
      </c>
      <c r="H56" s="9">
        <f>F56/G55</f>
        <v>0</v>
      </c>
    </row>
    <row r="57" ht="20.35" customHeight="1">
      <c r="A57" t="s" s="7">
        <v>17</v>
      </c>
      <c r="B57" s="8">
        <v>1</v>
      </c>
      <c r="C57" s="9">
        <v>7</v>
      </c>
      <c r="D57" s="9">
        <v>9</v>
      </c>
      <c r="E57" s="9">
        <v>8124</v>
      </c>
      <c r="F57" s="9">
        <v>0</v>
      </c>
      <c r="G57" s="9">
        <f>E57</f>
        <v>8124</v>
      </c>
      <c r="H57" s="9">
        <v>0</v>
      </c>
    </row>
    <row r="58" ht="20.35" customHeight="1">
      <c r="A58" t="s" s="7">
        <v>16</v>
      </c>
      <c r="B58" s="8">
        <v>1</v>
      </c>
      <c r="C58" s="9">
        <v>7</v>
      </c>
      <c r="D58" s="9">
        <v>9</v>
      </c>
      <c r="E58" s="9">
        <v>956</v>
      </c>
      <c r="F58" s="9">
        <v>294</v>
      </c>
      <c r="G58" s="9">
        <f>G57+(E58-F58)</f>
        <v>8786</v>
      </c>
      <c r="H58" s="9">
        <f>F58/G57</f>
        <v>0.0361890694239291</v>
      </c>
    </row>
    <row r="59" ht="20.35" customHeight="1">
      <c r="A59" t="s" s="7">
        <v>15</v>
      </c>
      <c r="B59" s="8">
        <v>1</v>
      </c>
      <c r="C59" s="9">
        <v>7</v>
      </c>
      <c r="D59" s="9">
        <v>9</v>
      </c>
      <c r="E59" s="9">
        <v>180</v>
      </c>
      <c r="F59" s="9">
        <v>304</v>
      </c>
      <c r="G59" s="9">
        <f>G58+(E59-F59)</f>
        <v>8662</v>
      </c>
      <c r="H59" s="9">
        <f>F59/G58</f>
        <v>0.03460050079672206</v>
      </c>
    </row>
    <row r="60" ht="20.35" customHeight="1">
      <c r="A60" t="s" s="7">
        <v>14</v>
      </c>
      <c r="B60" s="8">
        <v>1</v>
      </c>
      <c r="C60" s="9">
        <v>7</v>
      </c>
      <c r="D60" s="9">
        <v>9</v>
      </c>
      <c r="E60" s="9">
        <v>26</v>
      </c>
      <c r="F60" s="9">
        <v>232</v>
      </c>
      <c r="G60" s="9">
        <f>G59+(E60-F60)</f>
        <v>8456</v>
      </c>
      <c r="H60" s="9">
        <f>F60/G59</f>
        <v>0.02678365273608866</v>
      </c>
    </row>
    <row r="61" ht="20.35" customHeight="1">
      <c r="A61" t="s" s="7">
        <v>13</v>
      </c>
      <c r="B61" s="8">
        <v>1</v>
      </c>
      <c r="C61" s="9">
        <v>7</v>
      </c>
      <c r="D61" s="9">
        <v>9</v>
      </c>
      <c r="E61" s="9">
        <v>0</v>
      </c>
      <c r="F61" s="9">
        <v>4550</v>
      </c>
      <c r="G61" s="9">
        <f>G60+(E61-F61)</f>
        <v>3906</v>
      </c>
      <c r="H61" s="9">
        <f>F61/G60</f>
        <v>0.5380794701986755</v>
      </c>
    </row>
    <row r="62" ht="20.35" customHeight="1">
      <c r="A62" t="s" s="7">
        <v>12</v>
      </c>
      <c r="B62" s="8">
        <v>1</v>
      </c>
      <c r="C62" s="9">
        <v>7</v>
      </c>
      <c r="D62" s="9">
        <v>9</v>
      </c>
      <c r="E62" s="9">
        <v>0</v>
      </c>
      <c r="F62" s="9">
        <v>2530</v>
      </c>
      <c r="G62" s="9">
        <f>G61+(E62-F62)</f>
        <v>1376</v>
      </c>
      <c r="H62" s="9">
        <f>F62/G61</f>
        <v>0.647721454173067</v>
      </c>
    </row>
    <row r="63" ht="20.35" customHeight="1">
      <c r="A63" t="s" s="7">
        <v>11</v>
      </c>
      <c r="B63" s="8">
        <v>1</v>
      </c>
      <c r="C63" s="9">
        <v>7</v>
      </c>
      <c r="D63" s="9">
        <v>9</v>
      </c>
      <c r="E63" s="9">
        <v>0</v>
      </c>
      <c r="F63" s="9">
        <v>1098</v>
      </c>
      <c r="G63" s="9">
        <f>G62+(E63-F63)</f>
        <v>278</v>
      </c>
      <c r="H63" s="9">
        <f>F63/G62</f>
        <v>0.7979651162790697</v>
      </c>
    </row>
    <row r="64" ht="20.35" customHeight="1">
      <c r="A64" t="s" s="7">
        <v>10</v>
      </c>
      <c r="B64" s="8">
        <v>1</v>
      </c>
      <c r="C64" s="9">
        <v>7</v>
      </c>
      <c r="D64" s="9">
        <v>9</v>
      </c>
      <c r="E64" s="9">
        <v>0</v>
      </c>
      <c r="F64" s="9">
        <v>268</v>
      </c>
      <c r="G64" s="9">
        <f>G63+(E64-F64)</f>
        <v>10</v>
      </c>
      <c r="H64" s="9">
        <f>F64/G63</f>
        <v>0.9640287769784173</v>
      </c>
    </row>
    <row r="65" ht="20.35" customHeight="1">
      <c r="A65" t="s" s="7">
        <v>9</v>
      </c>
      <c r="B65" s="8">
        <v>1</v>
      </c>
      <c r="C65" s="9">
        <v>7</v>
      </c>
      <c r="D65" s="9">
        <v>9</v>
      </c>
      <c r="E65" s="9">
        <v>0</v>
      </c>
      <c r="F65" s="9">
        <v>6</v>
      </c>
      <c r="G65" s="9">
        <f>E65</f>
        <v>0</v>
      </c>
      <c r="H65" s="9">
        <v>1</v>
      </c>
    </row>
    <row r="66" ht="20.35" customHeight="1">
      <c r="A66" t="s" s="7">
        <v>17</v>
      </c>
      <c r="B66" s="8">
        <v>1</v>
      </c>
      <c r="C66" s="9">
        <v>9</v>
      </c>
      <c r="D66" s="9">
        <v>16</v>
      </c>
      <c r="E66" s="9">
        <v>14742</v>
      </c>
      <c r="F66" s="9">
        <v>0</v>
      </c>
      <c r="G66" s="9">
        <f>E66</f>
        <v>14742</v>
      </c>
      <c r="H66" s="9">
        <v>0</v>
      </c>
    </row>
    <row r="67" ht="20.35" customHeight="1">
      <c r="A67" t="s" s="7">
        <v>16</v>
      </c>
      <c r="B67" s="8">
        <v>1</v>
      </c>
      <c r="C67" s="9">
        <v>9</v>
      </c>
      <c r="D67" s="9">
        <v>16</v>
      </c>
      <c r="E67" s="9">
        <v>1610</v>
      </c>
      <c r="F67" s="9">
        <v>1736</v>
      </c>
      <c r="G67" s="9">
        <f>G66+(E67-F67)</f>
        <v>14616</v>
      </c>
      <c r="H67" s="9">
        <f>F67/G66</f>
        <v>0.1177587844254511</v>
      </c>
    </row>
    <row r="68" ht="20.35" customHeight="1">
      <c r="A68" t="s" s="7">
        <v>15</v>
      </c>
      <c r="B68" s="8">
        <v>1</v>
      </c>
      <c r="C68" s="9">
        <v>9</v>
      </c>
      <c r="D68" s="9">
        <v>16</v>
      </c>
      <c r="E68" s="9">
        <v>238</v>
      </c>
      <c r="F68" s="9">
        <v>1148</v>
      </c>
      <c r="G68" s="9">
        <f>G67+(E68-F68)</f>
        <v>13706</v>
      </c>
      <c r="H68" s="9">
        <f>F68/G67</f>
        <v>0.07854406130268199</v>
      </c>
    </row>
    <row r="69" ht="20.35" customHeight="1">
      <c r="A69" t="s" s="7">
        <v>14</v>
      </c>
      <c r="B69" s="8">
        <v>1</v>
      </c>
      <c r="C69" s="9">
        <v>9</v>
      </c>
      <c r="D69" s="9">
        <v>16</v>
      </c>
      <c r="E69" s="9">
        <v>28</v>
      </c>
      <c r="F69" s="9">
        <v>784</v>
      </c>
      <c r="G69" s="9">
        <f>G68+(E69-F69)</f>
        <v>12950</v>
      </c>
      <c r="H69" s="9">
        <f>F69/G68</f>
        <v>0.05720122574055159</v>
      </c>
    </row>
    <row r="70" ht="20.35" customHeight="1">
      <c r="A70" t="s" s="7">
        <v>13</v>
      </c>
      <c r="B70" s="8">
        <v>1</v>
      </c>
      <c r="C70" s="9">
        <v>9</v>
      </c>
      <c r="D70" s="9">
        <v>16</v>
      </c>
      <c r="E70" s="9">
        <v>0</v>
      </c>
      <c r="F70" s="9">
        <v>6664</v>
      </c>
      <c r="G70" s="9">
        <f>G69+(E70-F70)</f>
        <v>6286</v>
      </c>
      <c r="H70" s="9">
        <f>F70/G69</f>
        <v>0.5145945945945946</v>
      </c>
    </row>
    <row r="71" ht="20.35" customHeight="1">
      <c r="A71" t="s" s="7">
        <v>12</v>
      </c>
      <c r="B71" s="8">
        <v>1</v>
      </c>
      <c r="C71" s="9">
        <v>9</v>
      </c>
      <c r="D71" s="9">
        <v>16</v>
      </c>
      <c r="E71" s="9">
        <v>0</v>
      </c>
      <c r="F71" s="9">
        <v>4172</v>
      </c>
      <c r="G71" s="9">
        <f>G70+(E71-F71)</f>
        <v>2114</v>
      </c>
      <c r="H71" s="9">
        <f>F71/G70</f>
        <v>0.6636971046770601</v>
      </c>
    </row>
    <row r="72" ht="20.35" customHeight="1">
      <c r="A72" t="s" s="7">
        <v>11</v>
      </c>
      <c r="B72" s="8">
        <v>1</v>
      </c>
      <c r="C72" s="9">
        <v>9</v>
      </c>
      <c r="D72" s="9">
        <v>16</v>
      </c>
      <c r="E72" s="9">
        <v>0</v>
      </c>
      <c r="F72" s="9">
        <v>1750</v>
      </c>
      <c r="G72" s="9">
        <f>G71+(E72-F72)</f>
        <v>364</v>
      </c>
      <c r="H72" s="9">
        <f>F72/G71</f>
        <v>0.8278145695364238</v>
      </c>
    </row>
    <row r="73" ht="20.35" customHeight="1">
      <c r="A73" t="s" s="7">
        <v>10</v>
      </c>
      <c r="B73" s="8">
        <v>1</v>
      </c>
      <c r="C73" s="9">
        <v>9</v>
      </c>
      <c r="D73" s="9">
        <v>16</v>
      </c>
      <c r="E73" s="9">
        <v>0</v>
      </c>
      <c r="F73" s="9">
        <v>350</v>
      </c>
      <c r="G73" s="9">
        <f>G72+(E73-F73)</f>
        <v>14</v>
      </c>
      <c r="H73" s="9">
        <f>F73/G72</f>
        <v>0.9615384615384616</v>
      </c>
    </row>
    <row r="74" ht="20.35" customHeight="1">
      <c r="A74" t="s" s="7">
        <v>9</v>
      </c>
      <c r="B74" s="8">
        <v>1</v>
      </c>
      <c r="C74" s="9">
        <v>9</v>
      </c>
      <c r="D74" s="9">
        <v>16</v>
      </c>
      <c r="E74" s="9">
        <v>0</v>
      </c>
      <c r="F74" s="9">
        <v>14</v>
      </c>
      <c r="G74" s="9">
        <f>E74</f>
        <v>0</v>
      </c>
      <c r="H74" s="9">
        <f>F74/G73</f>
        <v>1</v>
      </c>
    </row>
    <row r="75" ht="20.35" customHeight="1">
      <c r="A75" t="s" s="7">
        <v>17</v>
      </c>
      <c r="B75" s="8">
        <v>1</v>
      </c>
      <c r="C75" s="9">
        <v>16</v>
      </c>
      <c r="D75" s="9">
        <v>18</v>
      </c>
      <c r="E75" s="9">
        <v>3332</v>
      </c>
      <c r="F75" s="9">
        <v>0</v>
      </c>
      <c r="G75" s="9">
        <f>E75</f>
        <v>3332</v>
      </c>
      <c r="H75" s="9">
        <v>0</v>
      </c>
    </row>
    <row r="76" ht="20.35" customHeight="1">
      <c r="A76" t="s" s="7">
        <v>16</v>
      </c>
      <c r="B76" s="8">
        <v>1</v>
      </c>
      <c r="C76" s="9">
        <v>16</v>
      </c>
      <c r="D76" s="9">
        <v>18</v>
      </c>
      <c r="E76" s="9">
        <v>322</v>
      </c>
      <c r="F76" s="9">
        <v>296</v>
      </c>
      <c r="G76" s="9">
        <f>G75+(E76-F76)</f>
        <v>3358</v>
      </c>
      <c r="H76" s="9">
        <f>F76/G75</f>
        <v>0.08883553421368548</v>
      </c>
    </row>
    <row r="77" ht="20.35" customHeight="1">
      <c r="A77" t="s" s="7">
        <v>15</v>
      </c>
      <c r="B77" s="8">
        <v>1</v>
      </c>
      <c r="C77" s="9">
        <v>16</v>
      </c>
      <c r="D77" s="9">
        <v>18</v>
      </c>
      <c r="E77" s="9">
        <v>26</v>
      </c>
      <c r="F77" s="9">
        <v>228</v>
      </c>
      <c r="G77" s="9">
        <f>G76+(E77-F77)</f>
        <v>3156</v>
      </c>
      <c r="H77" s="9">
        <f>F77/G76</f>
        <v>0.06789755807027993</v>
      </c>
    </row>
    <row r="78" ht="20.35" customHeight="1">
      <c r="A78" t="s" s="7">
        <v>14</v>
      </c>
      <c r="B78" s="8">
        <v>1</v>
      </c>
      <c r="C78" s="9">
        <v>16</v>
      </c>
      <c r="D78" s="9">
        <v>18</v>
      </c>
      <c r="E78" s="9">
        <v>4</v>
      </c>
      <c r="F78" s="9">
        <v>292</v>
      </c>
      <c r="G78" s="9">
        <f>G77+(E78-F78)</f>
        <v>2868</v>
      </c>
      <c r="H78" s="9">
        <f>F78/G77</f>
        <v>0.09252217997465145</v>
      </c>
    </row>
    <row r="79" ht="20.35" customHeight="1">
      <c r="A79" t="s" s="7">
        <v>13</v>
      </c>
      <c r="B79" s="8">
        <v>1</v>
      </c>
      <c r="C79" s="9">
        <v>16</v>
      </c>
      <c r="D79" s="9">
        <v>18</v>
      </c>
      <c r="E79" s="9">
        <v>8</v>
      </c>
      <c r="F79" s="9">
        <v>718</v>
      </c>
      <c r="G79" s="9">
        <f>G78+(E79-F79)</f>
        <v>2158</v>
      </c>
      <c r="H79" s="9">
        <f>F79/G78</f>
        <v>0.2503486750348675</v>
      </c>
    </row>
    <row r="80" ht="20.35" customHeight="1">
      <c r="A80" t="s" s="7">
        <v>12</v>
      </c>
      <c r="B80" s="8">
        <v>1</v>
      </c>
      <c r="C80" s="9">
        <v>16</v>
      </c>
      <c r="D80" s="9">
        <v>18</v>
      </c>
      <c r="E80" s="9">
        <v>6</v>
      </c>
      <c r="F80" s="9">
        <v>500</v>
      </c>
      <c r="G80" s="9">
        <f>G79+(E80-F80)</f>
        <v>1664</v>
      </c>
      <c r="H80" s="9">
        <f>F80/G79</f>
        <v>0.231696014828545</v>
      </c>
    </row>
    <row r="81" ht="20.35" customHeight="1">
      <c r="A81" t="s" s="7">
        <v>11</v>
      </c>
      <c r="B81" s="8">
        <v>1</v>
      </c>
      <c r="C81" s="9">
        <v>16</v>
      </c>
      <c r="D81" s="9">
        <v>18</v>
      </c>
      <c r="E81" s="9">
        <v>6</v>
      </c>
      <c r="F81" s="9">
        <v>322</v>
      </c>
      <c r="G81" s="9">
        <f>G80+(E81-F81)</f>
        <v>1348</v>
      </c>
      <c r="H81" s="9">
        <f>F81/G80</f>
        <v>0.1935096153846154</v>
      </c>
    </row>
    <row r="82" ht="20.35" customHeight="1">
      <c r="A82" t="s" s="7">
        <v>10</v>
      </c>
      <c r="B82" s="8">
        <v>1</v>
      </c>
      <c r="C82" s="9">
        <v>16</v>
      </c>
      <c r="D82" s="9">
        <v>18</v>
      </c>
      <c r="E82" s="9">
        <v>0</v>
      </c>
      <c r="F82" s="9">
        <v>146</v>
      </c>
      <c r="G82" s="9">
        <f>G81+(E82-F82)</f>
        <v>1202</v>
      </c>
      <c r="H82" s="9">
        <f>F82/G81</f>
        <v>0.1083086053412463</v>
      </c>
    </row>
    <row r="83" ht="20.35" customHeight="1">
      <c r="A83" t="s" s="7">
        <v>9</v>
      </c>
      <c r="B83" s="8">
        <v>1</v>
      </c>
      <c r="C83" s="9">
        <v>16</v>
      </c>
      <c r="D83" s="9">
        <v>18</v>
      </c>
      <c r="E83" s="9">
        <v>0</v>
      </c>
      <c r="F83" s="9">
        <v>1200</v>
      </c>
      <c r="G83" s="9">
        <f>E83</f>
        <v>0</v>
      </c>
      <c r="H83" s="9">
        <v>1</v>
      </c>
    </row>
    <row r="84" ht="20.35" customHeight="1">
      <c r="A84" t="s" s="7">
        <v>17</v>
      </c>
      <c r="B84" s="8">
        <v>1</v>
      </c>
      <c r="C84" s="9">
        <v>18</v>
      </c>
      <c r="D84" t="s" s="10">
        <v>18</v>
      </c>
      <c r="E84" s="9">
        <v>1841</v>
      </c>
      <c r="F84" s="9">
        <v>0</v>
      </c>
      <c r="G84" s="9">
        <f>E84</f>
        <v>1841</v>
      </c>
      <c r="H84" s="9">
        <v>0</v>
      </c>
    </row>
    <row r="85" ht="20.35" customHeight="1">
      <c r="A85" t="s" s="7">
        <v>16</v>
      </c>
      <c r="B85" s="8">
        <v>1</v>
      </c>
      <c r="C85" s="9">
        <v>18</v>
      </c>
      <c r="D85" t="s" s="10">
        <v>18</v>
      </c>
      <c r="E85" t="s" s="10">
        <v>24</v>
      </c>
      <c r="F85" s="9">
        <v>217</v>
      </c>
      <c r="G85" s="9">
        <f>G84+(E85-F85)</f>
        <v>1823.5</v>
      </c>
      <c r="H85" s="9">
        <f>F85/G84</f>
        <v>0.1178707224334601</v>
      </c>
    </row>
    <row r="86" ht="20.35" customHeight="1">
      <c r="A86" t="s" s="7">
        <v>15</v>
      </c>
      <c r="B86" s="8">
        <v>1</v>
      </c>
      <c r="C86" s="9">
        <v>18</v>
      </c>
      <c r="D86" t="s" s="10">
        <v>18</v>
      </c>
      <c r="E86" s="9">
        <v>28</v>
      </c>
      <c r="F86" t="s" s="10">
        <v>25</v>
      </c>
      <c r="G86" s="9">
        <f>G85+(E86-F86)</f>
        <v>1708</v>
      </c>
      <c r="H86" s="9">
        <f>F86/G85</f>
        <v>0.07869481765834933</v>
      </c>
    </row>
    <row r="87" ht="20.35" customHeight="1">
      <c r="A87" t="s" s="7">
        <v>14</v>
      </c>
      <c r="B87" s="8">
        <v>1</v>
      </c>
      <c r="C87" s="9">
        <v>18</v>
      </c>
      <c r="D87" t="s" s="10">
        <v>18</v>
      </c>
      <c r="E87" t="s" s="10">
        <v>22</v>
      </c>
      <c r="F87" s="9">
        <v>98</v>
      </c>
      <c r="G87" s="9">
        <f>G86+(E87-F87)</f>
        <v>1613.5</v>
      </c>
      <c r="H87" s="9">
        <f>F87/G86</f>
        <v>0.05737704918032787</v>
      </c>
    </row>
    <row r="88" ht="20.35" customHeight="1">
      <c r="A88" t="s" s="7">
        <v>13</v>
      </c>
      <c r="B88" s="8">
        <v>1</v>
      </c>
      <c r="C88" s="9">
        <v>18</v>
      </c>
      <c r="D88" t="s" s="10">
        <v>18</v>
      </c>
      <c r="E88" s="9">
        <v>0</v>
      </c>
      <c r="F88" s="9">
        <v>833</v>
      </c>
      <c r="G88" s="9">
        <f>G87+(E88-F88)</f>
        <v>780.5</v>
      </c>
      <c r="H88" s="9">
        <f>F88/G87</f>
        <v>0.5162689804772235</v>
      </c>
    </row>
    <row r="89" ht="20.35" customHeight="1">
      <c r="A89" t="s" s="7">
        <v>12</v>
      </c>
      <c r="B89" s="8">
        <v>1</v>
      </c>
      <c r="C89" s="9">
        <v>18</v>
      </c>
      <c r="D89" t="s" s="10">
        <v>18</v>
      </c>
      <c r="E89" s="9">
        <v>0</v>
      </c>
      <c r="F89" t="s" s="10">
        <v>26</v>
      </c>
      <c r="G89" s="9">
        <f>G88+(E89-F89)</f>
        <v>259</v>
      </c>
      <c r="H89" s="9">
        <f>F89/G88</f>
        <v>0.6681614349775785</v>
      </c>
    </row>
    <row r="90" ht="20.35" customHeight="1">
      <c r="A90" t="s" s="7">
        <v>11</v>
      </c>
      <c r="B90" s="8">
        <v>1</v>
      </c>
      <c r="C90" s="9">
        <v>18</v>
      </c>
      <c r="D90" t="s" s="10">
        <v>18</v>
      </c>
      <c r="E90" s="9">
        <v>0</v>
      </c>
      <c r="F90" t="s" s="10">
        <v>27</v>
      </c>
      <c r="G90" s="9">
        <f>G89+(E90-F90)</f>
        <v>38.5</v>
      </c>
      <c r="H90" s="9">
        <f>F90/G89</f>
        <v>0.8513513513513513</v>
      </c>
    </row>
    <row r="91" ht="20.35" customHeight="1">
      <c r="A91" t="s" s="7">
        <v>10</v>
      </c>
      <c r="B91" s="8">
        <v>1</v>
      </c>
      <c r="C91" s="9">
        <v>18</v>
      </c>
      <c r="D91" t="s" s="10">
        <v>18</v>
      </c>
      <c r="E91" s="9">
        <v>0</v>
      </c>
      <c r="F91" s="9">
        <v>42</v>
      </c>
      <c r="G91" s="9">
        <f>G90+(E91-F91)</f>
        <v>-3.5</v>
      </c>
      <c r="H91" s="9">
        <f>1</f>
        <v>1</v>
      </c>
    </row>
    <row r="92" ht="20.35" customHeight="1">
      <c r="A92" t="s" s="7">
        <v>9</v>
      </c>
      <c r="B92" s="8">
        <v>1</v>
      </c>
      <c r="C92" s="9">
        <v>18</v>
      </c>
      <c r="D92" t="s" s="10">
        <v>18</v>
      </c>
      <c r="E92" s="9">
        <v>0</v>
      </c>
      <c r="F92" s="9">
        <v>0</v>
      </c>
      <c r="G92" s="9">
        <f>E92</f>
        <v>0</v>
      </c>
      <c r="H92" s="9">
        <f>F92/G91</f>
        <v>0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