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aky\Documents\Masteroppgave\pypsa-earth\"/>
    </mc:Choice>
  </mc:AlternateContent>
  <xr:revisionPtr revIDLastSave="0" documentId="8_{FC44237C-A1D9-41D6-90D6-CB3A1F515709}" xr6:coauthVersionLast="47" xr6:coauthVersionMax="47" xr10:uidLastSave="{00000000-0000-0000-0000-000000000000}"/>
  <bookViews>
    <workbookView xWindow="-98" yWindow="-98" windowWidth="21795" windowHeight="12975" activeTab="1" xr2:uid="{399BFCD7-8DB6-47F1-9DF7-DC02B197EEAF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N21" i="2"/>
  <c r="O20" i="2"/>
  <c r="N20" i="2"/>
  <c r="I20" i="2"/>
  <c r="H20" i="2"/>
  <c r="C20" i="2"/>
  <c r="E20" i="2"/>
  <c r="F20" i="2"/>
  <c r="K20" i="2"/>
  <c r="L20" i="2"/>
  <c r="B20" i="2"/>
  <c r="H20" i="1"/>
  <c r="E20" i="1"/>
  <c r="L4" i="1"/>
  <c r="L20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F20" i="1"/>
  <c r="C20" i="1"/>
  <c r="O20" i="1" s="1"/>
  <c r="B20" i="1"/>
  <c r="K20" i="1" l="1"/>
  <c r="N20" i="1" s="1"/>
</calcChain>
</file>

<file path=xl/sharedStrings.xml><?xml version="1.0" encoding="utf-8"?>
<sst xmlns="http://schemas.openxmlformats.org/spreadsheetml/2006/main" count="35" uniqueCount="23">
  <si>
    <t>gradual_NZE</t>
  </si>
  <si>
    <t>gradual_NZE_4</t>
  </si>
  <si>
    <t>Sum</t>
  </si>
  <si>
    <t>OPEX</t>
  </si>
  <si>
    <t>CAPEX</t>
  </si>
  <si>
    <t>base</t>
  </si>
  <si>
    <t>base_4</t>
  </si>
  <si>
    <t>466.3997835001683</t>
  </si>
  <si>
    <t>447.76239012068777</t>
  </si>
  <si>
    <t>430.55117151724477</t>
  </si>
  <si>
    <t>409.6008211612914</t>
  </si>
  <si>
    <t>390.03493199363237</t>
  </si>
  <si>
    <t>375.03634259913804</t>
  </si>
  <si>
    <t>360.53157224995164</t>
  </si>
  <si>
    <t>346.6548343787599</t>
  </si>
  <si>
    <t>333.3500700279196</t>
  </si>
  <si>
    <t>314.07279130416316</t>
  </si>
  <si>
    <t>302.9030675560573</t>
  </si>
  <si>
    <t>293.01704956559917</t>
  </si>
  <si>
    <t>284.8202264933543</t>
  </si>
  <si>
    <t>274.4596870558304</t>
  </si>
  <si>
    <t>266.98060244661957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</si>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</sst>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6D1C-6FD2-419E-BDD3-E784DF115C81}">
  <sheetPr codeName="Ark1"/>
  <dimension ref="A1:O20"/>
  <sheetViews>
    <sheetView workbookViewId="0">
      <selection activeCell="I22" sqref="I22"/>
    </sheetView>
  </sheetViews>
  <sheetFormatPr baseColWidth="10" defaultRowHeight="14.25" x14ac:dyDescent="0.45"/>
  <sheetData>
    <row r="1" spans="2:12" x14ac:dyDescent="0.45">
      <c r="B1" t="s">
        <v>3</v>
      </c>
      <c r="E1" t="s">
        <v>4</v>
      </c>
      <c r="K1" t="s">
        <v>22</v>
      </c>
    </row>
    <row r="2" spans="2:12" x14ac:dyDescent="0.45">
      <c r="B2" t="s">
        <v>0</v>
      </c>
      <c r="C2" t="s">
        <v>1</v>
      </c>
      <c r="E2" t="s">
        <v>0</v>
      </c>
      <c r="F2" t="s">
        <v>1</v>
      </c>
      <c r="H2" t="s">
        <v>5</v>
      </c>
      <c r="I2" t="s">
        <v>6</v>
      </c>
      <c r="K2" t="s">
        <v>0</v>
      </c>
      <c r="L2" t="s">
        <v>1</v>
      </c>
    </row>
    <row r="3" spans="2:12" x14ac:dyDescent="0.45">
      <c r="B3" s="1">
        <v>90.135924379798098</v>
      </c>
      <c r="C3" s="1">
        <v>94.307481176582797</v>
      </c>
      <c r="E3" s="1">
        <v>349.00373683316002</v>
      </c>
      <c r="F3" s="1">
        <v>509.9787</v>
      </c>
      <c r="H3">
        <v>349.00263719999998</v>
      </c>
      <c r="I3" s="1">
        <v>510.025224355501</v>
      </c>
      <c r="K3">
        <f>E3-H3</f>
        <v>1.0996331600381382E-3</v>
      </c>
      <c r="L3">
        <v>0</v>
      </c>
    </row>
    <row r="4" spans="2:12" x14ac:dyDescent="0.45">
      <c r="B4">
        <v>100.211995555532</v>
      </c>
      <c r="C4" s="1">
        <v>99.180525860382701</v>
      </c>
      <c r="E4">
        <v>359.49805199999997</v>
      </c>
      <c r="F4">
        <v>527.48</v>
      </c>
      <c r="H4" s="1">
        <v>334.94939798202603</v>
      </c>
      <c r="I4" s="1">
        <v>489.627807523152</v>
      </c>
      <c r="K4">
        <f t="shared" ref="K4:K19" si="0">E4-H4</f>
        <v>24.548654017973945</v>
      </c>
      <c r="L4">
        <f t="shared" ref="L4:L19" si="1">F4-I4</f>
        <v>37.852192476848018</v>
      </c>
    </row>
    <row r="5" spans="2:12" x14ac:dyDescent="0.45">
      <c r="B5" s="1">
        <v>108.617068587727</v>
      </c>
      <c r="C5">
        <v>107.627933173516</v>
      </c>
      <c r="E5" s="1">
        <v>358.03755235538102</v>
      </c>
      <c r="F5" s="1">
        <v>519.75400000000002</v>
      </c>
      <c r="H5" s="1">
        <v>317.83099515697398</v>
      </c>
      <c r="I5" s="1" t="s">
        <v>7</v>
      </c>
      <c r="K5">
        <f t="shared" si="0"/>
        <v>40.20655719840704</v>
      </c>
      <c r="L5">
        <f t="shared" si="1"/>
        <v>53.354216499832035</v>
      </c>
    </row>
    <row r="6" spans="2:12" x14ac:dyDescent="0.45">
      <c r="B6" s="1">
        <v>114.888724629037</v>
      </c>
      <c r="C6" s="1">
        <v>113.93113186989299</v>
      </c>
      <c r="E6">
        <v>359.23862170000001</v>
      </c>
      <c r="F6" s="1">
        <v>513.97590000000002</v>
      </c>
      <c r="H6" s="1">
        <v>305.11407818750098</v>
      </c>
      <c r="I6" s="1" t="s">
        <v>8</v>
      </c>
      <c r="K6">
        <f t="shared" si="0"/>
        <v>54.124543512499031</v>
      </c>
      <c r="L6">
        <f t="shared" si="1"/>
        <v>66.213509879313051</v>
      </c>
    </row>
    <row r="7" spans="2:12" x14ac:dyDescent="0.45">
      <c r="B7" s="1">
        <v>118.616572698483</v>
      </c>
      <c r="C7" s="1">
        <v>117.697379935626</v>
      </c>
      <c r="E7" s="1">
        <v>363.32150978829202</v>
      </c>
      <c r="F7" s="1">
        <v>510.19349999999997</v>
      </c>
      <c r="H7" s="1">
        <v>293.56494614322798</v>
      </c>
      <c r="I7" s="1" t="s">
        <v>9</v>
      </c>
      <c r="K7">
        <f t="shared" si="0"/>
        <v>69.756563645064034</v>
      </c>
      <c r="L7">
        <f t="shared" si="1"/>
        <v>79.642328482756</v>
      </c>
    </row>
    <row r="8" spans="2:12" x14ac:dyDescent="0.45">
      <c r="B8">
        <v>120.91389197287801</v>
      </c>
      <c r="C8" s="1">
        <v>119.99979756080801</v>
      </c>
      <c r="E8" s="1">
        <v>362.12070767069901</v>
      </c>
      <c r="F8">
        <v>502.48289999999997</v>
      </c>
      <c r="H8" s="1">
        <v>278.14470042384897</v>
      </c>
      <c r="I8" s="1" t="s">
        <v>10</v>
      </c>
      <c r="K8">
        <f t="shared" si="0"/>
        <v>83.976007246850031</v>
      </c>
      <c r="L8">
        <f t="shared" si="1"/>
        <v>92.882078838708992</v>
      </c>
    </row>
    <row r="9" spans="2:12" x14ac:dyDescent="0.45">
      <c r="B9" s="1">
        <v>121.62121778550799</v>
      </c>
      <c r="C9" s="1">
        <v>120.739536830926</v>
      </c>
      <c r="E9" s="1">
        <v>361.30699722002402</v>
      </c>
      <c r="F9" s="1">
        <v>495.86849999999998</v>
      </c>
      <c r="H9" s="1">
        <v>264.05031163691802</v>
      </c>
      <c r="I9" s="1" t="s">
        <v>11</v>
      </c>
      <c r="K9">
        <f t="shared" si="0"/>
        <v>97.256685583105991</v>
      </c>
      <c r="L9">
        <f t="shared" si="1"/>
        <v>105.83356800636801</v>
      </c>
    </row>
    <row r="10" spans="2:12" x14ac:dyDescent="0.45">
      <c r="B10" s="1">
        <v>120.735147691546</v>
      </c>
      <c r="C10" s="1">
        <v>119.871957170728</v>
      </c>
      <c r="E10" s="1">
        <v>364.56314086670301</v>
      </c>
      <c r="F10" s="1">
        <v>493.2568</v>
      </c>
      <c r="H10" s="1">
        <v>254.35905687096599</v>
      </c>
      <c r="I10" s="1" t="s">
        <v>12</v>
      </c>
      <c r="K10">
        <f t="shared" si="0"/>
        <v>110.20408399573702</v>
      </c>
      <c r="L10">
        <f t="shared" si="1"/>
        <v>118.22045740086202</v>
      </c>
    </row>
    <row r="11" spans="2:12" x14ac:dyDescent="0.45">
      <c r="B11" s="1">
        <v>119.49475081774899</v>
      </c>
      <c r="C11" s="1">
        <v>115.324729116855</v>
      </c>
      <c r="E11">
        <v>367.85291819999998</v>
      </c>
      <c r="F11">
        <v>496.89749999999998</v>
      </c>
      <c r="H11" s="1">
        <v>244.98003270386599</v>
      </c>
      <c r="I11" s="1" t="s">
        <v>13</v>
      </c>
      <c r="K11">
        <f t="shared" si="0"/>
        <v>122.87288549613399</v>
      </c>
      <c r="L11">
        <f t="shared" si="1"/>
        <v>136.36592775004897</v>
      </c>
    </row>
    <row r="12" spans="2:12" x14ac:dyDescent="0.45">
      <c r="B12" s="1">
        <v>116.061718022248</v>
      </c>
      <c r="C12" s="1">
        <v>107.518691450375</v>
      </c>
      <c r="E12" s="1">
        <v>382.70468079259899</v>
      </c>
      <c r="F12" s="1">
        <v>513.60940000000005</v>
      </c>
      <c r="H12" s="1">
        <v>236.80976495546699</v>
      </c>
      <c r="I12" s="1" t="s">
        <v>14</v>
      </c>
      <c r="K12">
        <f t="shared" si="0"/>
        <v>145.894915837132</v>
      </c>
      <c r="L12">
        <f t="shared" si="1"/>
        <v>166.95456562124104</v>
      </c>
    </row>
    <row r="13" spans="2:12" x14ac:dyDescent="0.45">
      <c r="B13" s="1">
        <v>112.338824808116</v>
      </c>
      <c r="C13" s="1">
        <v>99.218438992533706</v>
      </c>
      <c r="E13" s="1">
        <v>394.43820151025801</v>
      </c>
      <c r="F13" s="1">
        <v>529.84550000000002</v>
      </c>
      <c r="H13" s="1">
        <v>229.45703686231801</v>
      </c>
      <c r="I13" s="1" t="s">
        <v>15</v>
      </c>
      <c r="K13">
        <f t="shared" si="0"/>
        <v>164.98116464794001</v>
      </c>
      <c r="L13">
        <f t="shared" si="1"/>
        <v>196.49542997208101</v>
      </c>
    </row>
    <row r="14" spans="2:12" x14ac:dyDescent="0.45">
      <c r="B14" s="1">
        <v>106.728010513192</v>
      </c>
      <c r="C14" s="1">
        <v>88.668317784426804</v>
      </c>
      <c r="E14">
        <v>403.3612435</v>
      </c>
      <c r="F14" s="1">
        <v>544.63469999999995</v>
      </c>
      <c r="H14" s="1">
        <v>214.61489829236501</v>
      </c>
      <c r="I14" s="1" t="s">
        <v>16</v>
      </c>
      <c r="K14">
        <f t="shared" si="0"/>
        <v>188.74634520763499</v>
      </c>
      <c r="L14">
        <f t="shared" si="1"/>
        <v>230.56190869583696</v>
      </c>
    </row>
    <row r="15" spans="2:12" x14ac:dyDescent="0.45">
      <c r="B15" s="1">
        <v>61.040904370687102</v>
      </c>
      <c r="C15" s="1">
        <v>77.455037286201403</v>
      </c>
      <c r="E15" s="1">
        <v>453.71458443663499</v>
      </c>
      <c r="F15" s="1">
        <v>565.5779</v>
      </c>
      <c r="H15" s="1">
        <v>207.32748182529801</v>
      </c>
      <c r="I15" s="1" t="s">
        <v>17</v>
      </c>
      <c r="K15">
        <f t="shared" si="0"/>
        <v>246.38710261133699</v>
      </c>
      <c r="L15">
        <f t="shared" si="1"/>
        <v>262.67483244394299</v>
      </c>
    </row>
    <row r="16" spans="2:12" x14ac:dyDescent="0.45">
      <c r="B16" s="1">
        <v>37.924245740125301</v>
      </c>
      <c r="C16" s="1">
        <v>67.1927563419992</v>
      </c>
      <c r="E16" s="1">
        <v>474.81080826177799</v>
      </c>
      <c r="F16" s="1">
        <v>585.91390000000001</v>
      </c>
      <c r="H16" s="1">
        <v>201.28416094068399</v>
      </c>
      <c r="I16" s="1" t="s">
        <v>18</v>
      </c>
      <c r="K16">
        <f t="shared" si="0"/>
        <v>273.526647321094</v>
      </c>
      <c r="L16">
        <f t="shared" si="1"/>
        <v>292.89685043440102</v>
      </c>
    </row>
    <row r="17" spans="1:15" x14ac:dyDescent="0.45">
      <c r="B17" s="1">
        <v>38.785233824545998</v>
      </c>
      <c r="C17">
        <v>59.8042610887046</v>
      </c>
      <c r="E17" s="1">
        <v>473.57469983308999</v>
      </c>
      <c r="F17" s="1">
        <v>622.14509999999996</v>
      </c>
      <c r="H17" s="1">
        <v>196.69271308191301</v>
      </c>
      <c r="I17" s="1" t="s">
        <v>19</v>
      </c>
      <c r="K17">
        <f t="shared" si="0"/>
        <v>276.88198675117701</v>
      </c>
      <c r="L17">
        <f t="shared" si="1"/>
        <v>337.32487350664593</v>
      </c>
    </row>
    <row r="18" spans="1:15" x14ac:dyDescent="0.45">
      <c r="B18" s="1">
        <v>38.526084835543799</v>
      </c>
      <c r="C18" s="1">
        <v>110.849745232967</v>
      </c>
      <c r="E18">
        <v>473.85553679999998</v>
      </c>
      <c r="F18" s="1">
        <v>657.23009999999999</v>
      </c>
      <c r="H18" s="1">
        <v>189.76535499587899</v>
      </c>
      <c r="I18" s="1" t="s">
        <v>20</v>
      </c>
      <c r="K18">
        <f t="shared" si="0"/>
        <v>284.09018180412102</v>
      </c>
      <c r="L18">
        <f t="shared" si="1"/>
        <v>382.77041294417</v>
      </c>
    </row>
    <row r="19" spans="1:15" x14ac:dyDescent="0.45">
      <c r="B19" s="1">
        <v>38.652174059521002</v>
      </c>
      <c r="C19" s="1">
        <v>369.918091885813</v>
      </c>
      <c r="E19" s="1">
        <v>469.91184588614101</v>
      </c>
      <c r="F19" s="1">
        <v>643.54489999999998</v>
      </c>
      <c r="H19">
        <v>185.5258614</v>
      </c>
      <c r="I19" s="1" t="s">
        <v>21</v>
      </c>
      <c r="K19">
        <f t="shared" si="0"/>
        <v>284.38598448614101</v>
      </c>
      <c r="L19">
        <f t="shared" si="1"/>
        <v>376.56429755338098</v>
      </c>
    </row>
    <row r="20" spans="1:15" x14ac:dyDescent="0.45">
      <c r="A20" t="s">
        <v>2</v>
      </c>
      <c r="B20">
        <f>SUM(B3:B19)</f>
        <v>1565.2924902922371</v>
      </c>
      <c r="C20">
        <f>SUM(C3:C19)</f>
        <v>1989.3058127583383</v>
      </c>
      <c r="E20">
        <f>SUM(E3:E19)</f>
        <v>6771.3148376547606</v>
      </c>
      <c r="F20">
        <f>SUM(F3:F19)</f>
        <v>9232.3893000000007</v>
      </c>
      <c r="H20">
        <f>SUM(H3:H19)</f>
        <v>4303.4734286592529</v>
      </c>
      <c r="K20">
        <f>SUM(K3:K19)</f>
        <v>2467.8414089955081</v>
      </c>
      <c r="L20">
        <f>SUM(L3:L19)</f>
        <v>2936.6074505064371</v>
      </c>
      <c r="N20">
        <f>K20+B20</f>
        <v>4033.1338992877454</v>
      </c>
      <c r="O20">
        <f>L20+C20</f>
        <v>4925.9132632647752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A28C-2A60-4244-A7AA-E6BDEE5C4D53}">
  <dimension ref="B1:O21"/>
  <sheetViews>
    <sheetView tabSelected="1" workbookViewId="0">
      <selection activeCell="M25" sqref="M25"/>
    </sheetView>
  </sheetViews>
  <sheetFormatPr baseColWidth="10" defaultRowHeight="14.25" x14ac:dyDescent="0.45"/>
  <cols>
    <col min="2" max="2" width="12.33203125" bestFit="1" customWidth="1"/>
    <col min="5" max="5" width="12.33203125" bestFit="1" customWidth="1"/>
    <col min="14" max="15" width="15.265625" bestFit="1" customWidth="1"/>
  </cols>
  <sheetData>
    <row r="1" spans="2:12" x14ac:dyDescent="0.45">
      <c r="B1" t="s">
        <v>3</v>
      </c>
      <c r="E1" t="s">
        <v>4</v>
      </c>
    </row>
    <row r="2" spans="2:12" x14ac:dyDescent="0.45">
      <c r="B2" t="s">
        <v>1</v>
      </c>
      <c r="C2" t="s">
        <v>0</v>
      </c>
      <c r="E2" t="s">
        <v>1</v>
      </c>
      <c r="F2" t="s">
        <v>0</v>
      </c>
      <c r="H2" t="s">
        <v>6</v>
      </c>
      <c r="I2" t="s">
        <v>5</v>
      </c>
    </row>
    <row r="3" spans="2:12" x14ac:dyDescent="0.45">
      <c r="B3" s="2">
        <v>94.307481176582797</v>
      </c>
      <c r="C3" s="2">
        <v>90.135924379798098</v>
      </c>
      <c r="D3" s="3"/>
      <c r="E3" s="2">
        <v>509.97879270828099</v>
      </c>
      <c r="F3" s="2">
        <v>349.00373683316002</v>
      </c>
      <c r="G3" s="3"/>
      <c r="H3" s="1">
        <v>510.025224355501</v>
      </c>
      <c r="I3">
        <v>349.00263719999998</v>
      </c>
      <c r="J3" s="3"/>
      <c r="K3" s="3">
        <v>7.37218526486659E-8</v>
      </c>
      <c r="L3" s="3">
        <v>1.0511899273198499E-3</v>
      </c>
    </row>
    <row r="4" spans="2:12" x14ac:dyDescent="0.45">
      <c r="B4" s="2">
        <v>99.180525860382701</v>
      </c>
      <c r="C4" s="3">
        <v>100.211995555532</v>
      </c>
      <c r="D4" s="3"/>
      <c r="E4" s="2">
        <v>527.48007759395898</v>
      </c>
      <c r="F4" s="3">
        <v>359.49805199999997</v>
      </c>
      <c r="G4" s="3"/>
      <c r="H4" s="1">
        <v>489.627807523152</v>
      </c>
      <c r="I4" s="1">
        <v>334.94939798202603</v>
      </c>
      <c r="J4" s="3"/>
      <c r="K4" s="3">
        <v>1.6678883588235E-7</v>
      </c>
      <c r="L4" s="2">
        <v>19.175645820640099</v>
      </c>
    </row>
    <row r="5" spans="2:12" x14ac:dyDescent="0.45">
      <c r="B5" s="3">
        <v>107.627933173516</v>
      </c>
      <c r="C5" s="2">
        <v>108.617068587727</v>
      </c>
      <c r="D5" s="3"/>
      <c r="E5" s="2">
        <v>519.75445324076395</v>
      </c>
      <c r="F5" s="2">
        <v>358.03755235538102</v>
      </c>
      <c r="G5" s="3"/>
      <c r="H5" s="1">
        <v>466.39978350016798</v>
      </c>
      <c r="I5" s="1">
        <v>317.83099515697398</v>
      </c>
      <c r="J5" s="3"/>
      <c r="K5" s="3">
        <v>6.5778661853312903E-7</v>
      </c>
      <c r="L5" s="2">
        <v>18.0152793483837</v>
      </c>
    </row>
    <row r="6" spans="2:12" x14ac:dyDescent="0.45">
      <c r="B6" s="2">
        <v>113.93113186989299</v>
      </c>
      <c r="C6" s="2">
        <v>114.888724629037</v>
      </c>
      <c r="D6" s="3"/>
      <c r="E6" s="2">
        <v>513.97592510912102</v>
      </c>
      <c r="F6" s="3">
        <v>359.23862170000001</v>
      </c>
      <c r="G6" s="3"/>
      <c r="H6" s="1">
        <v>447.76239012068697</v>
      </c>
      <c r="I6" s="1">
        <v>305.11407818750098</v>
      </c>
      <c r="J6" s="3"/>
      <c r="K6" s="3">
        <v>5.6365757261183101E-5</v>
      </c>
      <c r="L6" s="2">
        <v>13.540425383242299</v>
      </c>
    </row>
    <row r="7" spans="2:12" x14ac:dyDescent="0.45">
      <c r="B7" s="2">
        <v>117.697379935626</v>
      </c>
      <c r="C7" s="2">
        <v>118.616572698483</v>
      </c>
      <c r="D7" s="3"/>
      <c r="E7" s="2">
        <v>510.193586643429</v>
      </c>
      <c r="F7" s="2">
        <v>363.32150978829202</v>
      </c>
      <c r="G7" s="3"/>
      <c r="H7" s="1">
        <v>430.55117151724397</v>
      </c>
      <c r="I7" s="1">
        <v>293.56494614322798</v>
      </c>
      <c r="J7" s="3"/>
      <c r="K7" s="3">
        <v>7.1237720673758801E-6</v>
      </c>
      <c r="L7" s="2">
        <v>1.84695612301368</v>
      </c>
    </row>
    <row r="8" spans="2:12" x14ac:dyDescent="0.45">
      <c r="B8" s="2">
        <v>119.99979756080801</v>
      </c>
      <c r="C8" s="3">
        <v>120.91389197287801</v>
      </c>
      <c r="D8" s="3"/>
      <c r="E8" s="2">
        <v>502.482994372767</v>
      </c>
      <c r="F8" s="2">
        <v>362.12070767069901</v>
      </c>
      <c r="G8" s="3"/>
      <c r="H8" s="1">
        <v>409.60082116129098</v>
      </c>
      <c r="I8" s="1">
        <v>278.14470042384897</v>
      </c>
      <c r="J8" s="3"/>
      <c r="K8" s="3">
        <v>2.8397323795699E-5</v>
      </c>
      <c r="L8" s="3">
        <v>0.95372942123182802</v>
      </c>
    </row>
    <row r="9" spans="2:12" x14ac:dyDescent="0.45">
      <c r="B9" s="2">
        <v>120.739536830926</v>
      </c>
      <c r="C9" s="2">
        <v>121.62121778550799</v>
      </c>
      <c r="D9" s="3"/>
      <c r="E9" s="2">
        <v>495.86850488306101</v>
      </c>
      <c r="F9" s="2">
        <v>361.30699722002402</v>
      </c>
      <c r="G9" s="3"/>
      <c r="H9" s="1">
        <v>390.03493199363197</v>
      </c>
      <c r="I9" s="1">
        <v>264.05031163691802</v>
      </c>
      <c r="J9" s="3"/>
      <c r="K9" s="3">
        <v>6.8807254775391804E-4</v>
      </c>
      <c r="L9" s="2">
        <v>0.375275438525352</v>
      </c>
    </row>
    <row r="10" spans="2:12" x14ac:dyDescent="0.45">
      <c r="B10" s="2">
        <v>119.871957170728</v>
      </c>
      <c r="C10" s="2">
        <v>120.735147691546</v>
      </c>
      <c r="D10" s="3"/>
      <c r="E10" s="2">
        <v>493.25689985933099</v>
      </c>
      <c r="F10" s="2">
        <v>364.56314086670301</v>
      </c>
      <c r="G10" s="3"/>
      <c r="H10" s="1">
        <v>375.03634259913798</v>
      </c>
      <c r="I10" s="1">
        <v>254.35905687096599</v>
      </c>
      <c r="J10" s="3"/>
      <c r="K10" s="3">
        <v>8.9703037764734202E-5</v>
      </c>
      <c r="L10" s="2">
        <v>9.0765558509508892</v>
      </c>
    </row>
    <row r="11" spans="2:12" x14ac:dyDescent="0.45">
      <c r="B11" s="2">
        <v>115.324729116855</v>
      </c>
      <c r="C11" s="2">
        <v>119.49475081774899</v>
      </c>
      <c r="D11" s="3"/>
      <c r="E11" s="2">
        <v>496.89754091569102</v>
      </c>
      <c r="F11" s="3">
        <v>367.85291819999998</v>
      </c>
      <c r="G11" s="3"/>
      <c r="H11" s="1">
        <v>360.53157224995101</v>
      </c>
      <c r="I11" s="1">
        <v>244.98003270386599</v>
      </c>
      <c r="J11" s="3"/>
      <c r="K11" s="3">
        <v>1.13895056099966E-3</v>
      </c>
      <c r="L11" s="2">
        <v>19.594332416360899</v>
      </c>
    </row>
    <row r="12" spans="2:12" x14ac:dyDescent="0.45">
      <c r="B12" s="2">
        <v>107.518691450375</v>
      </c>
      <c r="C12" s="2">
        <v>116.061718022248</v>
      </c>
      <c r="D12" s="3"/>
      <c r="E12" s="3">
        <v>513.60945639177896</v>
      </c>
      <c r="F12" s="2">
        <v>382.70468079259899</v>
      </c>
      <c r="G12" s="3"/>
      <c r="H12" s="1">
        <v>346.65483437875901</v>
      </c>
      <c r="I12" s="1">
        <v>236.80976495546699</v>
      </c>
      <c r="J12" s="3"/>
      <c r="K12" s="3">
        <v>1.00549281823546E-3</v>
      </c>
      <c r="L12" s="2">
        <v>39.6090855015171</v>
      </c>
    </row>
    <row r="13" spans="2:12" x14ac:dyDescent="0.45">
      <c r="B13" s="2">
        <v>99.218438992533706</v>
      </c>
      <c r="C13" s="2">
        <v>112.338824808116</v>
      </c>
      <c r="D13" s="3"/>
      <c r="E13" s="2">
        <v>529.84556727156996</v>
      </c>
      <c r="F13" s="2">
        <v>394.43820151025801</v>
      </c>
      <c r="G13" s="3"/>
      <c r="H13" s="1">
        <v>333.350070027919</v>
      </c>
      <c r="I13" s="1">
        <v>229.45703686231801</v>
      </c>
      <c r="J13" s="3"/>
      <c r="K13" s="3">
        <v>2.1321705787359299E-3</v>
      </c>
      <c r="L13" s="2">
        <v>38.234690260395297</v>
      </c>
    </row>
    <row r="14" spans="2:12" x14ac:dyDescent="0.45">
      <c r="B14" s="2">
        <v>88.668317784426804</v>
      </c>
      <c r="C14" s="2">
        <v>106.728010513192</v>
      </c>
      <c r="D14" s="3"/>
      <c r="E14" s="2">
        <v>544.63471360242295</v>
      </c>
      <c r="F14" s="3">
        <v>403.3612435</v>
      </c>
      <c r="G14" s="3"/>
      <c r="H14" s="1">
        <v>314.07279130416299</v>
      </c>
      <c r="I14" s="1">
        <v>214.61489829236501</v>
      </c>
      <c r="J14" s="3"/>
      <c r="K14" s="3">
        <v>5.0763922774792096</v>
      </c>
      <c r="L14" s="2">
        <v>50.4364431671613</v>
      </c>
    </row>
    <row r="15" spans="2:12" x14ac:dyDescent="0.45">
      <c r="B15" s="2">
        <v>77.455037286201403</v>
      </c>
      <c r="C15" s="2">
        <v>61.040904370687102</v>
      </c>
      <c r="D15" s="3"/>
      <c r="E15" s="2">
        <v>565.57798962692505</v>
      </c>
      <c r="F15" s="2">
        <v>453.71458443663499</v>
      </c>
      <c r="G15" s="3"/>
      <c r="H15" s="1">
        <v>302.90306755605701</v>
      </c>
      <c r="I15" s="1">
        <v>207.32748182529801</v>
      </c>
      <c r="J15" s="3"/>
      <c r="K15" s="3">
        <v>4.5728292606822603</v>
      </c>
      <c r="L15" s="2">
        <v>106.32523610717099</v>
      </c>
    </row>
    <row r="16" spans="2:12" x14ac:dyDescent="0.45">
      <c r="B16" s="2">
        <v>67.1927563419992</v>
      </c>
      <c r="C16" s="2">
        <v>37.924245740125301</v>
      </c>
      <c r="D16" s="3"/>
      <c r="E16" s="2">
        <v>585.91393048235796</v>
      </c>
      <c r="F16" s="2">
        <v>474.81080826177799</v>
      </c>
      <c r="G16" s="3"/>
      <c r="H16" s="1">
        <v>293.017049565599</v>
      </c>
      <c r="I16" s="1">
        <v>201.28416094068399</v>
      </c>
      <c r="J16" s="3"/>
      <c r="K16" s="3">
        <v>7.6469418125441004</v>
      </c>
      <c r="L16" s="2">
        <v>66.345345797568797</v>
      </c>
    </row>
    <row r="17" spans="2:15" x14ac:dyDescent="0.45">
      <c r="B17" s="3">
        <v>59.8042610887046</v>
      </c>
      <c r="C17" s="2">
        <v>38.785233824545998</v>
      </c>
      <c r="D17" s="3"/>
      <c r="E17" s="2">
        <v>622.14512117648997</v>
      </c>
      <c r="F17" s="2">
        <v>473.57469983308999</v>
      </c>
      <c r="G17" s="3"/>
      <c r="H17" s="1">
        <v>284.82022649335403</v>
      </c>
      <c r="I17" s="1">
        <v>196.69271308191301</v>
      </c>
      <c r="J17" s="3"/>
      <c r="K17" s="3">
        <v>6.43083884528835</v>
      </c>
      <c r="L17" s="2">
        <v>27.6245975365456</v>
      </c>
    </row>
    <row r="18" spans="2:15" x14ac:dyDescent="0.45">
      <c r="B18" s="2">
        <v>110.849745232967</v>
      </c>
      <c r="C18" s="2">
        <v>38.526084835543799</v>
      </c>
      <c r="D18" s="3"/>
      <c r="E18" s="2">
        <v>657.23016148864303</v>
      </c>
      <c r="F18" s="3">
        <v>473.85553679999998</v>
      </c>
      <c r="G18" s="3"/>
      <c r="H18" s="1">
        <v>274.45968705582999</v>
      </c>
      <c r="I18" s="1">
        <v>189.76535499587899</v>
      </c>
      <c r="J18" s="3"/>
      <c r="K18" s="3">
        <v>6.9222546672554897</v>
      </c>
      <c r="L18" s="2">
        <v>35.895525994103203</v>
      </c>
    </row>
    <row r="19" spans="2:15" x14ac:dyDescent="0.45">
      <c r="B19" s="2">
        <v>369.918091885813</v>
      </c>
      <c r="C19" s="2">
        <v>38.652174059521002</v>
      </c>
      <c r="D19" s="3"/>
      <c r="E19" s="2">
        <v>643.54495571189602</v>
      </c>
      <c r="F19" s="2">
        <v>469.91184588614101</v>
      </c>
      <c r="G19" s="3"/>
      <c r="H19" s="1">
        <v>266.980602446619</v>
      </c>
      <c r="I19">
        <v>185.5258614</v>
      </c>
      <c r="J19" s="3"/>
      <c r="K19" s="3">
        <v>10.815753100934</v>
      </c>
      <c r="L19" s="2">
        <v>28.6774474296104</v>
      </c>
    </row>
    <row r="20" spans="2:15" x14ac:dyDescent="0.45">
      <c r="B20" s="3">
        <f>SUM(B3:B19)</f>
        <v>1989.3058127583383</v>
      </c>
      <c r="C20" s="3">
        <f t="shared" ref="C20:I20" si="0">SUM(C3:C19)</f>
        <v>1565.2924902922371</v>
      </c>
      <c r="D20" s="3"/>
      <c r="E20" s="3">
        <f t="shared" si="0"/>
        <v>9232.3906710784868</v>
      </c>
      <c r="F20" s="3">
        <f t="shared" si="0"/>
        <v>6771.3148376547606</v>
      </c>
      <c r="G20" s="3"/>
      <c r="H20">
        <f>SUM(H3:H19)</f>
        <v>6295.8283738490645</v>
      </c>
      <c r="I20">
        <f>SUM(I3:I19)</f>
        <v>4303.4734286592529</v>
      </c>
      <c r="K20" s="3">
        <f>SUM(K3:K19)</f>
        <v>41.470157138877326</v>
      </c>
      <c r="L20" s="3">
        <f>SUM(L3:L19)</f>
        <v>475.72762278634877</v>
      </c>
      <c r="N20" s="4">
        <f>E20-H20+K20</f>
        <v>2978.0324543682996</v>
      </c>
      <c r="O20" s="4">
        <f>F20-I20+L20</f>
        <v>2943.5690317818562</v>
      </c>
    </row>
    <row r="21" spans="2:15" x14ac:dyDescent="0.45">
      <c r="K21" s="3"/>
      <c r="L21" s="3"/>
      <c r="N21" s="4">
        <f>N20+B20</f>
        <v>4967.3382671266381</v>
      </c>
      <c r="O21" s="4">
        <f>O20+C20</f>
        <v>4508.861522074093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Kyte</dc:creator>
  <cp:lastModifiedBy>Nora Kyte</cp:lastModifiedBy>
  <dcterms:created xsi:type="dcterms:W3CDTF">2024-04-02T13:32:04Z</dcterms:created>
  <dcterms:modified xsi:type="dcterms:W3CDTF">2024-04-02T15:45:49Z</dcterms:modified>
</cp:coreProperties>
</file>