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local_sens_hash/cpp_results/test_sw/runtime/"/>
    </mc:Choice>
  </mc:AlternateContent>
  <xr:revisionPtr revIDLastSave="0" documentId="13_ncr:1_{5A5CA142-5EF1-C044-BE09-3D5AD27F453F}" xr6:coauthVersionLast="45" xr6:coauthVersionMax="45" xr10:uidLastSave="{00000000-0000-0000-0000-000000000000}"/>
  <bookViews>
    <workbookView xWindow="2720" yWindow="3960" windowWidth="22640" windowHeight="11260" xr2:uid="{94413ECD-F245-5041-9601-54A38B16B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C11" i="1" l="1"/>
  <c r="C10" i="1"/>
  <c r="C9" i="1"/>
  <c r="C8" i="1"/>
  <c r="C7" i="1"/>
  <c r="C6" i="1"/>
  <c r="C5" i="1"/>
  <c r="C4" i="1"/>
  <c r="C3" i="1"/>
  <c r="C2" i="1"/>
  <c r="D11" i="1"/>
  <c r="D10" i="1"/>
  <c r="D9" i="1"/>
  <c r="D8" i="1"/>
  <c r="D7" i="1"/>
  <c r="D6" i="1"/>
  <c r="D5" i="1"/>
  <c r="D3" i="1"/>
  <c r="D2" i="1"/>
</calcChain>
</file>

<file path=xl/sharedStrings.xml><?xml version="1.0" encoding="utf-8"?>
<sst xmlns="http://schemas.openxmlformats.org/spreadsheetml/2006/main" count="25" uniqueCount="12">
  <si>
    <t>tool</t>
  </si>
  <si>
    <t>threads</t>
  </si>
  <si>
    <t>time_min</t>
  </si>
  <si>
    <t>CLARK</t>
  </si>
  <si>
    <t>Bowtie</t>
  </si>
  <si>
    <t>Kraken</t>
  </si>
  <si>
    <t>CONSULT</t>
  </si>
  <si>
    <t>memory_G</t>
  </si>
  <si>
    <t>CLARK-S</t>
  </si>
  <si>
    <t>TOL</t>
  </si>
  <si>
    <t>Dros</t>
  </si>
  <si>
    <t>query_set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</si>
</sst>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8B29-0865-3047-834A-2E617A8342E0}">
  <dimension ref="A1:E11"/>
  <sheetViews>
    <sheetView tabSelected="1" workbookViewId="0">
      <selection activeCell="D4" sqref="D4"/>
    </sheetView>
  </sheetViews>
  <sheetFormatPr baseColWidth="10" defaultRowHeight="16" x14ac:dyDescent="0.2"/>
  <cols>
    <col min="4" max="4" width="13" customWidth="1"/>
  </cols>
  <sheetData>
    <row r="1" spans="1:5" x14ac:dyDescent="0.2">
      <c r="A1" s="1" t="s">
        <v>0</v>
      </c>
      <c r="B1" s="1" t="s">
        <v>11</v>
      </c>
      <c r="C1" s="1" t="s">
        <v>2</v>
      </c>
      <c r="D1" s="1" t="s">
        <v>7</v>
      </c>
      <c r="E1" s="1" t="s">
        <v>1</v>
      </c>
    </row>
    <row r="2" spans="1:5" x14ac:dyDescent="0.2">
      <c r="A2" s="1" t="s">
        <v>8</v>
      </c>
      <c r="B2" s="1" t="s">
        <v>10</v>
      </c>
      <c r="C2" s="2">
        <f>(345*60+51.085)/60</f>
        <v>345.85141666666664</v>
      </c>
      <c r="D2" s="3">
        <f>332299796/2^20</f>
        <v>316.90578079223633</v>
      </c>
      <c r="E2">
        <v>24</v>
      </c>
    </row>
    <row r="3" spans="1:5" x14ac:dyDescent="0.2">
      <c r="A3" s="1" t="s">
        <v>8</v>
      </c>
      <c r="B3" s="1" t="s">
        <v>9</v>
      </c>
      <c r="C3" s="2">
        <f>(1304*60+44.966)/60</f>
        <v>1304.7494333333334</v>
      </c>
      <c r="D3" s="3">
        <f>332299260/2^20</f>
        <v>316.90526962280273</v>
      </c>
      <c r="E3">
        <v>24</v>
      </c>
    </row>
    <row r="4" spans="1:5" x14ac:dyDescent="0.2">
      <c r="A4" s="1" t="s">
        <v>3</v>
      </c>
      <c r="B4" s="1" t="s">
        <v>10</v>
      </c>
      <c r="C4" s="2">
        <f>(47*60+56.978)/60</f>
        <v>47.949633333333331</v>
      </c>
      <c r="D4" s="2">
        <f>136933368/2^20</f>
        <v>130.58983612060547</v>
      </c>
      <c r="E4">
        <v>24</v>
      </c>
    </row>
    <row r="5" spans="1:5" x14ac:dyDescent="0.2">
      <c r="A5" s="1" t="s">
        <v>3</v>
      </c>
      <c r="B5" s="1" t="s">
        <v>9</v>
      </c>
      <c r="C5" s="2">
        <f>(131*60+34.617)/60</f>
        <v>131.57695000000001</v>
      </c>
      <c r="D5" s="3">
        <f>136952028/2^20</f>
        <v>130.60763168334961</v>
      </c>
      <c r="E5">
        <v>24</v>
      </c>
    </row>
    <row r="6" spans="1:5" x14ac:dyDescent="0.2">
      <c r="A6" s="1" t="s">
        <v>4</v>
      </c>
      <c r="B6" s="1" t="s">
        <v>10</v>
      </c>
      <c r="C6" s="2">
        <f>(93*60+30.477)/60</f>
        <v>93.507949999999994</v>
      </c>
      <c r="D6" s="3">
        <f>45908792/2^20</f>
        <v>43.782035827636719</v>
      </c>
      <c r="E6">
        <v>24</v>
      </c>
    </row>
    <row r="7" spans="1:5" x14ac:dyDescent="0.2">
      <c r="A7" s="1" t="s">
        <v>4</v>
      </c>
      <c r="B7" s="1" t="s">
        <v>9</v>
      </c>
      <c r="C7" s="2">
        <f>(34*60+25.097)/60</f>
        <v>34.418283333333335</v>
      </c>
      <c r="D7" s="3">
        <f>45814540/2^20</f>
        <v>43.692150115966797</v>
      </c>
      <c r="E7">
        <v>24</v>
      </c>
    </row>
    <row r="8" spans="1:5" x14ac:dyDescent="0.2">
      <c r="A8" s="1" t="s">
        <v>5</v>
      </c>
      <c r="B8" s="1" t="s">
        <v>10</v>
      </c>
      <c r="C8" s="2">
        <f>(12*60+10.115)/60</f>
        <v>12.168583333333334</v>
      </c>
      <c r="D8" s="3">
        <f>46821128/2^20</f>
        <v>44.652107238769531</v>
      </c>
      <c r="E8">
        <v>24</v>
      </c>
    </row>
    <row r="9" spans="1:5" x14ac:dyDescent="0.2">
      <c r="A9" s="1" t="s">
        <v>5</v>
      </c>
      <c r="B9" s="1" t="s">
        <v>9</v>
      </c>
      <c r="C9" s="2">
        <f>(26*60+13.512)/60</f>
        <v>26.225199999999997</v>
      </c>
      <c r="D9" s="3">
        <f>47096076/2^20</f>
        <v>44.914318084716797</v>
      </c>
      <c r="E9">
        <v>24</v>
      </c>
    </row>
    <row r="10" spans="1:5" x14ac:dyDescent="0.2">
      <c r="A10" s="1" t="s">
        <v>6</v>
      </c>
      <c r="B10" s="1" t="s">
        <v>10</v>
      </c>
      <c r="C10" s="2">
        <f>(104*60+58.389)/60</f>
        <v>104.97315</v>
      </c>
      <c r="D10" s="3">
        <f>125154872/2^20</f>
        <v>119.35698699951172</v>
      </c>
      <c r="E10">
        <v>24</v>
      </c>
    </row>
    <row r="11" spans="1:5" x14ac:dyDescent="0.2">
      <c r="A11" s="1" t="s">
        <v>6</v>
      </c>
      <c r="B11" s="1" t="s">
        <v>9</v>
      </c>
      <c r="C11" s="2">
        <f>(4*60+23.007)/60</f>
        <v>4.3834499999999998</v>
      </c>
      <c r="D11" s="3">
        <f>125154024/2^20</f>
        <v>119.35617828369141</v>
      </c>
      <c r="E1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Rachtman, Nora</dc:creator>
  <cp:lastModifiedBy>Rachtman, Nora</cp:lastModifiedBy>
  <dcterms:created xsi:type="dcterms:W3CDTF">2020-10-14T15:11:21Z</dcterms:created>
  <dcterms:modified xsi:type="dcterms:W3CDTF">2020-11-05T06:57:50Z</dcterms:modified>
</cp:coreProperties>
</file>