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local_sens_hash/cpp_results/test_sw/"/>
    </mc:Choice>
  </mc:AlternateContent>
  <xr:revisionPtr revIDLastSave="0" documentId="13_ncr:1_{6B6ECEF3-6ABE-E14D-8DA6-E2FC83A3E0B3}" xr6:coauthVersionLast="45" xr6:coauthVersionMax="45" xr10:uidLastSave="{00000000-0000-0000-0000-000000000000}"/>
  <bookViews>
    <workbookView xWindow="2880" yWindow="3960" windowWidth="22640" windowHeight="11260" xr2:uid="{94413ECD-F245-5041-9601-54A38B16B5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3" i="1"/>
  <c r="C2" i="1"/>
  <c r="C9" i="1"/>
  <c r="C8" i="1"/>
  <c r="C11" i="1"/>
  <c r="D8" i="1"/>
  <c r="D6" i="1"/>
  <c r="D4" i="1"/>
  <c r="C10" i="1"/>
  <c r="C6" i="1"/>
  <c r="C7" i="1"/>
  <c r="C4" i="1"/>
  <c r="C5" i="1"/>
  <c r="D2" i="1"/>
</calcChain>
</file>

<file path=xl/sharedStrings.xml><?xml version="1.0" encoding="utf-8"?>
<sst xmlns="http://schemas.openxmlformats.org/spreadsheetml/2006/main" count="14" uniqueCount="9">
  <si>
    <t>tool</t>
  </si>
  <si>
    <t>threads</t>
  </si>
  <si>
    <t>time_min</t>
  </si>
  <si>
    <t>CLARK</t>
  </si>
  <si>
    <t>Bowtie</t>
  </si>
  <si>
    <t>Kraken</t>
  </si>
  <si>
    <t>CONSULT</t>
  </si>
  <si>
    <t>memory_G</t>
  </si>
  <si>
    <t>CLARK-S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</si>
</sst>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454545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3" fillId="0" borderId="0" xfId="0" applyFont="1"/>
    <xf numFmtId="170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8B29-0865-3047-834A-2E617A8342E0}">
  <dimension ref="A1:D11"/>
  <sheetViews>
    <sheetView tabSelected="1" workbookViewId="0">
      <selection activeCell="D14" sqref="D14"/>
    </sheetView>
  </sheetViews>
  <sheetFormatPr baseColWidth="10" defaultRowHeight="16" x14ac:dyDescent="0.2"/>
  <cols>
    <col min="4" max="4" width="13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2">
      <c r="A2" s="2" t="s">
        <v>8</v>
      </c>
      <c r="B2" s="2">
        <v>1</v>
      </c>
      <c r="C2" s="1">
        <f>(1505*60+30.852)/60</f>
        <v>1505.5142000000001</v>
      </c>
      <c r="D2" s="3">
        <f>332299260/10^6</f>
        <v>332.29926</v>
      </c>
    </row>
    <row r="3" spans="1:4" x14ac:dyDescent="0.2">
      <c r="A3" s="2" t="s">
        <v>8</v>
      </c>
      <c r="B3" s="2">
        <v>24</v>
      </c>
      <c r="C3" s="1">
        <f>(1464*60+43.905)/60</f>
        <v>1464.7317499999999</v>
      </c>
      <c r="D3" s="2"/>
    </row>
    <row r="4" spans="1:4" x14ac:dyDescent="0.2">
      <c r="A4" s="2" t="s">
        <v>3</v>
      </c>
      <c r="B4" s="2">
        <v>1</v>
      </c>
      <c r="C4" s="5">
        <f>(124*60+22.102)/60</f>
        <v>124.36836666666666</v>
      </c>
      <c r="D4" s="3">
        <f>136945632/10^6</f>
        <v>136.94563199999999</v>
      </c>
    </row>
    <row r="5" spans="1:4" x14ac:dyDescent="0.2">
      <c r="A5" s="2" t="s">
        <v>3</v>
      </c>
      <c r="B5" s="2">
        <v>24</v>
      </c>
      <c r="C5" s="5">
        <f>(113*60+47.971)/60</f>
        <v>113.79951666666666</v>
      </c>
      <c r="D5" s="2"/>
    </row>
    <row r="6" spans="1:4" x14ac:dyDescent="0.2">
      <c r="A6" s="2" t="s">
        <v>4</v>
      </c>
      <c r="B6" s="2">
        <v>1</v>
      </c>
      <c r="C6" s="5">
        <f>(49*60+28.162)/60</f>
        <v>49.469366666666666</v>
      </c>
      <c r="D6" s="3">
        <f>44363828/10^6</f>
        <v>44.363827999999998</v>
      </c>
    </row>
    <row r="7" spans="1:4" x14ac:dyDescent="0.2">
      <c r="A7" s="2" t="s">
        <v>4</v>
      </c>
      <c r="B7" s="2">
        <v>24</v>
      </c>
      <c r="C7" s="5">
        <f>(30*60+36.202)/60</f>
        <v>30.603366666666666</v>
      </c>
      <c r="D7" s="2"/>
    </row>
    <row r="8" spans="1:4" x14ac:dyDescent="0.2">
      <c r="A8" s="2" t="s">
        <v>5</v>
      </c>
      <c r="B8" s="2">
        <v>1</v>
      </c>
      <c r="C8" s="1">
        <f>(22*60+44.322)/60</f>
        <v>22.738700000000001</v>
      </c>
      <c r="D8" s="4">
        <f>46686268/10^6</f>
        <v>46.686267999999998</v>
      </c>
    </row>
    <row r="9" spans="1:4" x14ac:dyDescent="0.2">
      <c r="A9" s="2" t="s">
        <v>5</v>
      </c>
      <c r="B9" s="2">
        <v>24</v>
      </c>
      <c r="C9" s="1">
        <f>(21*60+4.99)/60</f>
        <v>21.083166666666667</v>
      </c>
      <c r="D9" s="2"/>
    </row>
    <row r="10" spans="1:4" x14ac:dyDescent="0.2">
      <c r="A10" s="2" t="s">
        <v>6</v>
      </c>
      <c r="B10" s="2">
        <v>1</v>
      </c>
      <c r="C10" s="5">
        <f>(32*60+7.534)/60</f>
        <v>32.125566666666671</v>
      </c>
      <c r="D10" s="7">
        <f>125154024/10^6</f>
        <v>125.15402400000001</v>
      </c>
    </row>
    <row r="11" spans="1:4" x14ac:dyDescent="0.2">
      <c r="A11" s="2" t="s">
        <v>6</v>
      </c>
      <c r="B11" s="2">
        <v>24</v>
      </c>
      <c r="C11" s="6">
        <f>(6*60+55.16)/60</f>
        <v>6.9193333333333324</v>
      </c>
      <c r="D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Rachtman, Nora</dc:creator>
  <cp:lastModifiedBy>Rachtman, Nora</cp:lastModifiedBy>
  <dcterms:created xsi:type="dcterms:W3CDTF">2020-10-14T15:11:21Z</dcterms:created>
  <dcterms:modified xsi:type="dcterms:W3CDTF">2020-10-16T21:18:37Z</dcterms:modified>
</cp:coreProperties>
</file>