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eticion nelson\"/>
    </mc:Choice>
  </mc:AlternateContent>
  <xr:revisionPtr revIDLastSave="0" documentId="13_ncr:1_{53365DA1-2A22-4346-8A0F-4FAAA87467B0}" xr6:coauthVersionLast="47" xr6:coauthVersionMax="47" xr10:uidLastSave="{00000000-0000-0000-0000-000000000000}"/>
  <bookViews>
    <workbookView xWindow="-120" yWindow="-120" windowWidth="19440" windowHeight="15000" xr2:uid="{9A5A7F1A-5A7E-4D4E-AB27-7057B6873F3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E22" i="1"/>
  <c r="D22" i="1"/>
  <c r="C22" i="1"/>
  <c r="E15" i="1"/>
  <c r="F15" i="1" s="1"/>
  <c r="D15" i="1"/>
  <c r="D14" i="1"/>
  <c r="E14" i="1" s="1"/>
  <c r="F14" i="1" s="1"/>
  <c r="E13" i="1"/>
  <c r="F13" i="1" s="1"/>
  <c r="D13" i="1"/>
  <c r="D12" i="1"/>
  <c r="E12" i="1" s="1"/>
  <c r="F12" i="1" s="1"/>
  <c r="E11" i="1"/>
  <c r="F11" i="1" s="1"/>
  <c r="D11" i="1"/>
  <c r="D10" i="1"/>
  <c r="E10" i="1" s="1"/>
  <c r="C17" i="1"/>
  <c r="B17" i="1"/>
  <c r="C15" i="1"/>
  <c r="C14" i="1"/>
  <c r="C13" i="1"/>
  <c r="C12" i="1"/>
  <c r="C11" i="1"/>
  <c r="C10" i="1"/>
  <c r="C7" i="1"/>
  <c r="D7" i="1"/>
  <c r="E7" i="1"/>
  <c r="F7" i="1"/>
  <c r="B7" i="1"/>
  <c r="B19" i="1" l="1"/>
  <c r="C19" i="1"/>
  <c r="C20" i="1" s="1"/>
  <c r="F10" i="1"/>
  <c r="F17" i="1" s="1"/>
  <c r="E17" i="1"/>
  <c r="D17" i="1"/>
  <c r="D19" i="1" l="1"/>
  <c r="F19" i="1"/>
  <c r="E19" i="1"/>
  <c r="E20" i="1" l="1"/>
  <c r="D20" i="1"/>
  <c r="F20" i="1"/>
  <c r="B21" i="1" l="1"/>
</calcChain>
</file>

<file path=xl/sharedStrings.xml><?xml version="1.0" encoding="utf-8"?>
<sst xmlns="http://schemas.openxmlformats.org/spreadsheetml/2006/main" count="24" uniqueCount="24">
  <si>
    <t>VENTAS PROYECTADAS Y RENTABILIDAD AÑO 1-5</t>
  </si>
  <si>
    <t>AÑO 1</t>
  </si>
  <si>
    <t>AÑO 2</t>
  </si>
  <si>
    <t>AÑO 3</t>
  </si>
  <si>
    <t>AÑO 4</t>
  </si>
  <si>
    <t>AÑO 5</t>
  </si>
  <si>
    <t>SISTEMA DE INVENTARIO</t>
  </si>
  <si>
    <t>SISTEMA DE VENTAS</t>
  </si>
  <si>
    <t>SISTEMA DE PUNTO DE VENTAS</t>
  </si>
  <si>
    <t>TOTAL INGRESOS</t>
  </si>
  <si>
    <t>VENTAS</t>
  </si>
  <si>
    <t>COSTOS Y GASTOS</t>
  </si>
  <si>
    <t>Constitucion</t>
  </si>
  <si>
    <t>Infraestructura</t>
  </si>
  <si>
    <t>Ventas</t>
  </si>
  <si>
    <t>Nomina</t>
  </si>
  <si>
    <t>Administrativos</t>
  </si>
  <si>
    <t>Materia Prima</t>
  </si>
  <si>
    <t>Flujo de caja</t>
  </si>
  <si>
    <t>TOTAL EGRESOS</t>
  </si>
  <si>
    <t>Utilidad antes de impuestos</t>
  </si>
  <si>
    <t>Rentabilidad acumulada</t>
  </si>
  <si>
    <t>Utilidad total del proyecto</t>
  </si>
  <si>
    <t>Indice de crecimiento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</si>
</sst>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914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3" xfId="0" applyFont="1" applyBorder="1"/>
    <xf numFmtId="164" fontId="0" fillId="0" borderId="3" xfId="0" applyNumberFormat="1" applyBorder="1"/>
    <xf numFmtId="0" fontId="3" fillId="0" borderId="3" xfId="0" applyFont="1" applyFill="1" applyBorder="1"/>
    <xf numFmtId="0" fontId="0" fillId="0" borderId="3" xfId="0" applyBorder="1"/>
    <xf numFmtId="0" fontId="1" fillId="0" borderId="3" xfId="0" applyFont="1" applyBorder="1"/>
    <xf numFmtId="6" fontId="0" fillId="0" borderId="3" xfId="0" applyNumberFormat="1" applyBorder="1"/>
    <xf numFmtId="0" fontId="2" fillId="0" borderId="3" xfId="0" applyFont="1" applyFill="1" applyBorder="1"/>
    <xf numFmtId="9" fontId="0" fillId="0" borderId="3" xfId="0" applyNumberFormat="1" applyBorder="1"/>
    <xf numFmtId="164" fontId="1" fillId="0" borderId="3" xfId="0" applyNumberFormat="1" applyFont="1" applyBorder="1"/>
    <xf numFmtId="6" fontId="1" fillId="0" borderId="3" xfId="0" applyNumberFormat="1" applyFont="1" applyBorder="1"/>
    <xf numFmtId="6" fontId="3" fillId="0" borderId="3" xfId="0" applyNumberFormat="1" applyFont="1" applyBorder="1"/>
    <xf numFmtId="0" fontId="2" fillId="2" borderId="3" xfId="0" applyFont="1" applyFill="1" applyBorder="1" applyAlignment="1">
      <alignment horizontal="center" vertical="center"/>
    </xf>
    <xf numFmtId="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98BC-7B8F-4C89-A0C3-3E895AED8AFB}">
  <dimension ref="A1:F22"/>
  <sheetViews>
    <sheetView tabSelected="1" workbookViewId="0">
      <selection activeCell="C28" sqref="C28"/>
    </sheetView>
  </sheetViews>
  <sheetFormatPr baseColWidth="10" defaultRowHeight="15" x14ac:dyDescent="0.25"/>
  <cols>
    <col min="1" max="1" width="28.5703125" bestFit="1" customWidth="1"/>
    <col min="2" max="2" width="13" bestFit="1" customWidth="1"/>
    <col min="3" max="3" width="12.28515625" bestFit="1" customWidth="1"/>
    <col min="4" max="4" width="13" bestFit="1" customWidth="1"/>
    <col min="5" max="6" width="13.28515625" bestFit="1" customWidth="1"/>
  </cols>
  <sheetData>
    <row r="1" spans="1:6" ht="15.75" x14ac:dyDescent="0.25">
      <c r="A1" s="12" t="s">
        <v>0</v>
      </c>
      <c r="B1" s="12"/>
      <c r="C1" s="12"/>
      <c r="D1" s="12"/>
      <c r="E1" s="12"/>
      <c r="F1" s="12"/>
    </row>
    <row r="2" spans="1:6" x14ac:dyDescent="0.25">
      <c r="A2" s="4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6" x14ac:dyDescent="0.25">
      <c r="A3" s="5" t="s">
        <v>10</v>
      </c>
      <c r="B3" s="4"/>
      <c r="C3" s="4"/>
      <c r="D3" s="4"/>
      <c r="E3" s="4"/>
      <c r="F3" s="4"/>
    </row>
    <row r="4" spans="1:6" ht="15.75" x14ac:dyDescent="0.25">
      <c r="A4" s="4" t="s">
        <v>6</v>
      </c>
      <c r="B4" s="11">
        <v>24840000</v>
      </c>
      <c r="C4" s="6">
        <v>28200000</v>
      </c>
      <c r="D4" s="11">
        <v>33660000</v>
      </c>
      <c r="E4" s="11">
        <v>38160000</v>
      </c>
      <c r="F4" s="11">
        <v>43680000</v>
      </c>
    </row>
    <row r="5" spans="1:6" ht="15.75" x14ac:dyDescent="0.25">
      <c r="A5" s="4" t="s">
        <v>7</v>
      </c>
      <c r="B5" s="11">
        <v>25380000</v>
      </c>
      <c r="C5" s="6">
        <v>28800000</v>
      </c>
      <c r="D5" s="11">
        <v>33660000</v>
      </c>
      <c r="E5" s="11">
        <v>38880000</v>
      </c>
      <c r="F5" s="11">
        <v>44460000</v>
      </c>
    </row>
    <row r="6" spans="1:6" ht="15.75" x14ac:dyDescent="0.25">
      <c r="A6" s="4" t="s">
        <v>8</v>
      </c>
      <c r="B6" s="11">
        <v>25920000</v>
      </c>
      <c r="C6" s="6">
        <v>29400000</v>
      </c>
      <c r="D6" s="11">
        <v>34320000</v>
      </c>
      <c r="E6" s="11">
        <v>39600000</v>
      </c>
      <c r="F6" s="11">
        <v>45240000</v>
      </c>
    </row>
    <row r="7" spans="1:6" x14ac:dyDescent="0.25">
      <c r="A7" s="5" t="s">
        <v>9</v>
      </c>
      <c r="B7" s="10">
        <f>SUM(B4:B6)</f>
        <v>76140000</v>
      </c>
      <c r="C7" s="9">
        <f t="shared" ref="C7:F7" si="0">SUM(C4:C6)</f>
        <v>86400000</v>
      </c>
      <c r="D7" s="9">
        <f t="shared" si="0"/>
        <v>101640000</v>
      </c>
      <c r="E7" s="9">
        <f t="shared" si="0"/>
        <v>116640000</v>
      </c>
      <c r="F7" s="9">
        <f t="shared" si="0"/>
        <v>133380000</v>
      </c>
    </row>
    <row r="9" spans="1:6" x14ac:dyDescent="0.25">
      <c r="A9" s="5" t="s">
        <v>11</v>
      </c>
      <c r="B9" s="4"/>
      <c r="C9" s="4"/>
      <c r="D9" s="4"/>
      <c r="E9" s="4"/>
      <c r="F9" s="4"/>
    </row>
    <row r="10" spans="1:6" ht="15.75" x14ac:dyDescent="0.25">
      <c r="A10" s="1" t="s">
        <v>12</v>
      </c>
      <c r="B10" s="2">
        <v>208500</v>
      </c>
      <c r="C10" s="2">
        <f>B10+B10*0.19</f>
        <v>248115</v>
      </c>
      <c r="D10" s="2">
        <f t="shared" ref="D10:F10" si="1">C10+C10*0.19</f>
        <v>295256.84999999998</v>
      </c>
      <c r="E10" s="2">
        <f t="shared" si="1"/>
        <v>351355.65149999998</v>
      </c>
      <c r="F10" s="2">
        <f t="shared" si="1"/>
        <v>418113.22528499999</v>
      </c>
    </row>
    <row r="11" spans="1:6" ht="15.75" x14ac:dyDescent="0.25">
      <c r="A11" s="1" t="s">
        <v>13</v>
      </c>
      <c r="B11" s="2">
        <v>3920300</v>
      </c>
      <c r="C11" s="2">
        <f t="shared" ref="C11:F15" si="2">B11+B11*0.19</f>
        <v>4665157</v>
      </c>
      <c r="D11" s="2">
        <f t="shared" si="2"/>
        <v>5551536.8300000001</v>
      </c>
      <c r="E11" s="2">
        <f t="shared" si="2"/>
        <v>6606328.8277000003</v>
      </c>
      <c r="F11" s="2">
        <f t="shared" si="2"/>
        <v>7861531.3049630001</v>
      </c>
    </row>
    <row r="12" spans="1:6" ht="15.75" x14ac:dyDescent="0.25">
      <c r="A12" s="1" t="s">
        <v>14</v>
      </c>
      <c r="B12" s="2">
        <v>600000</v>
      </c>
      <c r="C12" s="2">
        <f t="shared" si="2"/>
        <v>714000</v>
      </c>
      <c r="D12" s="2">
        <f t="shared" si="2"/>
        <v>849660</v>
      </c>
      <c r="E12" s="2">
        <f t="shared" si="2"/>
        <v>1011095.4</v>
      </c>
      <c r="F12" s="2">
        <f t="shared" si="2"/>
        <v>1203203.5260000001</v>
      </c>
    </row>
    <row r="13" spans="1:6" ht="15.75" x14ac:dyDescent="0.25">
      <c r="A13" s="1" t="s">
        <v>15</v>
      </c>
      <c r="B13" s="2">
        <v>14310000</v>
      </c>
      <c r="C13" s="2">
        <f t="shared" si="2"/>
        <v>17028900</v>
      </c>
      <c r="D13" s="2">
        <f t="shared" si="2"/>
        <v>20264391</v>
      </c>
      <c r="E13" s="2">
        <f t="shared" si="2"/>
        <v>24114625.289999999</v>
      </c>
      <c r="F13" s="2">
        <f t="shared" si="2"/>
        <v>28696404.095100001</v>
      </c>
    </row>
    <row r="14" spans="1:6" ht="15.75" x14ac:dyDescent="0.25">
      <c r="A14" s="1" t="s">
        <v>16</v>
      </c>
      <c r="B14" s="2">
        <v>13150300</v>
      </c>
      <c r="C14" s="2">
        <f t="shared" si="2"/>
        <v>15648857</v>
      </c>
      <c r="D14" s="2">
        <f t="shared" si="2"/>
        <v>18622139.829999998</v>
      </c>
      <c r="E14" s="2">
        <f t="shared" si="2"/>
        <v>22160346.397699997</v>
      </c>
      <c r="F14" s="2">
        <f t="shared" si="2"/>
        <v>26370812.213262998</v>
      </c>
    </row>
    <row r="15" spans="1:6" ht="15.75" x14ac:dyDescent="0.25">
      <c r="A15" s="1" t="s">
        <v>17</v>
      </c>
      <c r="B15" s="2">
        <v>89300</v>
      </c>
      <c r="C15" s="2">
        <f t="shared" si="2"/>
        <v>106267</v>
      </c>
      <c r="D15" s="2">
        <f t="shared" si="2"/>
        <v>126457.73</v>
      </c>
      <c r="E15" s="2">
        <f t="shared" si="2"/>
        <v>150484.69870000001</v>
      </c>
      <c r="F15" s="2">
        <f t="shared" si="2"/>
        <v>179076.79145300001</v>
      </c>
    </row>
    <row r="16" spans="1:6" ht="15.75" x14ac:dyDescent="0.25">
      <c r="A16" s="3" t="s">
        <v>18</v>
      </c>
      <c r="B16" s="2">
        <v>19926000</v>
      </c>
      <c r="C16" s="2">
        <v>20192000</v>
      </c>
      <c r="D16" s="2">
        <v>24442440</v>
      </c>
      <c r="E16" s="2">
        <v>27370800</v>
      </c>
      <c r="F16" s="2">
        <v>30869280</v>
      </c>
    </row>
    <row r="17" spans="1:6" ht="15.75" x14ac:dyDescent="0.25">
      <c r="A17" s="7" t="s">
        <v>19</v>
      </c>
      <c r="B17" s="9">
        <f>SUM(B10:B16)</f>
        <v>52204400</v>
      </c>
      <c r="C17" s="9">
        <f t="shared" ref="C17:F17" si="3">SUM(C10:C16)</f>
        <v>58603296</v>
      </c>
      <c r="D17" s="9">
        <f t="shared" si="3"/>
        <v>70151882.239999995</v>
      </c>
      <c r="E17" s="9">
        <f t="shared" si="3"/>
        <v>81765036.265599996</v>
      </c>
      <c r="F17" s="9">
        <f t="shared" si="3"/>
        <v>95598421.156064004</v>
      </c>
    </row>
    <row r="19" spans="1:6" ht="15.75" x14ac:dyDescent="0.25">
      <c r="A19" s="7" t="s">
        <v>20</v>
      </c>
      <c r="B19" s="6">
        <f>B7-B17</f>
        <v>23935600</v>
      </c>
      <c r="C19" s="6">
        <f t="shared" ref="C19:F19" si="4">C7-C17</f>
        <v>27796704</v>
      </c>
      <c r="D19" s="6">
        <f t="shared" si="4"/>
        <v>31488117.760000005</v>
      </c>
      <c r="E19" s="6">
        <f t="shared" si="4"/>
        <v>34874963.734400004</v>
      </c>
      <c r="F19" s="6">
        <f t="shared" si="4"/>
        <v>37781578.843935996</v>
      </c>
    </row>
    <row r="20" spans="1:6" x14ac:dyDescent="0.25">
      <c r="A20" s="15" t="s">
        <v>21</v>
      </c>
      <c r="B20" s="16"/>
      <c r="C20" s="6">
        <f>B19+C19</f>
        <v>51732304</v>
      </c>
      <c r="D20" s="6">
        <f>C19+D19</f>
        <v>59284821.760000005</v>
      </c>
      <c r="E20" s="6">
        <f>D19+E19</f>
        <v>66363081.49440001</v>
      </c>
      <c r="F20" s="6">
        <f>E19+F19</f>
        <v>72656542.578336</v>
      </c>
    </row>
    <row r="21" spans="1:6" x14ac:dyDescent="0.25">
      <c r="A21" s="5" t="s">
        <v>22</v>
      </c>
      <c r="B21" s="13">
        <f>SUM(C20:F20)</f>
        <v>250036749.83273602</v>
      </c>
      <c r="C21" s="14"/>
      <c r="D21" s="14"/>
      <c r="E21" s="14"/>
      <c r="F21" s="14"/>
    </row>
    <row r="22" spans="1:6" x14ac:dyDescent="0.25">
      <c r="A22" s="15" t="s">
        <v>23</v>
      </c>
      <c r="B22" s="16"/>
      <c r="C22" s="8">
        <f>(C7-B7)/B7</f>
        <v>0.13475177304964539</v>
      </c>
      <c r="D22" s="8">
        <f>(D7-C7)/C7</f>
        <v>0.1763888888888889</v>
      </c>
      <c r="E22" s="8">
        <f>(E7-D7)/D7</f>
        <v>0.14757969303423848</v>
      </c>
      <c r="F22" s="8">
        <f>(F7-E7)/E7</f>
        <v>0.14351851851851852</v>
      </c>
    </row>
  </sheetData>
  <mergeCells count="4">
    <mergeCell ref="A1:F1"/>
    <mergeCell ref="B21:F21"/>
    <mergeCell ref="A20:B20"/>
    <mergeCell ref="A22:B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2021-08-18T01:51:28Z</dcterms:created>
  <dcterms:modified xsi:type="dcterms:W3CDTF">2021-08-20T02:04:46Z</dcterms:modified>
</cp:coreProperties>
</file>