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f1c4763f23014e/Dokumenty/Programy_Python/piano-pieces-list-maker/piano_pieces_xlsx_file/"/>
    </mc:Choice>
  </mc:AlternateContent>
  <xr:revisionPtr revIDLastSave="498" documentId="6_{513BBA65-6317-4425-BB23-5794F691D089}" xr6:coauthVersionLast="47" xr6:coauthVersionMax="47" xr10:uidLastSave="{7DF4D1D7-62CD-4B46-A812-88243BDE352F}"/>
  <bookViews>
    <workbookView xWindow="-28920" yWindow="-120" windowWidth="29040" windowHeight="15840" xr2:uid="{3EE10855-D137-4B76-82CA-3A15B082A9FC}"/>
  </bookViews>
  <sheets>
    <sheet name="Wszystkie utwo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7" i="1" l="1"/>
  <c r="B26" i="1"/>
  <c r="M26" i="1"/>
  <c r="N26" i="1"/>
  <c r="L26" i="1"/>
  <c r="U18" i="1"/>
  <c r="T18" i="1" s="1"/>
  <c r="S18" i="1" s="1"/>
  <c r="G28" i="1"/>
  <c r="N33" i="1"/>
  <c r="M33" i="1"/>
  <c r="N42" i="1"/>
  <c r="M42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K39" i="1"/>
  <c r="K40" i="1"/>
  <c r="K41" i="1"/>
  <c r="Q6" i="1"/>
  <c r="Q7" i="1"/>
  <c r="Q8" i="1"/>
  <c r="Q9" i="1"/>
  <c r="Q10" i="1"/>
  <c r="Q11" i="1"/>
  <c r="Q12" i="1"/>
  <c r="Q13" i="1"/>
  <c r="J32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E30" i="1"/>
  <c r="B29" i="1"/>
  <c r="J33" i="1"/>
  <c r="J34" i="1"/>
  <c r="Q14" i="1"/>
  <c r="Q15" i="1"/>
  <c r="Q16" i="1"/>
  <c r="Q17" i="1"/>
  <c r="Q18" i="1"/>
  <c r="G34" i="1" l="1"/>
  <c r="F28" i="1"/>
  <c r="E28" i="1" s="1"/>
  <c r="F34" i="1" l="1"/>
  <c r="E34" i="1" s="1"/>
</calcChain>
</file>

<file path=xl/sharedStrings.xml><?xml version="1.0" encoding="utf-8"?>
<sst xmlns="http://schemas.openxmlformats.org/spreadsheetml/2006/main" count="243" uniqueCount="149">
  <si>
    <t>Muzyka filmowa/z gier</t>
  </si>
  <si>
    <t>Tytuł</t>
  </si>
  <si>
    <t>Czas trwania</t>
  </si>
  <si>
    <t>Minuty</t>
  </si>
  <si>
    <t>Sekundy</t>
  </si>
  <si>
    <t>Clint Mansel</t>
  </si>
  <si>
    <t>Hans Zimmer</t>
  </si>
  <si>
    <t>Time</t>
  </si>
  <si>
    <t>Michael Giacchino</t>
  </si>
  <si>
    <t>Married Life</t>
  </si>
  <si>
    <t>Harry Gregson-Williams</t>
  </si>
  <si>
    <t>Kayla</t>
  </si>
  <si>
    <t>Film/gra</t>
  </si>
  <si>
    <t>Incepcja</t>
  </si>
  <si>
    <t>Requiem dla snu</t>
  </si>
  <si>
    <t>Odlot</t>
  </si>
  <si>
    <t>X-Men Geneza: Wolverine</t>
  </si>
  <si>
    <t>Justin Hurwitz</t>
  </si>
  <si>
    <t>Mia &amp; Seb's Theme</t>
  </si>
  <si>
    <t>La La Land</t>
  </si>
  <si>
    <t>Yann Tiersen</t>
  </si>
  <si>
    <t>La Valse d'Amelie</t>
  </si>
  <si>
    <t>Amelia</t>
  </si>
  <si>
    <t>Ryan Elder</t>
  </si>
  <si>
    <t>Rick &amp; Morty Theme</t>
  </si>
  <si>
    <t>Rick i Morty</t>
  </si>
  <si>
    <t>Randy Newman</t>
  </si>
  <si>
    <t>Toy Story</t>
  </si>
  <si>
    <t>Lady Gaga, Bradley Cooper</t>
  </si>
  <si>
    <t>Shallow</t>
  </si>
  <si>
    <t>Narodziny gwiazdy</t>
  </si>
  <si>
    <t>Toss a Coin to Your Witcher</t>
  </si>
  <si>
    <t>Sonya Belousova / Giona Ostinelli</t>
  </si>
  <si>
    <t>Wiedźmin 3: Dziki Gon</t>
  </si>
  <si>
    <t>Wiedźmin (Netflix)</t>
  </si>
  <si>
    <t>Anna Terpiłkowska</t>
  </si>
  <si>
    <t>Kompozytor/Wykonawca</t>
  </si>
  <si>
    <t>Dr House</t>
  </si>
  <si>
    <t>Half-Wit</t>
  </si>
  <si>
    <t>Lawrence Kaplow</t>
  </si>
  <si>
    <t>Comptine d'un Autre Été</t>
  </si>
  <si>
    <t>Numer</t>
  </si>
  <si>
    <t>Kan R. Gao, Laura Shigihara</t>
  </si>
  <si>
    <t>To The Moon</t>
  </si>
  <si>
    <t>Chaos Chaos</t>
  </si>
  <si>
    <t>Piosenki</t>
  </si>
  <si>
    <t>Katie Perry</t>
  </si>
  <si>
    <t>Teenage dream</t>
  </si>
  <si>
    <t>Taio Cruz</t>
  </si>
  <si>
    <t>Dynamite</t>
  </si>
  <si>
    <t>Leonard Cohen</t>
  </si>
  <si>
    <t>Hallelujah</t>
  </si>
  <si>
    <t>Rihanna</t>
  </si>
  <si>
    <t>Stay</t>
  </si>
  <si>
    <t>Hozier</t>
  </si>
  <si>
    <t>Queen</t>
  </si>
  <si>
    <t>Bohemian Rhapsody</t>
  </si>
  <si>
    <t>John Lennon</t>
  </si>
  <si>
    <t>Imagine</t>
  </si>
  <si>
    <t>Elvis Presley</t>
  </si>
  <si>
    <t>Luis Armstrong</t>
  </si>
  <si>
    <t>Ray Charles</t>
  </si>
  <si>
    <t>Led Zeppelin</t>
  </si>
  <si>
    <t>Love of my life</t>
  </si>
  <si>
    <t>Piosenki świąteczne</t>
  </si>
  <si>
    <t>Eartha Kitt</t>
  </si>
  <si>
    <t>Santa Baby</t>
  </si>
  <si>
    <t>Frank Sinatra</t>
  </si>
  <si>
    <t>Pink Floyd</t>
  </si>
  <si>
    <t>Debussy</t>
  </si>
  <si>
    <t>Clair de Lune</t>
  </si>
  <si>
    <t>Chopin</t>
  </si>
  <si>
    <t>Nokturn Op. 55 No. 1</t>
  </si>
  <si>
    <t>Satie</t>
  </si>
  <si>
    <t>Gymnopedie No. 1</t>
  </si>
  <si>
    <t>Yiruma</t>
  </si>
  <si>
    <t>Beethoven</t>
  </si>
  <si>
    <t>Moonlight Sonata 1st movement</t>
  </si>
  <si>
    <t>Ludovico Einaudi</t>
  </si>
  <si>
    <t>Nuvole Bianche</t>
  </si>
  <si>
    <t>Inne</t>
  </si>
  <si>
    <t>Windows XP startup sound</t>
  </si>
  <si>
    <t>Windows XP shutdown sound</t>
  </si>
  <si>
    <t>Columbia Pictures Theme</t>
  </si>
  <si>
    <t>Universal Studios Theme</t>
  </si>
  <si>
    <t>Całkowity czas trwania</t>
  </si>
  <si>
    <t>Godziny</t>
  </si>
  <si>
    <t>Utwory</t>
  </si>
  <si>
    <t>Liczba wszystkich utworów oprócz świątecznych i innych:</t>
  </si>
  <si>
    <t>Experience</t>
  </si>
  <si>
    <t>Per Magnusson</t>
  </si>
  <si>
    <t>Me and Julia</t>
  </si>
  <si>
    <t>Oazis</t>
  </si>
  <si>
    <t>Wonderwall</t>
  </si>
  <si>
    <t>Pocahontas</t>
  </si>
  <si>
    <t>The Hobbit</t>
  </si>
  <si>
    <t>Misty Mountains</t>
  </si>
  <si>
    <t>The Dwarfs</t>
  </si>
  <si>
    <t>Pat i Mat</t>
  </si>
  <si>
    <t>Petr Skoumal</t>
  </si>
  <si>
    <t>Minecraft</t>
  </si>
  <si>
    <t>C418</t>
  </si>
  <si>
    <t>Sweden</t>
  </si>
  <si>
    <t>Electric Light Orchestra</t>
  </si>
  <si>
    <t>Mr Blue Sky</t>
  </si>
  <si>
    <t>Ice Age</t>
  </si>
  <si>
    <t>David Newman</t>
  </si>
  <si>
    <t>Lucyfer</t>
  </si>
  <si>
    <t>Bob Dylan</t>
  </si>
  <si>
    <t>Knockin' on Heaven's Door</t>
  </si>
  <si>
    <t>Imagine Dragons</t>
  </si>
  <si>
    <t>Radioactive</t>
  </si>
  <si>
    <t>Nagrane</t>
  </si>
  <si>
    <t>ABBA</t>
  </si>
  <si>
    <t>Dancing Queen</t>
  </si>
  <si>
    <t>Tak</t>
  </si>
  <si>
    <t>What a Wonderful World</t>
  </si>
  <si>
    <t>Can't Help Falling in Love with You</t>
  </si>
  <si>
    <t>Stairway to Heaven</t>
  </si>
  <si>
    <t>Hit the Road Jack</t>
  </si>
  <si>
    <t>Take Me to Church</t>
  </si>
  <si>
    <t>City of Stars</t>
  </si>
  <si>
    <t>Requiem for a Dream</t>
  </si>
  <si>
    <t>You've Got a Friend in Me</t>
  </si>
  <si>
    <t>Wilcza Zamieć</t>
  </si>
  <si>
    <t>Born a Stranger</t>
  </si>
  <si>
    <t>Do You Feel It?</t>
  </si>
  <si>
    <t>A Je To!</t>
  </si>
  <si>
    <t>Checking out the Cave</t>
  </si>
  <si>
    <t>The Great Gig in the Sky</t>
  </si>
  <si>
    <t>River Flows in You</t>
  </si>
  <si>
    <t>Polonez G-Moll</t>
  </si>
  <si>
    <t>Wrzucone</t>
  </si>
  <si>
    <t>Rêverie</t>
  </si>
  <si>
    <t>Muse</t>
  </si>
  <si>
    <t>Feeling Good</t>
  </si>
  <si>
    <t>Careless Whisper</t>
  </si>
  <si>
    <t>George Michael</t>
  </si>
  <si>
    <t>Icona Pop</t>
  </si>
  <si>
    <t>I Love It</t>
  </si>
  <si>
    <t>We Are the Champions</t>
  </si>
  <si>
    <t>Dry Hands</t>
  </si>
  <si>
    <t>The Water Diviner</t>
  </si>
  <si>
    <t>Have Yourself a Merry Little Christmas</t>
  </si>
  <si>
    <t>Judy Kuhn</t>
  </si>
  <si>
    <t>Colors of the Wind</t>
  </si>
  <si>
    <t>Gershwin</t>
  </si>
  <si>
    <t>Summertime</t>
  </si>
  <si>
    <t>Wet Hands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</si>
</sst>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D2FB-EA81-42D6-9A0A-BF0D94B4D650}">
  <dimension ref="B2:V42"/>
  <sheetViews>
    <sheetView tabSelected="1" topLeftCell="D1" zoomScale="90" zoomScaleNormal="90" workbookViewId="0">
      <selection activeCell="K27" sqref="K27"/>
    </sheetView>
  </sheetViews>
  <sheetFormatPr defaultColWidth="9.140625" defaultRowHeight="15" x14ac:dyDescent="0.25"/>
  <cols>
    <col min="1" max="1" width="2.85546875" style="8" customWidth="1"/>
    <col min="2" max="2" width="9.140625" style="8" customWidth="1"/>
    <col min="3" max="3" width="24.5703125" style="8" bestFit="1" customWidth="1"/>
    <col min="4" max="4" width="37.42578125" style="8" customWidth="1"/>
    <col min="5" max="5" width="25.7109375" style="8" bestFit="1" customWidth="1"/>
    <col min="6" max="6" width="9.140625" style="8"/>
    <col min="7" max="7" width="9.140625" style="8" customWidth="1"/>
    <col min="8" max="8" width="9.85546875" style="8" bestFit="1" customWidth="1"/>
    <col min="9" max="9" width="1.42578125" style="8" customWidth="1"/>
    <col min="10" max="10" width="9.140625" style="8"/>
    <col min="11" max="11" width="24.5703125" style="8" bestFit="1" customWidth="1"/>
    <col min="12" max="12" width="34.7109375" style="8" bestFit="1" customWidth="1"/>
    <col min="13" max="13" width="25.28515625" style="8" bestFit="1" customWidth="1"/>
    <col min="14" max="14" width="9.140625" style="8"/>
    <col min="15" max="15" width="9.85546875" style="8" bestFit="1" customWidth="1"/>
    <col min="16" max="16" width="1.42578125" style="8" customWidth="1"/>
    <col min="17" max="17" width="9.140625" style="8"/>
    <col min="18" max="18" width="23.5703125" style="8" bestFit="1" customWidth="1"/>
    <col min="19" max="19" width="30.5703125" style="8" bestFit="1" customWidth="1"/>
    <col min="20" max="21" width="9.140625" style="8"/>
    <col min="22" max="22" width="9.85546875" style="8" bestFit="1" customWidth="1"/>
    <col min="23" max="16384" width="9.140625" style="8"/>
  </cols>
  <sheetData>
    <row r="2" spans="2:22" ht="21" x14ac:dyDescent="0.25">
      <c r="B2" s="11" t="s">
        <v>0</v>
      </c>
      <c r="C2" s="11"/>
      <c r="D2" s="11"/>
      <c r="E2" s="11"/>
      <c r="F2" s="11"/>
      <c r="G2" s="11"/>
      <c r="H2" s="11"/>
      <c r="J2" s="11" t="s">
        <v>45</v>
      </c>
      <c r="K2" s="11"/>
      <c r="L2" s="11"/>
      <c r="M2" s="11"/>
      <c r="N2" s="11"/>
      <c r="O2" s="11"/>
      <c r="Q2" s="11" t="s">
        <v>87</v>
      </c>
      <c r="R2" s="11"/>
      <c r="S2" s="11"/>
      <c r="T2" s="11"/>
      <c r="U2" s="11"/>
      <c r="V2" s="11"/>
    </row>
    <row r="3" spans="2:22" x14ac:dyDescent="0.25">
      <c r="B3" s="12" t="s">
        <v>41</v>
      </c>
      <c r="C3" s="9" t="s">
        <v>12</v>
      </c>
      <c r="D3" s="9" t="s">
        <v>36</v>
      </c>
      <c r="E3" s="9" t="s">
        <v>1</v>
      </c>
      <c r="F3" s="9" t="s">
        <v>2</v>
      </c>
      <c r="G3" s="9"/>
      <c r="H3" s="9" t="s">
        <v>112</v>
      </c>
      <c r="J3" s="12" t="s">
        <v>41</v>
      </c>
      <c r="K3" s="9" t="s">
        <v>36</v>
      </c>
      <c r="L3" s="9" t="s">
        <v>1</v>
      </c>
      <c r="M3" s="9" t="s">
        <v>2</v>
      </c>
      <c r="N3" s="9"/>
      <c r="O3" s="9" t="s">
        <v>112</v>
      </c>
      <c r="Q3" s="12" t="s">
        <v>41</v>
      </c>
      <c r="R3" s="9" t="s">
        <v>36</v>
      </c>
      <c r="S3" s="9" t="s">
        <v>1</v>
      </c>
      <c r="T3" s="9" t="s">
        <v>2</v>
      </c>
      <c r="U3" s="9"/>
      <c r="V3" s="9" t="s">
        <v>112</v>
      </c>
    </row>
    <row r="4" spans="2:22" x14ac:dyDescent="0.25">
      <c r="B4" s="13"/>
      <c r="C4" s="10"/>
      <c r="D4" s="10"/>
      <c r="E4" s="10"/>
      <c r="F4" s="4" t="s">
        <v>3</v>
      </c>
      <c r="G4" s="4" t="s">
        <v>4</v>
      </c>
      <c r="H4" s="10"/>
      <c r="J4" s="13"/>
      <c r="K4" s="10"/>
      <c r="L4" s="10"/>
      <c r="M4" s="4" t="s">
        <v>3</v>
      </c>
      <c r="N4" s="4" t="s">
        <v>4</v>
      </c>
      <c r="O4" s="10"/>
      <c r="Q4" s="13"/>
      <c r="R4" s="10"/>
      <c r="S4" s="10"/>
      <c r="T4" s="4" t="s">
        <v>3</v>
      </c>
      <c r="U4" s="4" t="s">
        <v>4</v>
      </c>
      <c r="V4" s="10"/>
    </row>
    <row r="5" spans="2:22" x14ac:dyDescent="0.25">
      <c r="B5" s="2">
        <v>1</v>
      </c>
      <c r="C5" s="6" t="s">
        <v>14</v>
      </c>
      <c r="D5" s="6" t="s">
        <v>5</v>
      </c>
      <c r="E5" s="7" t="s">
        <v>122</v>
      </c>
      <c r="F5" s="6">
        <v>1</v>
      </c>
      <c r="G5" s="6">
        <v>55</v>
      </c>
      <c r="H5" s="6" t="s">
        <v>132</v>
      </c>
      <c r="J5" s="2">
        <v>1</v>
      </c>
      <c r="K5" s="6" t="s">
        <v>46</v>
      </c>
      <c r="L5" s="7" t="s">
        <v>47</v>
      </c>
      <c r="M5" s="6">
        <v>3</v>
      </c>
      <c r="N5" s="6">
        <v>37</v>
      </c>
      <c r="O5" s="6" t="s">
        <v>132</v>
      </c>
      <c r="Q5" s="2">
        <v>1</v>
      </c>
      <c r="R5" s="6" t="s">
        <v>68</v>
      </c>
      <c r="S5" s="7" t="s">
        <v>129</v>
      </c>
      <c r="T5" s="6">
        <v>4</v>
      </c>
      <c r="U5" s="6">
        <v>31</v>
      </c>
      <c r="V5" s="6" t="s">
        <v>132</v>
      </c>
    </row>
    <row r="6" spans="2:22" x14ac:dyDescent="0.25">
      <c r="B6" s="2">
        <f>IF(ISBLANK(C6),"",B5+1)</f>
        <v>2</v>
      </c>
      <c r="C6" s="6" t="s">
        <v>13</v>
      </c>
      <c r="D6" s="6" t="s">
        <v>6</v>
      </c>
      <c r="E6" s="7" t="s">
        <v>7</v>
      </c>
      <c r="F6" s="6">
        <v>4</v>
      </c>
      <c r="G6" s="6">
        <v>20</v>
      </c>
      <c r="H6" s="6" t="s">
        <v>132</v>
      </c>
      <c r="J6" s="2">
        <f>IF(ISBLANK(#REF!),"",J5+1)</f>
        <v>2</v>
      </c>
      <c r="K6" s="6" t="s">
        <v>48</v>
      </c>
      <c r="L6" s="7" t="s">
        <v>49</v>
      </c>
      <c r="M6" s="6">
        <v>3</v>
      </c>
      <c r="N6" s="6">
        <v>11</v>
      </c>
      <c r="O6" s="6" t="s">
        <v>115</v>
      </c>
      <c r="Q6" s="2">
        <f>IF(ISBLANK(#REF!),"",Q5+1)</f>
        <v>2</v>
      </c>
      <c r="R6" s="6" t="s">
        <v>69</v>
      </c>
      <c r="S6" s="7" t="s">
        <v>70</v>
      </c>
      <c r="T6" s="6">
        <v>4</v>
      </c>
      <c r="U6" s="6">
        <v>45</v>
      </c>
      <c r="V6" s="6" t="s">
        <v>115</v>
      </c>
    </row>
    <row r="7" spans="2:22" x14ac:dyDescent="0.25">
      <c r="B7" s="2">
        <f t="shared" ref="B7:B19" si="0">IF(ISBLANK(C7),"",B6+1)</f>
        <v>3</v>
      </c>
      <c r="C7" s="6" t="s">
        <v>15</v>
      </c>
      <c r="D7" s="6" t="s">
        <v>8</v>
      </c>
      <c r="E7" s="7" t="s">
        <v>9</v>
      </c>
      <c r="F7" s="6">
        <v>2</v>
      </c>
      <c r="G7" s="6">
        <v>53</v>
      </c>
      <c r="H7" s="6" t="s">
        <v>132</v>
      </c>
      <c r="J7" s="2">
        <f>IF(ISBLANK(#REF!),"",J6+1)</f>
        <v>3</v>
      </c>
      <c r="K7" s="6" t="s">
        <v>50</v>
      </c>
      <c r="L7" s="7" t="s">
        <v>51</v>
      </c>
      <c r="M7" s="6">
        <v>0</v>
      </c>
      <c r="N7" s="6">
        <v>58</v>
      </c>
      <c r="O7" s="6" t="s">
        <v>115</v>
      </c>
      <c r="Q7" s="2">
        <f>IF(ISBLANK(#REF!),"",Q6+1)</f>
        <v>3</v>
      </c>
      <c r="R7" s="6" t="s">
        <v>71</v>
      </c>
      <c r="S7" s="7" t="s">
        <v>131</v>
      </c>
      <c r="T7" s="6">
        <v>3</v>
      </c>
      <c r="U7" s="6">
        <v>23</v>
      </c>
      <c r="V7" s="6" t="s">
        <v>132</v>
      </c>
    </row>
    <row r="8" spans="2:22" x14ac:dyDescent="0.25">
      <c r="B8" s="2">
        <f t="shared" si="0"/>
        <v>4</v>
      </c>
      <c r="C8" s="6" t="s">
        <v>16</v>
      </c>
      <c r="D8" s="6" t="s">
        <v>10</v>
      </c>
      <c r="E8" s="7" t="s">
        <v>11</v>
      </c>
      <c r="F8" s="6">
        <v>0</v>
      </c>
      <c r="G8" s="6">
        <v>51</v>
      </c>
      <c r="H8" s="6" t="s">
        <v>132</v>
      </c>
      <c r="J8" s="2">
        <f>IF(ISBLANK(#REF!),"",J7+1)</f>
        <v>4</v>
      </c>
      <c r="K8" s="6" t="s">
        <v>52</v>
      </c>
      <c r="L8" s="7" t="s">
        <v>53</v>
      </c>
      <c r="M8" s="6">
        <v>3</v>
      </c>
      <c r="N8" s="6">
        <v>33</v>
      </c>
      <c r="O8" s="6" t="s">
        <v>132</v>
      </c>
      <c r="Q8" s="2">
        <f>IF(ISBLANK(#REF!),"",Q7+1)</f>
        <v>4</v>
      </c>
      <c r="R8" s="6" t="s">
        <v>71</v>
      </c>
      <c r="S8" s="7" t="s">
        <v>72</v>
      </c>
      <c r="T8" s="6">
        <v>4</v>
      </c>
      <c r="U8" s="6">
        <v>45</v>
      </c>
      <c r="V8" s="6"/>
    </row>
    <row r="9" spans="2:22" x14ac:dyDescent="0.25">
      <c r="B9" s="2">
        <f t="shared" si="0"/>
        <v>5</v>
      </c>
      <c r="C9" s="6" t="s">
        <v>19</v>
      </c>
      <c r="D9" s="6" t="s">
        <v>17</v>
      </c>
      <c r="E9" s="7" t="s">
        <v>18</v>
      </c>
      <c r="F9" s="6">
        <v>2</v>
      </c>
      <c r="G9" s="6">
        <v>5</v>
      </c>
      <c r="H9" s="6"/>
      <c r="J9" s="2">
        <f>IF(ISBLANK(#REF!),"",J8+1)</f>
        <v>5</v>
      </c>
      <c r="K9" s="6" t="s">
        <v>54</v>
      </c>
      <c r="L9" s="7" t="s">
        <v>120</v>
      </c>
      <c r="M9" s="6">
        <v>3</v>
      </c>
      <c r="N9" s="6">
        <v>31</v>
      </c>
      <c r="O9" s="6" t="s">
        <v>132</v>
      </c>
      <c r="Q9" s="2">
        <f>IF(ISBLANK(#REF!),"",Q8+1)</f>
        <v>5</v>
      </c>
      <c r="R9" s="6" t="s">
        <v>73</v>
      </c>
      <c r="S9" s="7" t="s">
        <v>74</v>
      </c>
      <c r="T9" s="6">
        <v>3</v>
      </c>
      <c r="U9" s="6">
        <v>2</v>
      </c>
      <c r="V9" s="6" t="s">
        <v>132</v>
      </c>
    </row>
    <row r="10" spans="2:22" x14ac:dyDescent="0.25">
      <c r="B10" s="2">
        <f t="shared" si="0"/>
        <v>6</v>
      </c>
      <c r="C10" s="6" t="s">
        <v>22</v>
      </c>
      <c r="D10" s="6" t="s">
        <v>20</v>
      </c>
      <c r="E10" s="7" t="s">
        <v>21</v>
      </c>
      <c r="F10" s="6">
        <v>2</v>
      </c>
      <c r="G10" s="6">
        <v>27</v>
      </c>
      <c r="H10" s="6" t="s">
        <v>132</v>
      </c>
      <c r="J10" s="2">
        <f>IF(ISBLANK(#REF!),"",J9+1)</f>
        <v>6</v>
      </c>
      <c r="K10" s="6" t="s">
        <v>17</v>
      </c>
      <c r="L10" s="7" t="s">
        <v>121</v>
      </c>
      <c r="M10" s="6">
        <v>2</v>
      </c>
      <c r="N10" s="6">
        <v>5</v>
      </c>
      <c r="O10" s="6" t="s">
        <v>132</v>
      </c>
      <c r="Q10" s="2">
        <f>IF(ISBLANK(#REF!),"",Q9+1)</f>
        <v>6</v>
      </c>
      <c r="R10" s="6" t="s">
        <v>75</v>
      </c>
      <c r="S10" s="7" t="s">
        <v>130</v>
      </c>
      <c r="T10" s="6">
        <v>2</v>
      </c>
      <c r="U10" s="6">
        <v>38</v>
      </c>
      <c r="V10" s="6" t="s">
        <v>132</v>
      </c>
    </row>
    <row r="11" spans="2:22" x14ac:dyDescent="0.25">
      <c r="B11" s="2">
        <f t="shared" si="0"/>
        <v>7</v>
      </c>
      <c r="C11" s="6" t="s">
        <v>25</v>
      </c>
      <c r="D11" s="6" t="s">
        <v>23</v>
      </c>
      <c r="E11" s="7" t="s">
        <v>24</v>
      </c>
      <c r="F11" s="6">
        <v>0</v>
      </c>
      <c r="G11" s="6">
        <v>34</v>
      </c>
      <c r="H11" s="6" t="s">
        <v>132</v>
      </c>
      <c r="J11" s="2">
        <f>IF(ISBLANK(#REF!),"",J10+1)</f>
        <v>7</v>
      </c>
      <c r="K11" s="6" t="s">
        <v>55</v>
      </c>
      <c r="L11" s="7" t="s">
        <v>56</v>
      </c>
      <c r="M11" s="6">
        <v>5</v>
      </c>
      <c r="N11" s="6">
        <v>58</v>
      </c>
      <c r="O11" s="6"/>
      <c r="Q11" s="2">
        <f>IF(ISBLANK(#REF!),"",Q10+1)</f>
        <v>7</v>
      </c>
      <c r="R11" s="6" t="s">
        <v>76</v>
      </c>
      <c r="S11" s="7" t="s">
        <v>77</v>
      </c>
      <c r="T11" s="6">
        <v>5</v>
      </c>
      <c r="U11" s="6">
        <v>43</v>
      </c>
      <c r="V11" s="6"/>
    </row>
    <row r="12" spans="2:22" x14ac:dyDescent="0.25">
      <c r="B12" s="2">
        <f t="shared" si="0"/>
        <v>8</v>
      </c>
      <c r="C12" s="6" t="s">
        <v>27</v>
      </c>
      <c r="D12" s="6" t="s">
        <v>26</v>
      </c>
      <c r="E12" s="7" t="s">
        <v>123</v>
      </c>
      <c r="F12" s="6">
        <v>2</v>
      </c>
      <c r="G12" s="6">
        <v>0</v>
      </c>
      <c r="H12" s="6" t="s">
        <v>132</v>
      </c>
      <c r="J12" s="2">
        <f>IF(ISBLANK(#REF!),"",J11+1)</f>
        <v>8</v>
      </c>
      <c r="K12" s="6" t="s">
        <v>57</v>
      </c>
      <c r="L12" s="7" t="s">
        <v>58</v>
      </c>
      <c r="M12" s="6">
        <v>3</v>
      </c>
      <c r="N12" s="6">
        <v>36</v>
      </c>
      <c r="O12" s="6" t="s">
        <v>132</v>
      </c>
      <c r="Q12" s="2">
        <f>IF(ISBLANK(#REF!),"",Q11+1)</f>
        <v>8</v>
      </c>
      <c r="R12" s="6" t="s">
        <v>69</v>
      </c>
      <c r="S12" s="7" t="s">
        <v>133</v>
      </c>
      <c r="T12" s="6">
        <v>4</v>
      </c>
      <c r="U12" s="6">
        <v>39</v>
      </c>
      <c r="V12" s="6" t="s">
        <v>115</v>
      </c>
    </row>
    <row r="13" spans="2:22" x14ac:dyDescent="0.25">
      <c r="B13" s="2">
        <f t="shared" si="0"/>
        <v>9</v>
      </c>
      <c r="C13" s="6" t="s">
        <v>30</v>
      </c>
      <c r="D13" s="6" t="s">
        <v>28</v>
      </c>
      <c r="E13" s="7" t="s">
        <v>29</v>
      </c>
      <c r="F13" s="6">
        <v>3</v>
      </c>
      <c r="G13" s="6">
        <v>27</v>
      </c>
      <c r="H13" s="6" t="s">
        <v>132</v>
      </c>
      <c r="J13" s="2">
        <f>IF(ISBLANK(#REF!),"",J12+1)</f>
        <v>9</v>
      </c>
      <c r="K13" s="6" t="s">
        <v>59</v>
      </c>
      <c r="L13" s="7" t="s">
        <v>117</v>
      </c>
      <c r="M13" s="6">
        <v>2</v>
      </c>
      <c r="N13" s="6">
        <v>56</v>
      </c>
      <c r="O13" s="6" t="s">
        <v>132</v>
      </c>
      <c r="Q13" s="2">
        <f>IF(ISBLANK(#REF!),"",Q12+1)</f>
        <v>9</v>
      </c>
      <c r="R13" s="6" t="s">
        <v>78</v>
      </c>
      <c r="S13" s="7" t="s">
        <v>79</v>
      </c>
      <c r="T13" s="6">
        <v>5</v>
      </c>
      <c r="U13" s="6">
        <v>44</v>
      </c>
      <c r="V13" s="6" t="s">
        <v>132</v>
      </c>
    </row>
    <row r="14" spans="2:22" x14ac:dyDescent="0.25">
      <c r="B14" s="2">
        <f t="shared" si="0"/>
        <v>10</v>
      </c>
      <c r="C14" s="6" t="s">
        <v>34</v>
      </c>
      <c r="D14" s="6" t="s">
        <v>32</v>
      </c>
      <c r="E14" s="7" t="s">
        <v>31</v>
      </c>
      <c r="F14" s="6">
        <v>2</v>
      </c>
      <c r="G14" s="6">
        <v>50</v>
      </c>
      <c r="H14" s="6" t="s">
        <v>132</v>
      </c>
      <c r="J14" s="2">
        <f>IF(ISBLANK(#REF!),"",J13+1)</f>
        <v>10</v>
      </c>
      <c r="K14" s="6" t="s">
        <v>60</v>
      </c>
      <c r="L14" s="7" t="s">
        <v>116</v>
      </c>
      <c r="M14" s="6">
        <v>2</v>
      </c>
      <c r="N14" s="6">
        <v>33</v>
      </c>
      <c r="O14" s="6" t="s">
        <v>132</v>
      </c>
      <c r="Q14" s="2">
        <f>IF(ISBLANK(#REF!),"",Q13+1)</f>
        <v>10</v>
      </c>
      <c r="R14" s="6" t="s">
        <v>78</v>
      </c>
      <c r="S14" s="7" t="s">
        <v>89</v>
      </c>
      <c r="T14" s="6">
        <v>6</v>
      </c>
      <c r="U14" s="6">
        <v>17</v>
      </c>
      <c r="V14" s="6"/>
    </row>
    <row r="15" spans="2:22" x14ac:dyDescent="0.25">
      <c r="B15" s="2">
        <f t="shared" si="0"/>
        <v>11</v>
      </c>
      <c r="C15" s="6" t="s">
        <v>33</v>
      </c>
      <c r="D15" s="6" t="s">
        <v>35</v>
      </c>
      <c r="E15" s="7" t="s">
        <v>124</v>
      </c>
      <c r="F15" s="6">
        <v>3</v>
      </c>
      <c r="G15" s="6">
        <v>8</v>
      </c>
      <c r="H15" s="6" t="s">
        <v>132</v>
      </c>
      <c r="J15" s="2">
        <f>IF(ISBLANK(#REF!),"",J14+1)</f>
        <v>11</v>
      </c>
      <c r="K15" s="6" t="s">
        <v>61</v>
      </c>
      <c r="L15" s="7" t="s">
        <v>119</v>
      </c>
      <c r="M15" s="6">
        <v>1</v>
      </c>
      <c r="N15" s="6">
        <v>44</v>
      </c>
      <c r="O15" s="6" t="s">
        <v>132</v>
      </c>
      <c r="Q15" s="2">
        <f>IF(ISBLANK(#REF!),"",Q14+1)</f>
        <v>11</v>
      </c>
      <c r="R15" s="6" t="s">
        <v>90</v>
      </c>
      <c r="S15" s="7" t="s">
        <v>91</v>
      </c>
      <c r="T15" s="6">
        <v>2</v>
      </c>
      <c r="U15" s="6">
        <v>22</v>
      </c>
      <c r="V15" s="6" t="s">
        <v>132</v>
      </c>
    </row>
    <row r="16" spans="2:22" x14ac:dyDescent="0.25">
      <c r="B16" s="2">
        <f t="shared" si="0"/>
        <v>12</v>
      </c>
      <c r="C16" s="6" t="s">
        <v>37</v>
      </c>
      <c r="D16" s="6" t="s">
        <v>39</v>
      </c>
      <c r="E16" s="7" t="s">
        <v>38</v>
      </c>
      <c r="F16" s="6">
        <v>0</v>
      </c>
      <c r="G16" s="6">
        <v>53</v>
      </c>
      <c r="H16" s="6" t="s">
        <v>115</v>
      </c>
      <c r="J16" s="2">
        <f>IF(ISBLANK(#REF!),"",J15+1)</f>
        <v>12</v>
      </c>
      <c r="K16" s="6" t="s">
        <v>62</v>
      </c>
      <c r="L16" s="7" t="s">
        <v>118</v>
      </c>
      <c r="M16" s="6">
        <v>8</v>
      </c>
      <c r="N16" s="6">
        <v>4</v>
      </c>
      <c r="O16" s="6" t="s">
        <v>132</v>
      </c>
      <c r="Q16" s="2">
        <f>IF(ISBLANK(#REF!),"",Q15+1)</f>
        <v>12</v>
      </c>
      <c r="R16" s="6" t="s">
        <v>78</v>
      </c>
      <c r="S16" s="7" t="s">
        <v>142</v>
      </c>
      <c r="T16" s="6">
        <v>7</v>
      </c>
      <c r="U16" s="6">
        <v>20</v>
      </c>
      <c r="V16" s="6"/>
    </row>
    <row r="17" spans="2:22" x14ac:dyDescent="0.25">
      <c r="B17" s="2">
        <f t="shared" si="0"/>
        <v>13</v>
      </c>
      <c r="C17" s="6" t="s">
        <v>22</v>
      </c>
      <c r="D17" s="6" t="s">
        <v>20</v>
      </c>
      <c r="E17" s="7" t="s">
        <v>40</v>
      </c>
      <c r="F17" s="6">
        <v>2</v>
      </c>
      <c r="G17" s="6">
        <v>29</v>
      </c>
      <c r="H17" s="6" t="s">
        <v>132</v>
      </c>
      <c r="J17" s="2">
        <f>IF(ISBLANK(#REF!),"",J16+1)</f>
        <v>13</v>
      </c>
      <c r="K17" s="6" t="s">
        <v>55</v>
      </c>
      <c r="L17" s="7" t="s">
        <v>63</v>
      </c>
      <c r="M17" s="6">
        <v>3</v>
      </c>
      <c r="N17" s="6">
        <v>36</v>
      </c>
      <c r="O17" s="6" t="s">
        <v>132</v>
      </c>
      <c r="Q17" s="2">
        <f>IF(ISBLANK(#REF!),"",Q16+1)</f>
        <v>13</v>
      </c>
      <c r="R17" s="6" t="s">
        <v>146</v>
      </c>
      <c r="S17" s="7" t="s">
        <v>147</v>
      </c>
      <c r="T17" s="6">
        <v>3</v>
      </c>
      <c r="U17" s="6">
        <v>47</v>
      </c>
      <c r="V17" s="6"/>
    </row>
    <row r="18" spans="2:22" x14ac:dyDescent="0.25">
      <c r="B18" s="2">
        <f t="shared" si="0"/>
        <v>14</v>
      </c>
      <c r="C18" s="6" t="s">
        <v>43</v>
      </c>
      <c r="D18" s="6" t="s">
        <v>42</v>
      </c>
      <c r="E18" s="7" t="s">
        <v>125</v>
      </c>
      <c r="F18" s="6">
        <v>1</v>
      </c>
      <c r="G18" s="6">
        <v>37</v>
      </c>
      <c r="H18" s="6" t="s">
        <v>132</v>
      </c>
      <c r="J18" s="2">
        <f>IF(ISBLANK(#REF!),"",J17+1)</f>
        <v>14</v>
      </c>
      <c r="K18" s="6" t="s">
        <v>92</v>
      </c>
      <c r="L18" s="7" t="s">
        <v>93</v>
      </c>
      <c r="M18" s="6">
        <v>4</v>
      </c>
      <c r="N18" s="6">
        <v>7</v>
      </c>
      <c r="O18" s="6" t="s">
        <v>115</v>
      </c>
      <c r="Q18" s="8">
        <f>IF(ISBLANK(#REF!),"",Q13+1)</f>
        <v>10</v>
      </c>
      <c r="R18" s="1" t="s">
        <v>2</v>
      </c>
      <c r="S18" s="5">
        <f>(SUM(T5:T17)+(SUM(U5:U17)-U18)/60-T18)/60</f>
        <v>0</v>
      </c>
      <c r="T18" s="1">
        <f>MOD(SUM(T5:T17)+(SUM(U5:U17)-U18)/60,60)</f>
        <v>58</v>
      </c>
      <c r="U18" s="1">
        <f>MOD(SUM(U5:U17),60)</f>
        <v>56</v>
      </c>
    </row>
    <row r="19" spans="2:22" x14ac:dyDescent="0.25">
      <c r="B19" s="2">
        <f t="shared" si="0"/>
        <v>15</v>
      </c>
      <c r="C19" s="6" t="s">
        <v>25</v>
      </c>
      <c r="D19" s="6" t="s">
        <v>44</v>
      </c>
      <c r="E19" s="7" t="s">
        <v>126</v>
      </c>
      <c r="F19" s="6">
        <v>3</v>
      </c>
      <c r="G19" s="6">
        <v>58</v>
      </c>
      <c r="H19" s="6" t="s">
        <v>132</v>
      </c>
      <c r="J19" s="2">
        <f>IF(ISBLANK(#REF!),"",J18+1)</f>
        <v>15</v>
      </c>
      <c r="K19" s="6" t="s">
        <v>103</v>
      </c>
      <c r="L19" s="7" t="s">
        <v>104</v>
      </c>
      <c r="M19" s="6">
        <v>5</v>
      </c>
      <c r="N19" s="6">
        <v>12</v>
      </c>
      <c r="O19" s="6" t="s">
        <v>132</v>
      </c>
    </row>
    <row r="20" spans="2:22" x14ac:dyDescent="0.25">
      <c r="B20" s="2">
        <f t="shared" ref="B20" si="1">IF(ISBLANK(C20),"",B19+1)</f>
        <v>16</v>
      </c>
      <c r="C20" s="6" t="s">
        <v>94</v>
      </c>
      <c r="D20" s="6" t="s">
        <v>144</v>
      </c>
      <c r="E20" s="7" t="s">
        <v>145</v>
      </c>
      <c r="F20" s="6">
        <v>3</v>
      </c>
      <c r="G20" s="6">
        <v>33</v>
      </c>
      <c r="H20" s="6" t="s">
        <v>115</v>
      </c>
      <c r="J20" s="2">
        <f>IF(ISBLANK(#REF!),"",J19+1)</f>
        <v>16</v>
      </c>
      <c r="K20" s="6" t="s">
        <v>110</v>
      </c>
      <c r="L20" s="7" t="s">
        <v>111</v>
      </c>
      <c r="M20" s="6">
        <v>3</v>
      </c>
      <c r="N20" s="6">
        <v>19</v>
      </c>
      <c r="O20" s="6" t="s">
        <v>132</v>
      </c>
    </row>
    <row r="21" spans="2:22" x14ac:dyDescent="0.25">
      <c r="B21" s="2">
        <f t="shared" ref="B21" si="2">IF(ISBLANK(C21),"",B20+1)</f>
        <v>17</v>
      </c>
      <c r="C21" s="6" t="s">
        <v>95</v>
      </c>
      <c r="D21" s="6" t="s">
        <v>97</v>
      </c>
      <c r="E21" s="7" t="s">
        <v>96</v>
      </c>
      <c r="F21" s="6">
        <v>1</v>
      </c>
      <c r="G21" s="6">
        <v>35</v>
      </c>
      <c r="H21" s="6" t="s">
        <v>132</v>
      </c>
      <c r="J21" s="2">
        <f>IF(ISBLANK(#REF!),"",J20+1)</f>
        <v>17</v>
      </c>
      <c r="K21" s="6" t="s">
        <v>113</v>
      </c>
      <c r="L21" s="7" t="s">
        <v>114</v>
      </c>
      <c r="M21" s="6">
        <v>3</v>
      </c>
      <c r="N21" s="6">
        <v>48</v>
      </c>
      <c r="O21" s="6"/>
    </row>
    <row r="22" spans="2:22" ht="15" customHeight="1" x14ac:dyDescent="0.25">
      <c r="B22" s="2">
        <f t="shared" ref="B22" si="3">IF(ISBLANK(C22),"",B21+1)</f>
        <v>18</v>
      </c>
      <c r="C22" s="6" t="s">
        <v>98</v>
      </c>
      <c r="D22" s="6" t="s">
        <v>99</v>
      </c>
      <c r="E22" s="7" t="s">
        <v>127</v>
      </c>
      <c r="F22" s="6">
        <v>1</v>
      </c>
      <c r="G22" s="6">
        <v>56</v>
      </c>
      <c r="H22" s="6" t="s">
        <v>115</v>
      </c>
      <c r="J22" s="2">
        <f>IF(ISBLANK(#REF!),"",J21+1)</f>
        <v>18</v>
      </c>
      <c r="K22" s="6" t="s">
        <v>134</v>
      </c>
      <c r="L22" s="7" t="s">
        <v>135</v>
      </c>
      <c r="M22" s="6">
        <v>3</v>
      </c>
      <c r="N22" s="6">
        <v>18</v>
      </c>
      <c r="O22" s="6" t="s">
        <v>132</v>
      </c>
    </row>
    <row r="23" spans="2:22" ht="15" customHeight="1" x14ac:dyDescent="0.25">
      <c r="B23" s="2">
        <f t="shared" ref="B23:B27" si="4">IF(ISBLANK(C23),"",B22+1)</f>
        <v>19</v>
      </c>
      <c r="C23" s="6" t="s">
        <v>100</v>
      </c>
      <c r="D23" s="6" t="s">
        <v>101</v>
      </c>
      <c r="E23" s="7" t="s">
        <v>102</v>
      </c>
      <c r="F23" s="6">
        <v>2</v>
      </c>
      <c r="G23" s="6">
        <v>4</v>
      </c>
      <c r="H23" s="6" t="s">
        <v>132</v>
      </c>
      <c r="J23" s="2">
        <f>IF(ISBLANK(#REF!),"",J22+1)</f>
        <v>19</v>
      </c>
      <c r="K23" s="6" t="s">
        <v>137</v>
      </c>
      <c r="L23" s="7" t="s">
        <v>136</v>
      </c>
      <c r="M23" s="6">
        <v>4</v>
      </c>
      <c r="N23" s="6">
        <v>42</v>
      </c>
      <c r="O23" s="6" t="s">
        <v>115</v>
      </c>
    </row>
    <row r="24" spans="2:22" ht="15" customHeight="1" x14ac:dyDescent="0.25">
      <c r="B24" s="2">
        <f t="shared" si="4"/>
        <v>20</v>
      </c>
      <c r="C24" s="6" t="s">
        <v>107</v>
      </c>
      <c r="D24" s="6" t="s">
        <v>108</v>
      </c>
      <c r="E24" s="7" t="s">
        <v>109</v>
      </c>
      <c r="F24" s="6">
        <v>3</v>
      </c>
      <c r="G24" s="6">
        <v>11</v>
      </c>
      <c r="H24" s="6" t="s">
        <v>132</v>
      </c>
      <c r="J24" s="2">
        <f>IF(ISBLANK(#REF!),"",J23+1)</f>
        <v>20</v>
      </c>
      <c r="K24" s="6" t="s">
        <v>138</v>
      </c>
      <c r="L24" s="7" t="s">
        <v>139</v>
      </c>
      <c r="M24" s="6">
        <v>2</v>
      </c>
      <c r="N24" s="6">
        <v>33</v>
      </c>
      <c r="O24" s="6" t="s">
        <v>115</v>
      </c>
    </row>
    <row r="25" spans="2:22" ht="15" customHeight="1" x14ac:dyDescent="0.25">
      <c r="B25" s="2">
        <f t="shared" si="4"/>
        <v>21</v>
      </c>
      <c r="C25" s="6" t="s">
        <v>105</v>
      </c>
      <c r="D25" s="6" t="s">
        <v>106</v>
      </c>
      <c r="E25" s="7" t="s">
        <v>128</v>
      </c>
      <c r="F25" s="6">
        <v>2</v>
      </c>
      <c r="G25" s="6">
        <v>15</v>
      </c>
      <c r="H25" s="6" t="s">
        <v>132</v>
      </c>
      <c r="J25" s="2">
        <f>IF(ISBLANK(#REF!),"",J24+1)</f>
        <v>21</v>
      </c>
      <c r="K25" s="6" t="s">
        <v>55</v>
      </c>
      <c r="L25" s="7" t="s">
        <v>140</v>
      </c>
      <c r="M25" s="6">
        <v>2</v>
      </c>
      <c r="N25" s="6">
        <v>55</v>
      </c>
      <c r="O25" s="6"/>
    </row>
    <row r="26" spans="2:22" ht="15" customHeight="1" x14ac:dyDescent="0.25">
      <c r="B26" s="2">
        <f t="shared" si="4"/>
        <v>22</v>
      </c>
      <c r="C26" s="6" t="s">
        <v>100</v>
      </c>
      <c r="D26" s="6" t="s">
        <v>101</v>
      </c>
      <c r="E26" s="7" t="s">
        <v>141</v>
      </c>
      <c r="F26" s="6">
        <v>1</v>
      </c>
      <c r="G26" s="6">
        <v>29</v>
      </c>
      <c r="H26" s="6" t="s">
        <v>115</v>
      </c>
      <c r="K26" s="1" t="s">
        <v>2</v>
      </c>
      <c r="L26" s="5">
        <f>(SUM(M5:M25)+(SUM(N5:N25)-N26)/60-M26)/60</f>
        <v>1</v>
      </c>
      <c r="M26" s="1">
        <f>MOD(SUM(M5:M25)+(SUM(N5:N25)-N26)/60,60)</f>
        <v>15</v>
      </c>
      <c r="N26" s="1">
        <f>MOD(SUM(N5:N25),60)</f>
        <v>16</v>
      </c>
    </row>
    <row r="27" spans="2:22" x14ac:dyDescent="0.25">
      <c r="B27" s="2">
        <f t="shared" si="4"/>
        <v>23</v>
      </c>
      <c r="C27" s="6" t="s">
        <v>100</v>
      </c>
      <c r="D27" s="6" t="s">
        <v>101</v>
      </c>
      <c r="E27" s="7" t="s">
        <v>148</v>
      </c>
      <c r="F27" s="6">
        <v>0</v>
      </c>
      <c r="G27" s="6">
        <v>54</v>
      </c>
      <c r="H27" s="6"/>
    </row>
    <row r="28" spans="2:22" ht="21" x14ac:dyDescent="0.25">
      <c r="D28" s="1" t="s">
        <v>2</v>
      </c>
      <c r="E28" s="5">
        <f>(SUM(F5:F27)+(SUM(G5:G27)-G28)/60-F28)/60</f>
        <v>0</v>
      </c>
      <c r="F28" s="1">
        <f>MOD(SUM(F5:F27)+(SUM(G5:G27)-G28)/60,60)</f>
        <v>52</v>
      </c>
      <c r="G28" s="1">
        <f>MOD(SUM(G5:G27),60)</f>
        <v>24</v>
      </c>
      <c r="J28" s="23" t="s">
        <v>64</v>
      </c>
      <c r="K28" s="24"/>
      <c r="L28" s="24"/>
      <c r="M28" s="24"/>
      <c r="N28" s="24"/>
      <c r="O28" s="25"/>
    </row>
    <row r="29" spans="2:22" x14ac:dyDescent="0.25">
      <c r="B29" s="8" t="str">
        <f>IF(ISBLANK(C29),"",B28+1)</f>
        <v/>
      </c>
      <c r="J29" s="26" t="s">
        <v>41</v>
      </c>
      <c r="K29" s="22" t="s">
        <v>36</v>
      </c>
      <c r="L29" s="22" t="s">
        <v>1</v>
      </c>
      <c r="M29" s="27" t="s">
        <v>2</v>
      </c>
      <c r="N29" s="28"/>
      <c r="O29" s="9" t="s">
        <v>112</v>
      </c>
    </row>
    <row r="30" spans="2:22" x14ac:dyDescent="0.25">
      <c r="D30" s="18" t="s">
        <v>88</v>
      </c>
      <c r="E30" s="20">
        <f>COUNT(B:B,J1:J28,Q:Q)</f>
        <v>58</v>
      </c>
      <c r="J30" s="12"/>
      <c r="K30" s="9"/>
      <c r="L30" s="9"/>
      <c r="M30" s="4" t="s">
        <v>3</v>
      </c>
      <c r="N30" s="4" t="s">
        <v>4</v>
      </c>
      <c r="O30" s="10"/>
    </row>
    <row r="31" spans="2:22" x14ac:dyDescent="0.25">
      <c r="D31" s="19"/>
      <c r="E31" s="21"/>
      <c r="J31" s="2">
        <v>1</v>
      </c>
      <c r="K31" s="6" t="s">
        <v>65</v>
      </c>
      <c r="L31" s="7" t="s">
        <v>66</v>
      </c>
      <c r="M31" s="6">
        <v>2</v>
      </c>
      <c r="N31" s="6">
        <v>42</v>
      </c>
      <c r="O31" s="6" t="s">
        <v>132</v>
      </c>
    </row>
    <row r="32" spans="2:22" x14ac:dyDescent="0.25">
      <c r="J32" s="2">
        <f>IF(ISBLANK(#REF!),"",J31+1)</f>
        <v>2</v>
      </c>
      <c r="K32" s="6" t="s">
        <v>67</v>
      </c>
      <c r="L32" s="7" t="s">
        <v>143</v>
      </c>
      <c r="M32" s="6">
        <v>2</v>
      </c>
      <c r="N32" s="6">
        <v>12</v>
      </c>
      <c r="O32" s="6" t="s">
        <v>132</v>
      </c>
    </row>
    <row r="33" spans="4:14" x14ac:dyDescent="0.25">
      <c r="E33" s="1" t="s">
        <v>86</v>
      </c>
      <c r="F33" s="1" t="s">
        <v>3</v>
      </c>
      <c r="G33" s="1" t="s">
        <v>4</v>
      </c>
      <c r="J33" s="8" t="str">
        <f>IF(ISBLANK(K33),"",J32+1)</f>
        <v/>
      </c>
      <c r="L33" s="1" t="s">
        <v>2</v>
      </c>
      <c r="M33" s="1">
        <f>SUM(M31:M32)+(SUM(N31:N32)-N33)/60</f>
        <v>4</v>
      </c>
      <c r="N33" s="1">
        <f>MOD(SUM(N31:N32),60)</f>
        <v>54</v>
      </c>
    </row>
    <row r="34" spans="4:14" x14ac:dyDescent="0.25">
      <c r="D34" s="3" t="s">
        <v>85</v>
      </c>
      <c r="E34" s="1">
        <f>(SUM(F28,M26,M33,M42,T18)+(SUM(G28,N26,N33,N42,U18)-G34)/60-F34)/60+SUM(E28,L26,S18)</f>
        <v>3</v>
      </c>
      <c r="F34" s="1">
        <f>MOD(SUM(F28,M26,M33,M42,T18)+(SUM(G28,N26,N33,N42,U18)-G34)/60,60)</f>
        <v>12</v>
      </c>
      <c r="G34" s="1">
        <f>MOD(SUM(G28,N26,N33,N42,U18),60)</f>
        <v>15</v>
      </c>
      <c r="J34" s="8" t="str">
        <f>IF(ISBLANK(K34),"",J33+1)</f>
        <v/>
      </c>
    </row>
    <row r="35" spans="4:14" ht="21" x14ac:dyDescent="0.25">
      <c r="K35" s="23" t="s">
        <v>80</v>
      </c>
      <c r="L35" s="24"/>
      <c r="M35" s="24"/>
      <c r="N35" s="25"/>
    </row>
    <row r="36" spans="4:14" x14ac:dyDescent="0.25">
      <c r="K36" s="15" t="s">
        <v>41</v>
      </c>
      <c r="L36" s="14" t="s">
        <v>1</v>
      </c>
      <c r="M36" s="16" t="s">
        <v>2</v>
      </c>
      <c r="N36" s="17"/>
    </row>
    <row r="37" spans="4:14" x14ac:dyDescent="0.25">
      <c r="K37" s="12"/>
      <c r="L37" s="9"/>
      <c r="M37" s="4" t="s">
        <v>3</v>
      </c>
      <c r="N37" s="4" t="s">
        <v>4</v>
      </c>
    </row>
    <row r="38" spans="4:14" x14ac:dyDescent="0.25">
      <c r="K38" s="2">
        <v>1</v>
      </c>
      <c r="L38" s="7" t="s">
        <v>81</v>
      </c>
      <c r="M38" s="6">
        <v>0</v>
      </c>
      <c r="N38" s="6">
        <v>3.5</v>
      </c>
    </row>
    <row r="39" spans="4:14" x14ac:dyDescent="0.25">
      <c r="K39" s="2">
        <f>IF(ISBLANK(#REF!),"",K38+1)</f>
        <v>2</v>
      </c>
      <c r="L39" s="7" t="s">
        <v>82</v>
      </c>
      <c r="M39" s="6">
        <v>0</v>
      </c>
      <c r="N39" s="6">
        <v>2.5</v>
      </c>
    </row>
    <row r="40" spans="4:14" x14ac:dyDescent="0.25">
      <c r="K40" s="2">
        <f>IF(ISBLANK(#REF!),"",K39+1)</f>
        <v>3</v>
      </c>
      <c r="L40" s="7" t="s">
        <v>83</v>
      </c>
      <c r="M40" s="6">
        <v>0</v>
      </c>
      <c r="N40" s="6">
        <v>18</v>
      </c>
    </row>
    <row r="41" spans="4:14" x14ac:dyDescent="0.25">
      <c r="K41" s="2">
        <f>IF(ISBLANK(#REF!),"",K40+1)</f>
        <v>4</v>
      </c>
      <c r="L41" s="7" t="s">
        <v>84</v>
      </c>
      <c r="M41" s="6">
        <v>0</v>
      </c>
      <c r="N41" s="6">
        <v>21</v>
      </c>
    </row>
    <row r="42" spans="4:14" x14ac:dyDescent="0.25">
      <c r="L42" s="1" t="s">
        <v>2</v>
      </c>
      <c r="M42" s="1">
        <f>SUM(M38:M41)+(SUM(N38:N41)-N42)/60</f>
        <v>0</v>
      </c>
      <c r="N42" s="1">
        <f>MOD(SUM(N38:N41),60)</f>
        <v>45</v>
      </c>
    </row>
  </sheetData>
  <mergeCells count="31">
    <mergeCell ref="O29:O30"/>
    <mergeCell ref="J28:O28"/>
    <mergeCell ref="M29:N29"/>
    <mergeCell ref="B2:H2"/>
    <mergeCell ref="H3:H4"/>
    <mergeCell ref="B3:B4"/>
    <mergeCell ref="F3:G3"/>
    <mergeCell ref="O3:O4"/>
    <mergeCell ref="L36:L37"/>
    <mergeCell ref="K36:K37"/>
    <mergeCell ref="M36:N36"/>
    <mergeCell ref="C3:C4"/>
    <mergeCell ref="M3:N3"/>
    <mergeCell ref="K3:K4"/>
    <mergeCell ref="L3:L4"/>
    <mergeCell ref="D30:D31"/>
    <mergeCell ref="E30:E31"/>
    <mergeCell ref="K29:K30"/>
    <mergeCell ref="K35:N35"/>
    <mergeCell ref="J29:J30"/>
    <mergeCell ref="L29:L30"/>
    <mergeCell ref="J3:J4"/>
    <mergeCell ref="D3:D4"/>
    <mergeCell ref="E3:E4"/>
    <mergeCell ref="V3:V4"/>
    <mergeCell ref="J2:O2"/>
    <mergeCell ref="Q2:V2"/>
    <mergeCell ref="Q3:Q4"/>
    <mergeCell ref="R3:R4"/>
    <mergeCell ref="S3:S4"/>
    <mergeCell ref="T3:U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Wszystkie utwory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Norbert Acedański</cp:lastModifiedBy>
  <dcterms:created xsi:type="dcterms:W3CDTF">2020-06-12T21:00:12Z</dcterms:created>
  <dcterms:modified xsi:type="dcterms:W3CDTF">2022-12-04T09:37:44Z</dcterms:modified>
</cp:coreProperties>
</file>