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04370E4-4584-40F4-8E88-34179191E4A9}" xr6:coauthVersionLast="43" xr6:coauthVersionMax="43" xr10:uidLastSave="{00000000-0000-0000-0000-000000000000}"/>
  <bookViews>
    <workbookView xWindow="-120" yWindow="-120" windowWidth="29040" windowHeight="15990" tabRatio="500" activeTab="1" xr2:uid="{00000000-000D-0000-FFFF-FFFF00000000}"/>
  </bookViews>
  <sheets>
    <sheet name="weekly_schedule" sheetId="10" r:id="rId1"/>
    <sheet name="slo_detail" sheetId="5" r:id="rId2"/>
    <sheet name="wk_details" sheetId="8" r:id="rId3"/>
    <sheet name="points" sheetId="7" r:id="rId4"/>
  </sheets>
  <definedNames>
    <definedName name="_xlnm._FilterDatabase" localSheetId="3" hidden="1">points!$A$1:$J$65</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8" l="1"/>
  <c r="B4" i="8"/>
  <c r="B5" i="8" s="1"/>
  <c r="B6" i="8" s="1"/>
  <c r="B7" i="8" s="1"/>
  <c r="B8" i="8" s="1"/>
  <c r="B9" i="8" s="1"/>
  <c r="B10" i="8" s="1"/>
  <c r="B11" i="8" s="1"/>
  <c r="B12" i="8" s="1"/>
  <c r="B13" i="8" s="1"/>
  <c r="B14" i="8" s="1"/>
  <c r="B15" i="8" s="1"/>
  <c r="B16" i="8" s="1"/>
  <c r="B17" i="8" s="1"/>
  <c r="B18" i="8" s="1"/>
  <c r="B3" i="5"/>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<sst xmlns="http://schemas.openxmlformats.org/spreadsheetml/2006/main" count="489" uniqueCount="354">
  <si>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</si>
  <si>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</si>
  <si>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</si>
  <si>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</si>
  <si>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</si>
  <si>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</si>
  <si>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</si>
  <si>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</si>
  <si>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</si>
  <si>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</si>
  <si>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</si>
  <si>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</si>
  <si>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</si>
  <si>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</si>
  <si>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</si>
  <si>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</si>
  <si>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</si>
  <si>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</si>
  <si>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</si>
  <si>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</si>
  <si>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</si>
  <si>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</si>
  <si>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</si>
  <si>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</si>
  <si>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</si>
  <si>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</si>
  <si>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</si>
  <si>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</si>
  <si>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</si>
  <si>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</si>
  <si>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</si>
  <si>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</si>
  <si>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</si>
  <si>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</si>
  <si>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</si>
  <si>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</si>
  <si>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Understand how to be successful in this class
Understand how you currently learn
Learn a new set of collaborative tools
Understand the importance and need for reproducible research</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</si>
  <si>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</si>
  <si>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</si>
  <si>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</si>
  <si>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</si>
  <si>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</si>
  <si>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</si>
  <si>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</si>
  <si>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</si>
  <si>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Identify and differentiate between continuous and categorical data types
Import data into R using code
Formulate a testable research hypothesis</t>
  </si>
  <si>
    <t>Introduction to the class, logistics
Data analysis life cycle
Reproducible research</t>
  </si>
  <si>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</si>
  <si>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</si>
  <si>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</si>
  <si>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</si>
  <si>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</si>
  <si>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</si>
  <si>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</si>
  <si>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</si>
  <si>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</si>
  <si>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Introduction of probability by means of exploding kittens. </t>
  </si>
  <si>
    <t>Identify one binary and one continuous variable in your data set of interest. 
Come prepared with summary statistics for each (n, # missing values, #yes, mean, sd)</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</si>
  <si>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</si>
  <si>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</si>
  <si>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</si>
  <si>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</si>
  <si>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</si>
  <si>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</si>
  <si>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</si>
  <si>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</si>
  <si>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</si>
  <si>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</si>
  <si>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</si>
  <si>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</si>
  <si>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</si>
  <si>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</si>
  <si>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</si>
  <si>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</si>
  <si>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</si>
  <si>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</si>
  <si>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</si>
  <si>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</si>
  <si>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</si>
  <si>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</si>
  <si>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</si>
  <si>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</si>
  <si>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</si>
  <si>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</si>
  <si>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</si>
  <si>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</si>
  <si>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</si>
  <si>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</si>
  <si>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</si>
  <si>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</si>
  <si>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</si>
  <si>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</si>
  <si>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</si>
  <si>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Regression Assignment [[HTML]](hw/hw10_regression.html) [[PDF]](hw/hw10_regression.pdf) (Due Thu  12/6 )</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</si>
  <si>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</si>
  <si>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</si>
  <si>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**RAT** on Logistic Regression
What is "linear" about a generalized linear model? 
What is the logistic function? 
How do you calculate an Odds Ratio
How do you interpret an Odds Ratio</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</si>
  <si>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</si>
  <si>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</si>
  <si>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</si>
  <si>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</si>
  <si>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</si>
  <si>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</si>
  <si>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</si>
  <si>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</si>
  <si>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</si>
  <si>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</si>
  <si>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</si>
  <si>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</si>
  <si>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</si>
  <si>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</si>
  <si>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</si>
  <si>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</si>
  <si>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</si>
  <si>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</si>
  <si>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</si>
  <si>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</si>
  <si>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</si>
  <si>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</si>
  <si>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</si>
  <si>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</si>
  <si>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</si>
  <si>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</si>
  <si>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</si>
  <si>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</si>
  <si>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</si>
  <si>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</si>
  <si>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</si>
  <si>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</si>
  <si>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</si>
  <si>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</si>
  <si>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</si>
  <si>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</si>
  <si>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</si>
  <si>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</si>
  <si>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</si>
  <si>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</si>
  <si>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</si>
  <si>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</si>
  <si>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</si>
  <si>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</si>
  <si>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</si>
  <si>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</si>
  <si>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</si>
  <si>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</si>
  <si>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</si>
  <si>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</si>
  <si>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</si>
  <si>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</si>
  <si>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</si>
  <si>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</si>
  <si>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</si>
  <si>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</si>
  <si>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</si>
  <si>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</si>
  <si>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</si>
  <si>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</si>
  <si>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</si>
  <si>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</si>
  <si>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</si>
  <si>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</si>
  <si>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Explanatory vs Response</t>
  </si>
  <si>
    <t>Logistic Regression</t>
  </si>
  <si>
    <t>Multiple Regression
Confounding
Logistic regression
Interaction terms
Categorical terms</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</si>
  <si>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</si>
  <si>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</si>
  <si>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</si>
  <si>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</si>
  <si>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</si>
  <si>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</si>
  <si>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</si>
  <si>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</si>
  <si>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</si>
  <si>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</si>
  <si>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</si>
  <si>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</si>
  <si>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</si>
  <si>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</si>
  <si>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</si>
  <si>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</si>
  <si>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</si>
  <si>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</si>
  <si>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</si>
  <si>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</si>
  <si>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</si>
  <si>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</si>
  <si>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</si>
  <si>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</si>
  <si>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</si>
  <si>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</si>
  <si>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</si>
  <si>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</si>
  <si>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</si>
  <si>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</si>
  <si>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</si>
  <si>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</si>
  <si>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</si>
  <si>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</si>
  <si>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</si>
  <si>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</si>
  <si>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due</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</si>
  <si>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</si>
  <si>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</si>
  <si>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</si>
  <si>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</si>
  <si>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</si>
  <si>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</si>
  <si>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</si>
  <si>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</si>
  <si>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</si>
  <si>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</si>
  <si>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</si>
  <si>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</si>
  <si>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</si>
  <si>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PDS Video</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</si>
  <si>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</si>
  <si>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</si>
  <si>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</si>
  <si>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</si>
  <si>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</si>
  <si>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</si>
  <si>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</si>
  <si>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</si>
  <si>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</si>
  <si>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</si>
  <si>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</si>
  <si>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</si>
  <si>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</si>
  <si>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</si>
  <si>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</si>
  <si>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</si>
  <si>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</si>
  <si>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</si>
  <si>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</si>
  <si>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</si>
  <si>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</si>
  <si>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</si>
  <si>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</si>
  <si>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</si>
  <si>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</si>
  <si>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</si>
  <si>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</si>
  <si>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</si>
  <si>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</si>
  <si>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</si>
  <si>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</si>
  <si>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</si>
  <si>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</si>
  <si>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</si>
  <si>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</si>
  <si>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</si>
  <si>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</si>
  <si>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</si>
  <si>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</si>
  <si>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</si>
  <si>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</si>
  <si>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</si>
  <si>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</si>
  <si>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</si>
  <si>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</si>
  <si>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</si>
  <si>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</si>
  <si>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</si>
  <si>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</si>
  <si>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</si>
  <si>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</si>
  <si>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</si>
  <si>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</si>
  <si>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</si>
  <si>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</si>
  <si>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</si>
  <si>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</si>
  <si>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</si>
  <si>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</si>
  <si>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</si>
  <si>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Identify a research area and a partner to work with. Partner (optional).
Schedule a time outside of class to work with your analysis partner on a weekly basis. 
Watch PDS Video 2 and 3
Read: How to read a journal article
Read:Conducting a literature review</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</si>
  <si>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</si>
  <si>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</si>
  <si>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</si>
  <si>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</si>
  <si>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</si>
  <si>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</si>
  <si>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</si>
  <si>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</si>
  <si>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</si>
  <si>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Watch PDS Video 6. As always, follow along on your computer for the best results. 
Install the `ggplot2` and `dplyr` packages in R. 
Read the instructions for the research project - Poster preparation slides</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</si>
  <si>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</si>
  <si>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</si>
  <si>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</si>
  <si>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</si>
  <si>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</si>
  <si>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</si>
  <si>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</si>
  <si>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</si>
  <si>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</si>
  <si>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</si>
  <si>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</si>
  <si>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</si>
  <si>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</si>
  <si>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</si>
  <si>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</si>
  <si>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</si>
  <si>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</si>
  <si>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</si>
  <si>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</si>
  <si>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</si>
  <si>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</si>
  <si>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</si>
  <si>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</si>
  <si>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</si>
  <si>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</si>
  <si>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</si>
  <si>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</si>
  <si>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</si>
  <si>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</si>
  <si>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</si>
  <si>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</si>
  <si>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</si>
  <si>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Quiz 1 (Due 8/29 ) 
[Sec 01]()
[Sec 02]()</t>
  </si>
  <si>
    <t>[hw01_introduction](hw/hw01_introduction.html) (Due 9/2 )</t>
  </si>
  <si>
    <t>[hw02_rq_formulation*](hw/hw02_rq_formulation.html) (Due 9/8, PR 9/11 )</t>
  </si>
  <si>
    <t>[hw03_data_management](hw/hw03_data_management.html) (Due 9/14 )</t>
  </si>
  <si>
    <t>Quiz 2 (Due 9/3 ) 
[Sec 01]()
[Sec 02]()</t>
  </si>
  <si>
    <t>Quiz 3 (Due 9/8 ) 
[Sec 01]()
[Sec 02]()</t>
  </si>
  <si>
    <t>Quiz 4 (Due 9/15 ) 
[Sec 01]()
[Sec 02]()</t>
  </si>
  <si>
    <t>[hw04_univ_graphing](hw/hw04_univ_graphing.html) (Due 9/28 )</t>
  </si>
  <si>
    <t>[Poster prep Stage I](project.html)* (Draft Due 9/17, PR 9/19, Final 9/21 )</t>
  </si>
  <si>
    <t>[hw05_biv_graphing](hw/hw05_biv_graphing.html) (Due 9/28 )</t>
  </si>
  <si>
    <t>Quiz 5 (Due 9/22 ) 
[Sec 01]()
[Sec 02]()</t>
  </si>
  <si>
    <t>Quiz 6 (Due 9/29 ) 
[Sec 01]()
[Sec 02]()</t>
  </si>
  <si>
    <t>[hw06 research proposal outline](hw/hw06_research_proposal_outline.html)(Due 10/12 )</t>
  </si>
  <si>
    <t xml:space="preserve">(In class exam 10/4 )  [Sample exam](reading/sample_exam_1.pdf) available. </t>
  </si>
  <si>
    <t>[Evaluation Form](https://forms.gle/Vrhf9FEqwiWYPD4N9) (Due x/xx )</t>
  </si>
  <si>
    <t>Poster prep Stage II* (Draft Due 10/01, PR 10/03, Final 10/05 )</t>
  </si>
  <si>
    <t>Quiz 7 (Due 10/06 ) 
[Sec 01]()
[Sec 02]()</t>
  </si>
  <si>
    <t>Quiz 8 (Due 10/13 ) 
[Sec 01]()
[Sec 02]()</t>
  </si>
  <si>
    <t>[hw07_foundations](hw/hw07_foundations.html) (Due 10/19 )</t>
  </si>
  <si>
    <t>Quiz 9 (Due 10/20 ) 
[Sec 01]()
[Sec 02]()</t>
  </si>
  <si>
    <t>[hw08_biv_inference](hw/hw08_biv_inference.html) (Due 11/02 )</t>
  </si>
  <si>
    <t>Quiz 10 (Due 10/27 ) 
[Sec 01]()
[Sec 02]()</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</si>
  <si>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</si>
  <si>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</si>
  <si>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</si>
  <si>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</si>
  <si>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</si>
  <si>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</si>
  <si>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</si>
  <si>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</si>
  <si>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</si>
  <si>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</si>
  <si>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</si>
  <si>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</si>
  <si>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If using R Studio Cloud - make an account, join our workspace (posted in Slack), click the "New Project" button and replace "Untitled Project" with your name (first and last)
Watch PDS video 1
Look through the [[research data available]](https://drive.google.com/drive/u/3/folders/1jULudBjRbHdW-uLIvmMbxRBEJJkq9crY) and pick a data set that you want to work with. 
Read: Learning - your first job
Read: MAI and academic achievement</t>
  </si>
  <si>
    <t>Learn how to use R to do and turn in homework (test markdown file, hw1 template)
Set up an organized class folder
Familiarize yourself with class resources on how to learn R.  (PDS Videos, Course Notes, Math 130, R-help page on clas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</si>
</sst>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18" fillId="5" borderId="0" applyNumberFormat="0" applyBorder="0" applyAlignment="0" applyProtection="0"/>
    <xf numFmtId="0" fontId="18" fillId="0" borderId="0"/>
    <xf numFmtId="9" fontId="18" fillId="0" borderId="0" applyFont="0" applyFill="0" applyBorder="0" applyAlignment="0" applyProtection="0"/>
    <xf numFmtId="0" fontId="28" fillId="0" borderId="4" applyNumberFormat="0" applyFill="0" applyAlignment="0" applyProtection="0"/>
  </cellStyleXfs>
  <cellXfs count="101">
    <xf numFmtId="0" fontId="0" fillId="0" borderId="0" xfId="0"/>
    <xf numFmtId="0" fontId="24" fillId="0" borderId="0" xfId="0" applyFont="1" applyAlignment="1">
      <alignment horizontal="left" vertical="top" wrapText="1"/>
    </xf>
    <xf numFmtId="0" fontId="22" fillId="0" borderId="1" xfId="77" applyAlignment="1">
      <alignment horizontal="center"/>
    </xf>
    <xf numFmtId="0" fontId="23" fillId="0" borderId="2" xfId="78" applyAlignment="1">
      <alignment horizontal="center"/>
    </xf>
    <xf numFmtId="0" fontId="18" fillId="0" borderId="0" xfId="80"/>
    <xf numFmtId="0" fontId="18" fillId="0" borderId="0" xfId="80" applyAlignment="1">
      <alignment horizontal="center"/>
    </xf>
    <xf numFmtId="0" fontId="18" fillId="6" borderId="0" xfId="80" applyFill="1" applyAlignment="1">
      <alignment horizontal="center"/>
    </xf>
    <xf numFmtId="0" fontId="18" fillId="7" borderId="0" xfId="80" applyFill="1" applyAlignment="1">
      <alignment horizontal="center"/>
    </xf>
    <xf numFmtId="0" fontId="23"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18" fillId="6" borderId="3" xfId="80" applyFill="1" applyBorder="1" applyAlignment="1">
      <alignment horizontal="center"/>
    </xf>
    <xf numFmtId="9" fontId="18"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18" fillId="7" borderId="3" xfId="80" applyFill="1" applyBorder="1" applyAlignment="1">
      <alignment horizontal="center"/>
    </xf>
    <xf numFmtId="9" fontId="0" fillId="7" borderId="3" xfId="81" applyFont="1" applyFill="1" applyBorder="1" applyAlignment="1">
      <alignment horizontal="center"/>
    </xf>
    <xf numFmtId="0" fontId="25" fillId="2" borderId="0" xfId="0" applyFont="1" applyFill="1" applyAlignment="1">
      <alignment horizontal="center" vertical="top" wrapText="1"/>
    </xf>
    <xf numFmtId="0" fontId="25" fillId="3" borderId="0" xfId="0" applyFont="1" applyFill="1" applyAlignment="1">
      <alignment horizontal="center" vertical="top" wrapText="1"/>
    </xf>
    <xf numFmtId="0" fontId="24" fillId="0" borderId="0" xfId="0" applyFont="1" applyAlignment="1">
      <alignment vertical="top"/>
    </xf>
    <xf numFmtId="0" fontId="24" fillId="0" borderId="0" xfId="0" applyFont="1" applyAlignment="1">
      <alignment horizontal="left" vertical="top"/>
    </xf>
    <xf numFmtId="164" fontId="18" fillId="0" borderId="0" xfId="80" applyNumberFormat="1" applyAlignment="1">
      <alignment horizontal="center"/>
    </xf>
    <xf numFmtId="164" fontId="14" fillId="0" borderId="0" xfId="80" applyNumberFormat="1" applyFont="1" applyAlignment="1">
      <alignment horizontal="center"/>
    </xf>
    <xf numFmtId="0" fontId="27" fillId="10" borderId="0" xfId="0" applyFont="1" applyFill="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24" fillId="0" borderId="0" xfId="0" applyFont="1" applyAlignment="1">
      <alignment horizontal="center" vertical="top" wrapText="1"/>
    </xf>
    <xf numFmtId="14" fontId="24" fillId="0" borderId="0" xfId="0" applyNumberFormat="1" applyFont="1" applyAlignment="1">
      <alignment horizontal="center" vertical="top" wrapText="1"/>
    </xf>
    <xf numFmtId="0" fontId="24" fillId="0" borderId="0" xfId="0" applyFont="1" applyAlignment="1">
      <alignment vertical="top" wrapText="1"/>
    </xf>
    <xf numFmtId="0" fontId="27" fillId="0" borderId="0" xfId="0" applyFont="1" applyAlignment="1">
      <alignment horizontal="left" vertical="top" wrapText="1"/>
    </xf>
    <xf numFmtId="0" fontId="26" fillId="0" borderId="0" xfId="0" applyFont="1" applyAlignment="1">
      <alignment horizontal="left" vertical="top" wrapText="1"/>
    </xf>
    <xf numFmtId="0" fontId="7" fillId="0" borderId="0" xfId="80" applyFont="1"/>
    <xf numFmtId="0" fontId="18" fillId="11" borderId="0" xfId="80" applyFill="1"/>
    <xf numFmtId="0" fontId="24" fillId="10" borderId="0" xfId="0" applyFont="1" applyFill="1" applyAlignment="1">
      <alignment horizontal="left" vertical="top" wrapText="1"/>
    </xf>
    <xf numFmtId="0" fontId="26" fillId="10" borderId="0" xfId="0" applyFont="1" applyFill="1" applyAlignment="1">
      <alignment horizontal="left" vertical="top" wrapText="1"/>
    </xf>
    <xf numFmtId="0" fontId="28" fillId="0" borderId="4" xfId="82" applyAlignment="1">
      <alignment horizontal="center"/>
    </xf>
    <xf numFmtId="0" fontId="0" fillId="0" borderId="0" xfId="0" applyAlignment="1">
      <alignment horizontal="center"/>
    </xf>
    <xf numFmtId="0" fontId="30" fillId="0" borderId="0" xfId="0" applyFont="1" applyAlignment="1">
      <alignment horizontal="center"/>
    </xf>
    <xf numFmtId="0" fontId="30" fillId="0" borderId="0" xfId="0" applyFont="1"/>
    <xf numFmtId="0" fontId="0" fillId="0" borderId="0" xfId="0" quotePrefix="1" applyAlignment="1">
      <alignment horizontal="center"/>
    </xf>
    <xf numFmtId="0" fontId="28" fillId="13" borderId="4" xfId="82" applyFill="1" applyAlignment="1">
      <alignment horizontal="center"/>
    </xf>
    <xf numFmtId="0" fontId="0" fillId="13" borderId="0" xfId="0"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9" fillId="0" borderId="0" xfId="0" applyNumberFormat="1" applyFont="1" applyAlignment="1">
      <alignment horizontal="left"/>
    </xf>
    <xf numFmtId="49" fontId="30" fillId="0" borderId="0" xfId="0" applyNumberFormat="1" applyFont="1" applyAlignment="1">
      <alignment horizontal="left"/>
    </xf>
    <xf numFmtId="49" fontId="28" fillId="0" borderId="4" xfId="82" applyNumberFormat="1" applyAlignment="1">
      <alignment horizontal="left" wrapText="1"/>
    </xf>
    <xf numFmtId="0" fontId="28" fillId="0" borderId="4" xfId="82" applyAlignment="1">
      <alignment horizontal="center" wrapText="1"/>
    </xf>
    <xf numFmtId="0" fontId="6" fillId="0" borderId="0" xfId="80" applyFont="1"/>
    <xf numFmtId="0" fontId="28" fillId="0" borderId="4" xfId="82"/>
    <xf numFmtId="0" fontId="0" fillId="0" borderId="0" xfId="0" applyAlignment="1">
      <alignment wrapText="1"/>
    </xf>
    <xf numFmtId="164" fontId="18" fillId="0" borderId="0" xfId="80" applyNumberFormat="1" applyFill="1" applyAlignment="1">
      <alignment horizontal="center"/>
    </xf>
    <xf numFmtId="164" fontId="6" fillId="0" borderId="0" xfId="80" applyNumberFormat="1" applyFont="1" applyFill="1" applyAlignment="1">
      <alignment horizontal="center"/>
    </xf>
    <xf numFmtId="164" fontId="15" fillId="0" borderId="0" xfId="80" applyNumberFormat="1" applyFont="1" applyFill="1" applyAlignment="1">
      <alignment horizontal="center"/>
    </xf>
    <xf numFmtId="164" fontId="14" fillId="0" borderId="0" xfId="80" applyNumberFormat="1" applyFont="1" applyFill="1" applyAlignment="1">
      <alignment horizontal="center"/>
    </xf>
    <xf numFmtId="164" fontId="12" fillId="0" borderId="0" xfId="80" applyNumberFormat="1" applyFont="1" applyFill="1" applyAlignment="1">
      <alignment horizontal="center"/>
    </xf>
    <xf numFmtId="164" fontId="13" fillId="0" borderId="0" xfId="80" applyNumberFormat="1" applyFont="1" applyFill="1" applyAlignment="1">
      <alignment horizontal="center"/>
    </xf>
    <xf numFmtId="164" fontId="11" fillId="0" borderId="0" xfId="80" applyNumberFormat="1" applyFont="1" applyFill="1" applyAlignment="1">
      <alignment horizontal="center"/>
    </xf>
    <xf numFmtId="164" fontId="10" fillId="0" borderId="0" xfId="80" applyNumberFormat="1" applyFont="1" applyFill="1" applyAlignment="1">
      <alignment horizontal="center"/>
    </xf>
    <xf numFmtId="164" fontId="27" fillId="0" borderId="0" xfId="80" applyNumberFormat="1" applyFont="1" applyFill="1" applyAlignment="1">
      <alignment horizontal="center"/>
    </xf>
    <xf numFmtId="164" fontId="2" fillId="0" borderId="0" xfId="80" applyNumberFormat="1" applyFont="1" applyFill="1" applyAlignment="1">
      <alignment horizontal="center"/>
    </xf>
    <xf numFmtId="0" fontId="18" fillId="0" borderId="0" xfId="80" applyBorder="1" applyAlignment="1">
      <alignment horizontal="center"/>
    </xf>
    <xf numFmtId="0" fontId="18" fillId="0" borderId="0" xfId="80" applyBorder="1"/>
    <xf numFmtId="0" fontId="18" fillId="12" borderId="0" xfId="80" applyFill="1" applyBorder="1"/>
    <xf numFmtId="0" fontId="23" fillId="0" borderId="0" xfId="80" applyFont="1" applyBorder="1" applyAlignment="1">
      <alignment horizontal="center"/>
    </xf>
    <xf numFmtId="0" fontId="31" fillId="0" borderId="0" xfId="80" applyFont="1" applyBorder="1" applyAlignment="1">
      <alignment horizontal="center"/>
    </xf>
    <xf numFmtId="0" fontId="16" fillId="9" borderId="0" xfId="80" applyFont="1" applyFill="1" applyBorder="1"/>
    <xf numFmtId="0" fontId="5" fillId="9" borderId="0" xfId="80" applyFont="1" applyFill="1" applyBorder="1"/>
    <xf numFmtId="0" fontId="1" fillId="0" borderId="0" xfId="80" applyFont="1" applyBorder="1"/>
    <xf numFmtId="0" fontId="6" fillId="4" borderId="0" xfId="80" applyFont="1" applyFill="1" applyBorder="1"/>
    <xf numFmtId="0" fontId="6" fillId="0" borderId="0" xfId="80" applyFont="1" applyBorder="1"/>
    <xf numFmtId="0" fontId="6" fillId="12" borderId="0" xfId="80" applyFont="1" applyFill="1" applyBorder="1"/>
    <xf numFmtId="0" fontId="23" fillId="0" borderId="0" xfId="80" applyFont="1" applyFill="1" applyBorder="1" applyAlignment="1">
      <alignment horizontal="center"/>
    </xf>
    <xf numFmtId="0" fontId="4" fillId="0" borderId="0" xfId="80" applyFont="1" applyBorder="1"/>
    <xf numFmtId="0" fontId="18" fillId="8" borderId="0" xfId="80" applyFill="1" applyBorder="1"/>
    <xf numFmtId="0" fontId="18" fillId="9" borderId="0" xfId="80" applyFill="1" applyBorder="1"/>
    <xf numFmtId="0" fontId="18" fillId="4" borderId="0" xfId="80" applyFill="1" applyBorder="1"/>
    <xf numFmtId="0" fontId="18" fillId="14" borderId="0" xfId="80" applyFill="1" applyBorder="1"/>
    <xf numFmtId="0" fontId="3" fillId="12" borderId="0" xfId="80" applyFont="1" applyFill="1" applyBorder="1"/>
    <xf numFmtId="0" fontId="17" fillId="4" borderId="0" xfId="80" applyFont="1" applyFill="1" applyBorder="1"/>
    <xf numFmtId="0" fontId="18" fillId="11" borderId="0" xfId="80" applyFill="1" applyBorder="1"/>
    <xf numFmtId="0" fontId="7" fillId="0" borderId="0" xfId="80" applyFont="1" applyBorder="1" applyAlignment="1">
      <alignment horizontal="left"/>
    </xf>
    <xf numFmtId="0" fontId="25" fillId="15" borderId="0" xfId="0" applyFont="1" applyFill="1" applyAlignment="1">
      <alignment horizontal="center" vertical="top" wrapText="1"/>
    </xf>
    <xf numFmtId="0" fontId="0" fillId="8" borderId="0" xfId="0" applyFill="1"/>
    <xf numFmtId="0" fontId="29"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28"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zoomScale="85" zoomScaleNormal="85" workbookViewId="0">
      <selection activeCell="D46" sqref="D46"/>
    </sheetView>
  </sheetViews>
  <sheetFormatPr defaultColWidth="8.875" defaultRowHeight="15.75" x14ac:dyDescent="0.25"/>
  <cols>
    <col min="1" max="2" width="8.875" style="38"/>
    <col min="3" max="3" width="0" style="38" hidden="1" customWidth="1"/>
    <col min="4" max="4" width="28" bestFit="1" customWidth="1"/>
    <col min="5" max="5" width="56.375" style="45" customWidth="1"/>
    <col min="6" max="6" width="13.875" style="38" customWidth="1"/>
    <col min="7" max="7" width="16.875" style="97" customWidth="1"/>
    <col min="8" max="8" width="79.75" customWidth="1"/>
  </cols>
  <sheetData>
    <row r="1" spans="1:8" s="38" customFormat="1" ht="30.75" thickBot="1" x14ac:dyDescent="0.3">
      <c r="A1" s="42" t="s">
        <v>165</v>
      </c>
      <c r="B1" s="37" t="s">
        <v>213</v>
      </c>
      <c r="C1" s="37" t="s">
        <v>22</v>
      </c>
      <c r="D1" s="37" t="s">
        <v>148</v>
      </c>
      <c r="E1" s="48" t="s">
        <v>214</v>
      </c>
      <c r="F1" s="49" t="s">
        <v>193</v>
      </c>
      <c r="G1" s="96" t="s">
        <v>104</v>
      </c>
      <c r="H1" s="51" t="s">
        <v>7</v>
      </c>
    </row>
    <row r="2" spans="1:8" ht="47.25" x14ac:dyDescent="0.25">
      <c r="A2" s="43">
        <v>1.1000000000000001</v>
      </c>
      <c r="B2" s="38">
        <v>1</v>
      </c>
      <c r="D2" t="s">
        <v>302</v>
      </c>
      <c r="F2" s="38" t="s">
        <v>149</v>
      </c>
      <c r="G2" s="97" t="s">
        <v>318</v>
      </c>
      <c r="H2" s="85" t="s">
        <v>319</v>
      </c>
    </row>
    <row r="3" spans="1:8" x14ac:dyDescent="0.25">
      <c r="A3" s="43">
        <v>1.2</v>
      </c>
      <c r="D3" t="s">
        <v>304</v>
      </c>
    </row>
    <row r="4" spans="1:8" x14ac:dyDescent="0.25">
      <c r="A4" s="43">
        <v>1.3</v>
      </c>
      <c r="D4" t="s">
        <v>303</v>
      </c>
      <c r="E4" s="45" t="s">
        <v>169</v>
      </c>
    </row>
    <row r="5" spans="1:8" x14ac:dyDescent="0.25">
      <c r="A5" s="43">
        <v>1.4</v>
      </c>
      <c r="D5" t="s">
        <v>204</v>
      </c>
      <c r="E5" s="45" t="s">
        <v>170</v>
      </c>
      <c r="F5" s="41"/>
    </row>
    <row r="6" spans="1:8" x14ac:dyDescent="0.25">
      <c r="A6" s="43">
        <v>1.5</v>
      </c>
      <c r="D6" t="s">
        <v>161</v>
      </c>
      <c r="E6" s="46"/>
    </row>
    <row r="7" spans="1:8" ht="47.25" x14ac:dyDescent="0.25">
      <c r="A7" s="43">
        <v>2.1</v>
      </c>
      <c r="B7" s="38">
        <v>2</v>
      </c>
      <c r="D7" t="s">
        <v>206</v>
      </c>
      <c r="E7" s="45" t="s">
        <v>190</v>
      </c>
      <c r="G7" s="97" t="s">
        <v>322</v>
      </c>
      <c r="H7" s="85" t="s">
        <v>320</v>
      </c>
    </row>
    <row r="8" spans="1:8" x14ac:dyDescent="0.25">
      <c r="A8" s="43">
        <v>2.2000000000000002</v>
      </c>
      <c r="D8" t="s">
        <v>207</v>
      </c>
      <c r="E8" s="45" t="s">
        <v>191</v>
      </c>
    </row>
    <row r="9" spans="1:8" x14ac:dyDescent="0.25">
      <c r="A9" s="43">
        <v>2.2999999999999998</v>
      </c>
      <c r="D9" t="s">
        <v>305</v>
      </c>
    </row>
    <row r="10" spans="1:8" x14ac:dyDescent="0.25">
      <c r="A10" s="43">
        <v>2.4</v>
      </c>
      <c r="D10" t="s">
        <v>150</v>
      </c>
      <c r="E10" s="45" t="s">
        <v>171</v>
      </c>
    </row>
    <row r="11" spans="1:8" ht="47.25" x14ac:dyDescent="0.25">
      <c r="A11" s="44">
        <v>3.1</v>
      </c>
      <c r="B11" s="39">
        <v>3</v>
      </c>
      <c r="C11" s="39"/>
      <c r="D11" s="40" t="s">
        <v>152</v>
      </c>
      <c r="E11" s="47" t="s">
        <v>172</v>
      </c>
      <c r="F11" s="39"/>
      <c r="G11" s="97" t="s">
        <v>323</v>
      </c>
      <c r="H11" s="85" t="s">
        <v>321</v>
      </c>
    </row>
    <row r="12" spans="1:8" x14ac:dyDescent="0.25">
      <c r="A12" s="43">
        <v>3.2</v>
      </c>
      <c r="D12" t="s">
        <v>153</v>
      </c>
      <c r="E12" s="45" t="s">
        <v>173</v>
      </c>
      <c r="H12" s="86" t="s">
        <v>208</v>
      </c>
    </row>
    <row r="13" spans="1:8" x14ac:dyDescent="0.25">
      <c r="A13" s="43">
        <v>3.3</v>
      </c>
      <c r="D13" t="s">
        <v>306</v>
      </c>
      <c r="H13" s="86"/>
    </row>
    <row r="14" spans="1:8" ht="47.25" x14ac:dyDescent="0.25">
      <c r="A14" s="43">
        <v>4.0999999999999996</v>
      </c>
      <c r="B14" s="38">
        <v>4</v>
      </c>
      <c r="D14" t="s">
        <v>307</v>
      </c>
      <c r="E14" s="45" t="s">
        <v>174</v>
      </c>
      <c r="G14" s="97" t="s">
        <v>324</v>
      </c>
      <c r="H14" t="s">
        <v>325</v>
      </c>
    </row>
    <row r="15" spans="1:8" x14ac:dyDescent="0.25">
      <c r="A15" s="43">
        <v>4.2</v>
      </c>
      <c r="D15" t="s">
        <v>308</v>
      </c>
      <c r="E15" s="45" t="s">
        <v>174</v>
      </c>
      <c r="F15" s="41"/>
    </row>
    <row r="16" spans="1:8" x14ac:dyDescent="0.25">
      <c r="A16" s="43">
        <v>4.3</v>
      </c>
      <c r="D16" s="87" t="s">
        <v>309</v>
      </c>
      <c r="E16" s="88"/>
      <c r="F16" s="89"/>
      <c r="G16" s="98"/>
      <c r="H16" s="87" t="s">
        <v>326</v>
      </c>
    </row>
    <row r="17" spans="1:8" ht="47.25" x14ac:dyDescent="0.25">
      <c r="A17" s="43">
        <v>5.0999999999999996</v>
      </c>
      <c r="B17" s="38">
        <v>5</v>
      </c>
      <c r="D17" t="s">
        <v>209</v>
      </c>
      <c r="E17" s="45" t="s">
        <v>175</v>
      </c>
      <c r="F17" s="41"/>
      <c r="G17" s="97" t="s">
        <v>328</v>
      </c>
      <c r="H17" t="s">
        <v>327</v>
      </c>
    </row>
    <row r="18" spans="1:8" x14ac:dyDescent="0.25">
      <c r="A18" s="43">
        <v>5.2</v>
      </c>
      <c r="D18" t="s">
        <v>310</v>
      </c>
      <c r="F18" s="41"/>
    </row>
    <row r="19" spans="1:8" ht="47.25" x14ac:dyDescent="0.25">
      <c r="A19" s="43">
        <v>6.1</v>
      </c>
      <c r="B19" s="38">
        <v>6</v>
      </c>
      <c r="D19" t="s">
        <v>151</v>
      </c>
      <c r="E19" s="45" t="s">
        <v>210</v>
      </c>
      <c r="G19" s="97" t="s">
        <v>329</v>
      </c>
      <c r="H19" s="52" t="s">
        <v>330</v>
      </c>
    </row>
    <row r="20" spans="1:8" x14ac:dyDescent="0.25">
      <c r="A20" s="43">
        <v>6.2</v>
      </c>
      <c r="D20" t="s">
        <v>167</v>
      </c>
      <c r="E20" s="45" t="s">
        <v>176</v>
      </c>
    </row>
    <row r="21" spans="1:8" x14ac:dyDescent="0.25">
      <c r="A21" s="43">
        <v>6.3</v>
      </c>
      <c r="D21" s="90" t="s">
        <v>160</v>
      </c>
      <c r="E21" s="91"/>
      <c r="F21" s="92"/>
      <c r="G21" s="99"/>
      <c r="H21" s="90" t="s">
        <v>331</v>
      </c>
    </row>
    <row r="22" spans="1:8" x14ac:dyDescent="0.25">
      <c r="A22" s="43">
        <v>6.4</v>
      </c>
      <c r="D22" t="s">
        <v>212</v>
      </c>
      <c r="H22" t="s">
        <v>332</v>
      </c>
    </row>
    <row r="23" spans="1:8" x14ac:dyDescent="0.25">
      <c r="A23" s="43">
        <v>6.5</v>
      </c>
      <c r="D23" s="87" t="s">
        <v>311</v>
      </c>
      <c r="E23" s="88"/>
      <c r="F23" s="89"/>
      <c r="G23" s="98"/>
      <c r="H23" s="87" t="s">
        <v>333</v>
      </c>
    </row>
    <row r="24" spans="1:8" ht="47.25" x14ac:dyDescent="0.25">
      <c r="A24" s="43">
        <v>7.1</v>
      </c>
      <c r="B24" s="38">
        <v>7</v>
      </c>
      <c r="D24" t="s">
        <v>312</v>
      </c>
      <c r="E24" s="45" t="s">
        <v>185</v>
      </c>
      <c r="G24" s="97" t="s">
        <v>334</v>
      </c>
    </row>
    <row r="25" spans="1:8" x14ac:dyDescent="0.25">
      <c r="A25" s="43">
        <v>7.2</v>
      </c>
      <c r="D25" t="s">
        <v>313</v>
      </c>
    </row>
    <row r="26" spans="1:8" x14ac:dyDescent="0.25">
      <c r="A26" s="43">
        <v>7.3</v>
      </c>
      <c r="D26" t="s">
        <v>166</v>
      </c>
    </row>
    <row r="27" spans="1:8" ht="47.25" x14ac:dyDescent="0.25">
      <c r="A27" s="43">
        <v>8.1</v>
      </c>
      <c r="B27" s="38">
        <v>8</v>
      </c>
      <c r="D27" t="s">
        <v>211</v>
      </c>
      <c r="G27" s="97" t="s">
        <v>335</v>
      </c>
      <c r="H27" t="s">
        <v>336</v>
      </c>
    </row>
    <row r="28" spans="1:8" x14ac:dyDescent="0.25">
      <c r="A28" s="43">
        <v>8.1999999999999993</v>
      </c>
      <c r="D28" t="s">
        <v>154</v>
      </c>
      <c r="E28" s="45" t="s">
        <v>186</v>
      </c>
    </row>
    <row r="29" spans="1:8" x14ac:dyDescent="0.25">
      <c r="A29" s="43">
        <v>8.3000000000000007</v>
      </c>
      <c r="D29" t="s">
        <v>164</v>
      </c>
    </row>
    <row r="30" spans="1:8" ht="47.25" x14ac:dyDescent="0.25">
      <c r="A30" s="43">
        <v>9.1</v>
      </c>
      <c r="B30" s="38">
        <v>9</v>
      </c>
      <c r="D30" t="s">
        <v>155</v>
      </c>
      <c r="E30" s="45" t="s">
        <v>177</v>
      </c>
      <c r="G30" s="97" t="s">
        <v>337</v>
      </c>
      <c r="H30" t="s">
        <v>338</v>
      </c>
    </row>
    <row r="31" spans="1:8" x14ac:dyDescent="0.25">
      <c r="A31" s="43">
        <v>9.1999999999999993</v>
      </c>
      <c r="D31" t="s">
        <v>156</v>
      </c>
      <c r="E31" s="45" t="s">
        <v>178</v>
      </c>
    </row>
    <row r="32" spans="1:8" x14ac:dyDescent="0.25">
      <c r="A32" s="43">
        <v>9.3000000000000007</v>
      </c>
      <c r="D32" t="s">
        <v>157</v>
      </c>
      <c r="E32" s="45" t="s">
        <v>179</v>
      </c>
    </row>
    <row r="33" spans="1:8" ht="63" x14ac:dyDescent="0.25">
      <c r="A33" s="43">
        <v>10.1</v>
      </c>
      <c r="B33" s="38">
        <v>10</v>
      </c>
      <c r="D33" t="s">
        <v>168</v>
      </c>
      <c r="E33" s="45" t="s">
        <v>184</v>
      </c>
      <c r="G33" s="97" t="s">
        <v>339</v>
      </c>
    </row>
    <row r="34" spans="1:8" ht="63" x14ac:dyDescent="0.25">
      <c r="A34" s="43">
        <v>11.1</v>
      </c>
      <c r="B34" s="38">
        <v>11</v>
      </c>
      <c r="D34" t="s">
        <v>158</v>
      </c>
      <c r="E34" s="45" t="s">
        <v>180</v>
      </c>
      <c r="G34" s="97" t="s">
        <v>340</v>
      </c>
      <c r="H34" t="s">
        <v>341</v>
      </c>
    </row>
    <row r="35" spans="1:8" x14ac:dyDescent="0.25">
      <c r="A35" s="43">
        <v>11.2</v>
      </c>
      <c r="D35" t="s">
        <v>159</v>
      </c>
      <c r="E35" s="45" t="s">
        <v>182</v>
      </c>
    </row>
    <row r="36" spans="1:8" x14ac:dyDescent="0.25">
      <c r="A36" s="43">
        <v>11.3</v>
      </c>
      <c r="D36" t="s">
        <v>188</v>
      </c>
      <c r="E36" s="45" t="s">
        <v>181</v>
      </c>
    </row>
    <row r="37" spans="1:8" ht="63" x14ac:dyDescent="0.25">
      <c r="A37" s="43">
        <v>12.1</v>
      </c>
      <c r="B37" s="38">
        <v>12</v>
      </c>
      <c r="D37" t="s">
        <v>187</v>
      </c>
      <c r="E37" s="45" t="s">
        <v>189</v>
      </c>
      <c r="F37" s="41"/>
      <c r="G37" s="97" t="s">
        <v>342</v>
      </c>
      <c r="H37" t="s">
        <v>343</v>
      </c>
    </row>
    <row r="38" spans="1:8" x14ac:dyDescent="0.25">
      <c r="A38" s="43">
        <v>12.2</v>
      </c>
      <c r="D38" s="87" t="s">
        <v>314</v>
      </c>
      <c r="E38" s="88"/>
      <c r="F38" s="89"/>
      <c r="G38" s="98"/>
      <c r="H38" s="87" t="s">
        <v>344</v>
      </c>
    </row>
    <row r="39" spans="1:8" ht="63" x14ac:dyDescent="0.25">
      <c r="A39" s="43">
        <v>13.1</v>
      </c>
      <c r="B39" s="38">
        <v>13</v>
      </c>
      <c r="D39" t="s">
        <v>162</v>
      </c>
      <c r="E39" s="45" t="s">
        <v>192</v>
      </c>
      <c r="F39" s="41"/>
      <c r="G39" s="97" t="s">
        <v>345</v>
      </c>
    </row>
    <row r="40" spans="1:8" x14ac:dyDescent="0.25">
      <c r="A40" s="43">
        <v>13.2</v>
      </c>
      <c r="D40" t="s">
        <v>199</v>
      </c>
      <c r="F40" s="41"/>
    </row>
    <row r="41" spans="1:8" x14ac:dyDescent="0.25">
      <c r="A41" s="43">
        <v>14</v>
      </c>
      <c r="D41" s="93" t="s">
        <v>351</v>
      </c>
      <c r="E41" s="94"/>
      <c r="F41" s="95"/>
      <c r="G41" s="100"/>
      <c r="H41" s="93"/>
    </row>
    <row r="42" spans="1:8" ht="63" x14ac:dyDescent="0.25">
      <c r="A42" s="43">
        <v>15.1</v>
      </c>
      <c r="B42" s="38">
        <v>14</v>
      </c>
      <c r="D42" t="s">
        <v>315</v>
      </c>
      <c r="F42" s="41"/>
      <c r="G42" s="97" t="s">
        <v>346</v>
      </c>
    </row>
    <row r="43" spans="1:8" x14ac:dyDescent="0.25">
      <c r="A43" s="43">
        <v>15.2</v>
      </c>
      <c r="D43" s="87" t="s">
        <v>316</v>
      </c>
      <c r="E43" s="88"/>
      <c r="F43" s="89"/>
      <c r="G43" s="98"/>
      <c r="H43" s="87" t="s">
        <v>347</v>
      </c>
    </row>
    <row r="44" spans="1:8" ht="63" x14ac:dyDescent="0.25">
      <c r="A44" s="43">
        <v>16.100000000000001</v>
      </c>
      <c r="B44" s="38">
        <v>15</v>
      </c>
      <c r="D44" t="s">
        <v>317</v>
      </c>
      <c r="E44" s="45" t="s">
        <v>183</v>
      </c>
      <c r="G44" s="97" t="s">
        <v>348</v>
      </c>
      <c r="H44" t="s">
        <v>349</v>
      </c>
    </row>
    <row r="45" spans="1:8" x14ac:dyDescent="0.25">
      <c r="A45" s="43">
        <v>17.100000000000001</v>
      </c>
      <c r="D45" t="s">
        <v>194</v>
      </c>
      <c r="H45" t="s">
        <v>215</v>
      </c>
    </row>
    <row r="46" spans="1:8" x14ac:dyDescent="0.25">
      <c r="A46" s="43">
        <v>17.2</v>
      </c>
      <c r="D46" t="s">
        <v>0</v>
      </c>
      <c r="H46" t="s">
        <v>350</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abSelected="1" zoomScale="70" zoomScaleNormal="70" workbookViewId="0">
      <pane ySplit="1" topLeftCell="A2" activePane="bottomLeft" state="frozen"/>
      <selection pane="bottomLeft" activeCell="G3" sqref="G3"/>
    </sheetView>
  </sheetViews>
  <sheetFormatPr defaultColWidth="14.875" defaultRowHeight="15" x14ac:dyDescent="0.25"/>
  <cols>
    <col min="1" max="1" width="8.125" style="21" customWidth="1"/>
    <col min="2" max="2" width="13.5" style="21" customWidth="1"/>
    <col min="3" max="3" width="33.625" style="21" customWidth="1"/>
    <col min="4" max="4" width="27.375" style="22" customWidth="1"/>
    <col min="5" max="5" width="88.25" style="22" customWidth="1"/>
    <col min="6" max="6" width="30.1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18</v>
      </c>
      <c r="G1" s="20" t="s">
        <v>19</v>
      </c>
      <c r="H1" s="20" t="s">
        <v>20</v>
      </c>
      <c r="I1" s="84" t="s">
        <v>8</v>
      </c>
    </row>
    <row r="2" spans="1:10" ht="240" x14ac:dyDescent="0.25">
      <c r="A2" s="28">
        <v>1</v>
      </c>
      <c r="B2" s="29">
        <v>42241</v>
      </c>
      <c r="C2" s="1" t="s">
        <v>46</v>
      </c>
      <c r="D2" s="1" t="s">
        <v>277</v>
      </c>
      <c r="E2" s="30" t="s">
        <v>352</v>
      </c>
      <c r="F2" s="1" t="s">
        <v>263</v>
      </c>
      <c r="G2" s="1" t="s">
        <v>353</v>
      </c>
      <c r="H2" s="1" t="s">
        <v>276</v>
      </c>
      <c r="I2" s="1" t="s">
        <v>264</v>
      </c>
    </row>
    <row r="3" spans="1:10" ht="135" x14ac:dyDescent="0.25">
      <c r="A3" s="28">
        <v>2</v>
      </c>
      <c r="B3" s="29">
        <f t="shared" ref="B3:B18" si="0">B2+7</f>
        <v>42248</v>
      </c>
      <c r="C3" s="1" t="s">
        <v>267</v>
      </c>
      <c r="D3" s="1" t="s">
        <v>270</v>
      </c>
      <c r="E3" s="1" t="s">
        <v>275</v>
      </c>
      <c r="F3" s="25" t="s">
        <v>21</v>
      </c>
      <c r="G3" s="1" t="s">
        <v>269</v>
      </c>
      <c r="H3" s="30" t="s">
        <v>40</v>
      </c>
      <c r="I3" s="30" t="s">
        <v>268</v>
      </c>
      <c r="J3" s="30"/>
    </row>
    <row r="4" spans="1:10" ht="210" x14ac:dyDescent="0.25">
      <c r="A4" s="28">
        <v>3</v>
      </c>
      <c r="B4" s="29">
        <f t="shared" si="0"/>
        <v>42255</v>
      </c>
      <c r="C4" s="1" t="s">
        <v>271</v>
      </c>
      <c r="D4" s="1" t="s">
        <v>274</v>
      </c>
      <c r="E4" s="1" t="s">
        <v>279</v>
      </c>
      <c r="F4" s="1" t="s">
        <v>289</v>
      </c>
      <c r="G4" s="1" t="s">
        <v>278</v>
      </c>
      <c r="H4" s="1" t="s">
        <v>100</v>
      </c>
      <c r="I4" s="21" t="s">
        <v>266</v>
      </c>
    </row>
    <row r="5" spans="1:10" ht="165" x14ac:dyDescent="0.25">
      <c r="A5" s="28">
        <v>4</v>
      </c>
      <c r="B5" s="29">
        <f>B4+7</f>
        <v>42262</v>
      </c>
      <c r="C5" s="1" t="s">
        <v>272</v>
      </c>
      <c r="D5" s="1" t="s">
        <v>273</v>
      </c>
      <c r="E5" s="1" t="s">
        <v>285</v>
      </c>
      <c r="F5" s="1" t="s">
        <v>288</v>
      </c>
      <c r="G5" s="1" t="s">
        <v>280</v>
      </c>
      <c r="H5" s="1" t="s">
        <v>49</v>
      </c>
      <c r="I5" s="30" t="s">
        <v>281</v>
      </c>
    </row>
    <row r="6" spans="1:10" ht="150" x14ac:dyDescent="0.25">
      <c r="A6" s="28">
        <v>5</v>
      </c>
      <c r="B6" s="29">
        <f t="shared" si="0"/>
        <v>42269</v>
      </c>
      <c r="C6" s="1" t="s">
        <v>282</v>
      </c>
      <c r="D6" s="1" t="s">
        <v>53</v>
      </c>
      <c r="E6" s="1"/>
      <c r="F6" s="1" t="s">
        <v>287</v>
      </c>
      <c r="G6" s="1" t="s">
        <v>284</v>
      </c>
      <c r="H6" s="1" t="s">
        <v>54</v>
      </c>
      <c r="I6" s="21" t="s">
        <v>286</v>
      </c>
    </row>
    <row r="7" spans="1:10" ht="60" x14ac:dyDescent="0.25">
      <c r="A7" s="28">
        <v>6</v>
      </c>
      <c r="B7" s="29">
        <f t="shared" si="0"/>
        <v>42276</v>
      </c>
      <c r="C7" s="1" t="s">
        <v>283</v>
      </c>
      <c r="D7" s="1" t="s">
        <v>292</v>
      </c>
      <c r="E7" s="1" t="s">
        <v>65</v>
      </c>
      <c r="F7" s="1" t="s">
        <v>291</v>
      </c>
      <c r="G7" s="1" t="s">
        <v>160</v>
      </c>
      <c r="H7" s="1" t="s">
        <v>56</v>
      </c>
    </row>
    <row r="8" spans="1:10" ht="345" x14ac:dyDescent="0.25">
      <c r="A8" s="28">
        <v>7</v>
      </c>
      <c r="B8" s="29">
        <f t="shared" si="0"/>
        <v>42283</v>
      </c>
      <c r="C8" s="1" t="s">
        <v>38</v>
      </c>
      <c r="D8" s="1" t="s">
        <v>293</v>
      </c>
      <c r="E8" s="1" t="s">
        <v>57</v>
      </c>
      <c r="F8" s="1" t="s">
        <v>290</v>
      </c>
      <c r="G8" s="1" t="s">
        <v>61</v>
      </c>
      <c r="H8" s="1" t="s">
        <v>66</v>
      </c>
    </row>
    <row r="9" spans="1:10" ht="195" x14ac:dyDescent="0.25">
      <c r="A9" s="28">
        <v>8</v>
      </c>
      <c r="B9" s="29">
        <f t="shared" si="0"/>
        <v>42290</v>
      </c>
      <c r="C9" s="1" t="s">
        <v>39</v>
      </c>
      <c r="D9" s="1" t="s">
        <v>67</v>
      </c>
      <c r="E9" s="1" t="s">
        <v>68</v>
      </c>
      <c r="F9" s="1"/>
      <c r="G9" s="1" t="s">
        <v>62</v>
      </c>
      <c r="H9" s="1"/>
    </row>
    <row r="10" spans="1:10" ht="105" x14ac:dyDescent="0.25">
      <c r="A10" s="28">
        <v>9</v>
      </c>
      <c r="B10" s="29">
        <f t="shared" si="0"/>
        <v>42297</v>
      </c>
      <c r="C10" s="1" t="s">
        <v>44</v>
      </c>
      <c r="D10" s="1" t="s">
        <v>70</v>
      </c>
      <c r="E10" s="1" t="s">
        <v>71</v>
      </c>
      <c r="F10" s="1" t="s">
        <v>72</v>
      </c>
      <c r="G10" s="1" t="s">
        <v>73</v>
      </c>
      <c r="H10" s="1" t="s">
        <v>74</v>
      </c>
    </row>
    <row r="11" spans="1:10" ht="105" x14ac:dyDescent="0.25">
      <c r="A11" s="28">
        <v>10</v>
      </c>
      <c r="B11" s="29">
        <f t="shared" si="0"/>
        <v>42304</v>
      </c>
      <c r="C11" s="1" t="s">
        <v>218</v>
      </c>
      <c r="D11" s="1" t="s">
        <v>78</v>
      </c>
      <c r="E11" s="1" t="s">
        <v>79</v>
      </c>
      <c r="F11" s="1" t="s">
        <v>75</v>
      </c>
      <c r="G11" s="1" t="s">
        <v>76</v>
      </c>
      <c r="H11" s="1" t="s">
        <v>77</v>
      </c>
    </row>
    <row r="12" spans="1:10" ht="120" x14ac:dyDescent="0.25">
      <c r="A12" s="28">
        <v>11</v>
      </c>
      <c r="B12" s="29">
        <f t="shared" si="0"/>
        <v>42311</v>
      </c>
      <c r="C12" s="1" t="s">
        <v>217</v>
      </c>
      <c r="D12" s="1" t="s">
        <v>80</v>
      </c>
      <c r="E12" s="1" t="s">
        <v>81</v>
      </c>
      <c r="F12" s="1" t="s">
        <v>82</v>
      </c>
      <c r="G12" s="1" t="s">
        <v>87</v>
      </c>
      <c r="H12" s="1"/>
    </row>
    <row r="13" spans="1:10" ht="60" x14ac:dyDescent="0.25">
      <c r="A13" s="28">
        <v>12</v>
      </c>
      <c r="B13" s="29">
        <f t="shared" si="0"/>
        <v>42318</v>
      </c>
      <c r="C13" s="1" t="s">
        <v>300</v>
      </c>
      <c r="D13" s="1"/>
      <c r="E13" s="1" t="s">
        <v>299</v>
      </c>
      <c r="F13" s="25" t="s">
        <v>37</v>
      </c>
      <c r="G13" s="26"/>
      <c r="H13" s="1" t="s">
        <v>301</v>
      </c>
    </row>
    <row r="14" spans="1:10" ht="120" x14ac:dyDescent="0.25">
      <c r="A14" s="28">
        <v>13</v>
      </c>
      <c r="B14" s="29">
        <f t="shared" si="0"/>
        <v>42325</v>
      </c>
      <c r="C14" s="1" t="s">
        <v>296</v>
      </c>
      <c r="D14" s="1" t="s">
        <v>297</v>
      </c>
      <c r="E14" s="1" t="s">
        <v>298</v>
      </c>
      <c r="F14" s="1" t="s">
        <v>94</v>
      </c>
      <c r="G14" s="27" t="s">
        <v>96</v>
      </c>
      <c r="H14" s="27"/>
    </row>
    <row r="15" spans="1:10" x14ac:dyDescent="0.25">
      <c r="A15" s="28"/>
      <c r="B15" s="29">
        <f t="shared" si="0"/>
        <v>42332</v>
      </c>
      <c r="C15" s="35" t="s">
        <v>86</v>
      </c>
      <c r="D15" s="35"/>
      <c r="E15" s="35"/>
      <c r="F15" s="35"/>
      <c r="G15" s="35"/>
      <c r="H15" s="35"/>
    </row>
    <row r="16" spans="1:10" ht="90" x14ac:dyDescent="0.25">
      <c r="A16" s="28">
        <v>14</v>
      </c>
      <c r="B16" s="29">
        <f t="shared" si="0"/>
        <v>42339</v>
      </c>
      <c r="C16" s="1" t="s">
        <v>295</v>
      </c>
      <c r="D16" s="1" t="s">
        <v>83</v>
      </c>
      <c r="E16" s="1"/>
      <c r="F16" s="1" t="s">
        <v>98</v>
      </c>
      <c r="G16" s="1" t="s">
        <v>99</v>
      </c>
      <c r="H16" s="1" t="s">
        <v>100</v>
      </c>
    </row>
    <row r="17" spans="1:8" ht="30" x14ac:dyDescent="0.25">
      <c r="A17" s="28">
        <v>15</v>
      </c>
      <c r="B17" s="29">
        <f t="shared" si="0"/>
        <v>42346</v>
      </c>
      <c r="C17" s="1" t="s">
        <v>294</v>
      </c>
      <c r="D17" s="1" t="s">
        <v>84</v>
      </c>
      <c r="E17" s="1"/>
      <c r="F17" s="1"/>
      <c r="G17" s="1"/>
      <c r="H17" s="1"/>
    </row>
    <row r="18" spans="1:8" ht="30" x14ac:dyDescent="0.25">
      <c r="A18" s="28" t="s">
        <v>0</v>
      </c>
      <c r="B18" s="29">
        <f t="shared" si="0"/>
        <v>42353</v>
      </c>
      <c r="C18" s="1" t="s">
        <v>194</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11" activePane="bottomLeft" state="frozen"/>
      <selection pane="bottomLeft" activeCell="C8" sqref="C8"/>
    </sheetView>
  </sheetViews>
  <sheetFormatPr defaultColWidth="14.875" defaultRowHeight="15" x14ac:dyDescent="0.25"/>
  <cols>
    <col min="1" max="1" width="8.125" style="21" customWidth="1"/>
    <col min="2" max="2" width="13.5" style="21" customWidth="1"/>
    <col min="3" max="3" width="33.625" style="21" customWidth="1"/>
    <col min="4" max="4" width="36.125" style="22" customWidth="1"/>
    <col min="5" max="5" width="47.625" style="22" customWidth="1"/>
    <col min="6" max="6" width="45.875" style="22" customWidth="1"/>
    <col min="7" max="7" width="61" style="22" customWidth="1"/>
    <col min="8" max="8" width="46.5" style="22" customWidth="1"/>
    <col min="9" max="16384" width="14.875" style="21"/>
  </cols>
  <sheetData>
    <row r="1" spans="1:8" x14ac:dyDescent="0.25">
      <c r="A1" s="19" t="s">
        <v>1</v>
      </c>
      <c r="B1" s="19" t="s">
        <v>2</v>
      </c>
      <c r="C1" s="19" t="s">
        <v>3</v>
      </c>
      <c r="D1" s="20" t="s">
        <v>4</v>
      </c>
      <c r="E1" s="20" t="s">
        <v>5</v>
      </c>
      <c r="F1" s="19" t="s">
        <v>6</v>
      </c>
      <c r="G1" s="20" t="s">
        <v>140</v>
      </c>
      <c r="H1" s="19" t="s">
        <v>7</v>
      </c>
    </row>
    <row r="2" spans="1:8" ht="255" x14ac:dyDescent="0.25">
      <c r="A2" s="28">
        <v>1</v>
      </c>
      <c r="B2" s="29">
        <v>42024</v>
      </c>
      <c r="C2" s="1" t="s">
        <v>119</v>
      </c>
      <c r="D2" s="1" t="s">
        <v>36</v>
      </c>
      <c r="E2" s="30" t="s">
        <v>139</v>
      </c>
      <c r="F2" s="1" t="s">
        <v>145</v>
      </c>
      <c r="G2" s="1" t="s">
        <v>147</v>
      </c>
      <c r="H2" s="32" t="s">
        <v>125</v>
      </c>
    </row>
    <row r="3" spans="1:8" ht="165" x14ac:dyDescent="0.25">
      <c r="A3" s="28">
        <v>2</v>
      </c>
      <c r="B3" s="29">
        <f t="shared" ref="B3:B18" si="0">B2+7</f>
        <v>42031</v>
      </c>
      <c r="C3" s="1" t="s">
        <v>146</v>
      </c>
      <c r="D3" s="1" t="s">
        <v>45</v>
      </c>
      <c r="E3" s="1" t="s">
        <v>143</v>
      </c>
      <c r="F3" s="1" t="s">
        <v>144</v>
      </c>
      <c r="G3" s="1" t="s">
        <v>107</v>
      </c>
      <c r="H3" s="32" t="s">
        <v>47</v>
      </c>
    </row>
    <row r="4" spans="1:8" ht="285" x14ac:dyDescent="0.25">
      <c r="A4" s="28">
        <v>3</v>
      </c>
      <c r="B4" s="29">
        <f t="shared" si="0"/>
        <v>42038</v>
      </c>
      <c r="C4" s="1" t="s">
        <v>120</v>
      </c>
      <c r="D4" s="1" t="s">
        <v>42</v>
      </c>
      <c r="E4" s="1" t="s">
        <v>126</v>
      </c>
      <c r="F4" s="1" t="s">
        <v>127</v>
      </c>
      <c r="G4" s="1" t="s">
        <v>108</v>
      </c>
      <c r="H4" s="32" t="s">
        <v>48</v>
      </c>
    </row>
    <row r="5" spans="1:8" ht="360" x14ac:dyDescent="0.25">
      <c r="A5" s="28">
        <v>4</v>
      </c>
      <c r="B5" s="29">
        <f>B4+7</f>
        <v>42045</v>
      </c>
      <c r="C5" s="1" t="s">
        <v>121</v>
      </c>
      <c r="D5" s="1" t="s">
        <v>51</v>
      </c>
      <c r="E5" s="1" t="s">
        <v>43</v>
      </c>
      <c r="F5" s="1" t="s">
        <v>52</v>
      </c>
      <c r="G5" s="1" t="s">
        <v>109</v>
      </c>
      <c r="H5" s="32" t="s">
        <v>50</v>
      </c>
    </row>
    <row r="6" spans="1:8" ht="150" x14ac:dyDescent="0.25">
      <c r="A6" s="28">
        <v>5</v>
      </c>
      <c r="B6" s="29">
        <f t="shared" si="0"/>
        <v>42052</v>
      </c>
      <c r="C6" s="1" t="s">
        <v>122</v>
      </c>
      <c r="D6" s="1" t="s">
        <v>53</v>
      </c>
      <c r="E6" s="1" t="s">
        <v>55</v>
      </c>
      <c r="F6" s="1" t="s">
        <v>138</v>
      </c>
      <c r="G6" s="1" t="s">
        <v>110</v>
      </c>
      <c r="H6" s="32" t="s">
        <v>64</v>
      </c>
    </row>
    <row r="7" spans="1:8" ht="75" x14ac:dyDescent="0.25">
      <c r="A7" s="28">
        <v>6</v>
      </c>
      <c r="B7" s="29">
        <f t="shared" si="0"/>
        <v>42059</v>
      </c>
      <c r="C7" s="1" t="s">
        <v>123</v>
      </c>
      <c r="D7" s="1" t="s">
        <v>41</v>
      </c>
      <c r="E7" s="1" t="s">
        <v>65</v>
      </c>
      <c r="F7" s="1" t="s">
        <v>137</v>
      </c>
      <c r="G7" s="1" t="s">
        <v>111</v>
      </c>
      <c r="H7" s="32" t="s">
        <v>63</v>
      </c>
    </row>
    <row r="8" spans="1:8" ht="210" x14ac:dyDescent="0.25">
      <c r="A8" s="28">
        <v>7</v>
      </c>
      <c r="B8" s="29">
        <f t="shared" si="0"/>
        <v>42066</v>
      </c>
      <c r="C8" s="1" t="s">
        <v>124</v>
      </c>
      <c r="D8" s="1" t="s">
        <v>69</v>
      </c>
      <c r="E8" s="1" t="s">
        <v>57</v>
      </c>
      <c r="F8" s="1" t="s">
        <v>128</v>
      </c>
      <c r="G8" s="1" t="s">
        <v>112</v>
      </c>
      <c r="H8" s="32" t="s">
        <v>58</v>
      </c>
    </row>
    <row r="9" spans="1:8" x14ac:dyDescent="0.25">
      <c r="A9" s="28">
        <v>8</v>
      </c>
      <c r="B9" s="29">
        <f t="shared" si="0"/>
        <v>42073</v>
      </c>
      <c r="C9" s="25" t="s">
        <v>118</v>
      </c>
      <c r="D9" s="35"/>
      <c r="E9" s="35"/>
      <c r="F9" s="35"/>
      <c r="G9" s="35"/>
      <c r="H9" s="36"/>
    </row>
    <row r="10" spans="1:8" ht="150" x14ac:dyDescent="0.25">
      <c r="A10" s="28">
        <v>9</v>
      </c>
      <c r="B10" s="29">
        <f t="shared" si="0"/>
        <v>42080</v>
      </c>
      <c r="C10" s="1" t="s">
        <v>130</v>
      </c>
      <c r="D10" s="1" t="s">
        <v>67</v>
      </c>
      <c r="E10" s="1" t="s">
        <v>68</v>
      </c>
      <c r="F10" s="1" t="s">
        <v>136</v>
      </c>
      <c r="G10" s="1" t="s">
        <v>62</v>
      </c>
      <c r="H10" s="32" t="s">
        <v>60</v>
      </c>
    </row>
    <row r="11" spans="1:8" ht="105" x14ac:dyDescent="0.25">
      <c r="A11" s="28">
        <v>10</v>
      </c>
      <c r="B11" s="29">
        <f t="shared" si="0"/>
        <v>42087</v>
      </c>
      <c r="C11" s="1" t="s">
        <v>129</v>
      </c>
      <c r="D11" s="1" t="s">
        <v>70</v>
      </c>
      <c r="E11" s="1" t="s">
        <v>71</v>
      </c>
      <c r="F11" s="1" t="s">
        <v>131</v>
      </c>
      <c r="G11" s="1" t="s">
        <v>113</v>
      </c>
      <c r="H11" s="32" t="s">
        <v>59</v>
      </c>
    </row>
    <row r="12" spans="1:8" ht="180" x14ac:dyDescent="0.25">
      <c r="A12" s="28">
        <v>11</v>
      </c>
      <c r="B12" s="29">
        <f t="shared" si="0"/>
        <v>42094</v>
      </c>
      <c r="C12" s="1"/>
      <c r="D12" s="1" t="s">
        <v>78</v>
      </c>
      <c r="E12" s="1" t="s">
        <v>79</v>
      </c>
      <c r="F12" s="1" t="s">
        <v>132</v>
      </c>
      <c r="G12" s="1" t="s">
        <v>114</v>
      </c>
      <c r="H12" s="32" t="s">
        <v>85</v>
      </c>
    </row>
    <row r="13" spans="1:8" ht="105" x14ac:dyDescent="0.25">
      <c r="A13" s="28">
        <v>12</v>
      </c>
      <c r="B13" s="29">
        <f t="shared" si="0"/>
        <v>42101</v>
      </c>
      <c r="C13" s="1" t="s">
        <v>142</v>
      </c>
      <c r="D13" s="1" t="s">
        <v>80</v>
      </c>
      <c r="E13" s="1" t="s">
        <v>81</v>
      </c>
      <c r="F13" s="1" t="s">
        <v>133</v>
      </c>
      <c r="G13" s="1" t="s">
        <v>115</v>
      </c>
      <c r="H13" s="32" t="s">
        <v>93</v>
      </c>
    </row>
    <row r="14" spans="1:8" ht="180" x14ac:dyDescent="0.25">
      <c r="A14" s="28"/>
      <c r="B14" s="29">
        <f t="shared" si="0"/>
        <v>42108</v>
      </c>
      <c r="C14" s="1" t="s">
        <v>163</v>
      </c>
      <c r="D14" s="1" t="s">
        <v>95</v>
      </c>
      <c r="E14" s="1" t="s">
        <v>92</v>
      </c>
      <c r="F14" s="1" t="s">
        <v>97</v>
      </c>
      <c r="G14" s="1" t="s">
        <v>116</v>
      </c>
      <c r="H14" s="32"/>
    </row>
    <row r="15" spans="1:8" ht="75" x14ac:dyDescent="0.25">
      <c r="A15" s="28">
        <v>13</v>
      </c>
      <c r="B15" s="29">
        <f t="shared" si="0"/>
        <v>42115</v>
      </c>
      <c r="C15" s="1" t="s">
        <v>90</v>
      </c>
      <c r="D15" s="1" t="s">
        <v>83</v>
      </c>
      <c r="E15" s="1" t="s">
        <v>91</v>
      </c>
      <c r="F15" s="31" t="s">
        <v>135</v>
      </c>
      <c r="G15" s="1" t="s">
        <v>117</v>
      </c>
      <c r="H15" s="32" t="s">
        <v>88</v>
      </c>
    </row>
    <row r="16" spans="1:8" ht="45" x14ac:dyDescent="0.25">
      <c r="A16" s="28">
        <v>14</v>
      </c>
      <c r="B16" s="29">
        <f t="shared" si="0"/>
        <v>42122</v>
      </c>
      <c r="C16" s="1" t="s">
        <v>89</v>
      </c>
      <c r="D16" s="1" t="s">
        <v>84</v>
      </c>
      <c r="E16" s="1" t="s">
        <v>106</v>
      </c>
      <c r="F16" s="1" t="s">
        <v>134</v>
      </c>
      <c r="G16" s="1"/>
      <c r="H16" s="1" t="s">
        <v>102</v>
      </c>
    </row>
    <row r="17" spans="1:8" x14ac:dyDescent="0.25">
      <c r="A17" s="28">
        <v>15</v>
      </c>
      <c r="B17" s="29">
        <f t="shared" si="0"/>
        <v>42129</v>
      </c>
      <c r="C17" s="21" t="s">
        <v>141</v>
      </c>
      <c r="D17" s="21"/>
      <c r="E17" s="21"/>
      <c r="F17" s="21"/>
      <c r="G17" s="21"/>
      <c r="H17" s="21"/>
    </row>
    <row r="18" spans="1:8" ht="135" x14ac:dyDescent="0.25">
      <c r="A18" s="28" t="s">
        <v>0</v>
      </c>
      <c r="B18" s="29">
        <f t="shared" si="0"/>
        <v>42136</v>
      </c>
      <c r="C18" s="1" t="s">
        <v>103</v>
      </c>
      <c r="D18" s="1"/>
      <c r="E18" s="1"/>
      <c r="F18" s="1"/>
      <c r="G18" s="1"/>
      <c r="H18" s="1" t="s">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9"/>
  <sheetViews>
    <sheetView zoomScale="115" zoomScaleNormal="115" workbookViewId="0">
      <selection activeCell="I2" sqref="I2"/>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22</v>
      </c>
      <c r="B1" s="2" t="s">
        <v>8</v>
      </c>
      <c r="C1" s="2" t="s">
        <v>9</v>
      </c>
      <c r="D1" s="2" t="s">
        <v>10</v>
      </c>
      <c r="E1" s="2" t="s">
        <v>200</v>
      </c>
      <c r="F1" s="2" t="s">
        <v>201</v>
      </c>
      <c r="G1" s="2" t="s">
        <v>202</v>
      </c>
      <c r="H1" s="2" t="s">
        <v>9</v>
      </c>
      <c r="I1" s="2" t="s">
        <v>10</v>
      </c>
      <c r="J1" s="2" t="s">
        <v>11</v>
      </c>
      <c r="K1" s="2"/>
      <c r="L1" s="2" t="s">
        <v>9</v>
      </c>
      <c r="M1" s="2" t="s">
        <v>10</v>
      </c>
      <c r="N1" s="2" t="s">
        <v>11</v>
      </c>
      <c r="P1" s="2" t="s">
        <v>9</v>
      </c>
      <c r="Q1" s="2" t="s">
        <v>10</v>
      </c>
      <c r="R1" s="2" t="s">
        <v>11</v>
      </c>
      <c r="S1" s="5"/>
      <c r="T1" s="13" t="s">
        <v>9</v>
      </c>
      <c r="U1" s="13" t="s">
        <v>10</v>
      </c>
      <c r="V1" s="13" t="s">
        <v>11</v>
      </c>
      <c r="X1" s="13" t="s">
        <v>9</v>
      </c>
      <c r="Y1" s="13" t="s">
        <v>10</v>
      </c>
      <c r="Z1" s="13" t="s">
        <v>11</v>
      </c>
      <c r="AB1" s="17" t="s">
        <v>9</v>
      </c>
      <c r="AC1" s="17" t="s">
        <v>10</v>
      </c>
      <c r="AD1" s="17" t="s">
        <v>11</v>
      </c>
    </row>
    <row r="2" spans="1:30" ht="16.5" thickTop="1" x14ac:dyDescent="0.25">
      <c r="A2" s="5">
        <v>1.1000000000000001</v>
      </c>
      <c r="B2" s="4" t="s">
        <v>12</v>
      </c>
      <c r="C2" s="34" t="s">
        <v>25</v>
      </c>
      <c r="D2" s="8">
        <v>3</v>
      </c>
      <c r="E2" s="53"/>
      <c r="F2" s="54"/>
      <c r="G2" s="54"/>
      <c r="H2" s="33" t="s">
        <v>104</v>
      </c>
      <c r="I2" s="5">
        <f>SUMIF($C$2:$C$80,H2,$D$2:$D$80)-30</f>
        <v>120</v>
      </c>
      <c r="J2" s="9">
        <f t="shared" ref="J2:J7" si="0">I2/$M$8</f>
        <v>0.27554535017221582</v>
      </c>
      <c r="K2" s="54"/>
      <c r="L2" s="33" t="s">
        <v>104</v>
      </c>
      <c r="M2" s="5">
        <v>59.5</v>
      </c>
      <c r="N2" s="9">
        <v>0.13662456946039037</v>
      </c>
      <c r="P2" s="4" t="s">
        <v>35</v>
      </c>
      <c r="Q2" s="5">
        <v>36</v>
      </c>
      <c r="R2" s="9">
        <v>8.8452088452088448E-2</v>
      </c>
      <c r="S2" s="5"/>
      <c r="T2" s="6" t="s">
        <v>23</v>
      </c>
      <c r="U2" s="6">
        <v>16</v>
      </c>
      <c r="V2" s="10">
        <v>3.9506172839506172E-2</v>
      </c>
      <c r="X2" s="10" t="s">
        <v>17</v>
      </c>
      <c r="Y2" s="12">
        <v>20</v>
      </c>
      <c r="Z2" s="10">
        <v>4.3956043956043959E-2</v>
      </c>
      <c r="AB2" s="7" t="s">
        <v>17</v>
      </c>
      <c r="AC2" s="7">
        <v>14</v>
      </c>
      <c r="AD2" s="11">
        <v>3.0837004405286344E-2</v>
      </c>
    </row>
    <row r="3" spans="1:30" ht="15.75" x14ac:dyDescent="0.25">
      <c r="A3" s="63">
        <v>1.2</v>
      </c>
      <c r="B3" s="70" t="s">
        <v>227</v>
      </c>
      <c r="C3" s="77" t="s">
        <v>104</v>
      </c>
      <c r="D3" s="66">
        <v>10</v>
      </c>
      <c r="E3" s="53"/>
      <c r="F3" s="54"/>
      <c r="G3" s="53"/>
      <c r="H3" s="50" t="s">
        <v>24</v>
      </c>
      <c r="I3" s="5">
        <f>SUMIF($C$2:$C$80,H3,$D$2:$D$80)</f>
        <v>120</v>
      </c>
      <c r="J3" s="9">
        <f t="shared" si="0"/>
        <v>0.27554535017221582</v>
      </c>
      <c r="K3" s="53"/>
      <c r="L3" s="50" t="s">
        <v>24</v>
      </c>
      <c r="M3" s="5">
        <v>70</v>
      </c>
      <c r="N3" s="9">
        <v>0.16073478760045926</v>
      </c>
      <c r="P3" s="4" t="s">
        <v>8</v>
      </c>
      <c r="Q3" s="5">
        <v>72</v>
      </c>
      <c r="R3" s="9">
        <v>0.1769041769041769</v>
      </c>
      <c r="S3" s="5"/>
      <c r="T3" s="6" t="s">
        <v>8</v>
      </c>
      <c r="U3" s="6">
        <v>36</v>
      </c>
      <c r="V3" s="10">
        <v>8.8888888888888892E-2</v>
      </c>
      <c r="X3" s="10" t="s">
        <v>24</v>
      </c>
      <c r="Y3" s="12">
        <v>100</v>
      </c>
      <c r="Z3" s="10">
        <v>0.21978021978021978</v>
      </c>
      <c r="AB3" s="7" t="s">
        <v>24</v>
      </c>
      <c r="AC3" s="7">
        <v>99</v>
      </c>
      <c r="AD3" s="11">
        <v>0.21806167400881057</v>
      </c>
    </row>
    <row r="4" spans="1:30" ht="15.75" x14ac:dyDescent="0.25">
      <c r="A4" s="63">
        <v>1.2</v>
      </c>
      <c r="B4" s="70" t="s">
        <v>228</v>
      </c>
      <c r="C4" s="69" t="s">
        <v>205</v>
      </c>
      <c r="D4" s="67">
        <v>2</v>
      </c>
      <c r="E4" s="53"/>
      <c r="F4" s="55"/>
      <c r="G4" s="54"/>
      <c r="H4" s="4" t="s">
        <v>25</v>
      </c>
      <c r="I4" s="5">
        <f>SUMIF($C$2:$C$80,H4,$D$2:$D$80)</f>
        <v>20</v>
      </c>
      <c r="J4" s="9">
        <f t="shared" si="0"/>
        <v>4.5924225028702644E-2</v>
      </c>
      <c r="K4" s="53"/>
      <c r="L4" s="4" t="s">
        <v>25</v>
      </c>
      <c r="M4" s="5">
        <v>26</v>
      </c>
      <c r="N4" s="9">
        <v>5.9701492537313432E-2</v>
      </c>
      <c r="P4" s="4" t="s">
        <v>25</v>
      </c>
      <c r="Q4" s="5">
        <v>50</v>
      </c>
      <c r="R4" s="9">
        <v>0.12285012285012285</v>
      </c>
      <c r="S4" s="5"/>
      <c r="T4" s="6" t="s">
        <v>25</v>
      </c>
      <c r="U4" s="6">
        <v>40</v>
      </c>
      <c r="V4" s="10">
        <v>9.8765432098765427E-2</v>
      </c>
      <c r="X4" s="10" t="s">
        <v>26</v>
      </c>
      <c r="Y4" s="12">
        <v>25</v>
      </c>
      <c r="Z4" s="10">
        <v>5.4945054945054944E-2</v>
      </c>
      <c r="AB4" s="7" t="s">
        <v>26</v>
      </c>
      <c r="AC4" s="7">
        <v>20</v>
      </c>
      <c r="AD4" s="11">
        <v>4.405286343612335E-2</v>
      </c>
    </row>
    <row r="5" spans="1:30" ht="15.75" x14ac:dyDescent="0.25">
      <c r="A5" s="63">
        <v>1.4</v>
      </c>
      <c r="B5" s="70" t="s">
        <v>265</v>
      </c>
      <c r="C5" s="71" t="s">
        <v>24</v>
      </c>
      <c r="D5" s="66">
        <v>15</v>
      </c>
      <c r="E5" s="53"/>
      <c r="F5" s="56"/>
      <c r="G5" s="53"/>
      <c r="H5" s="4" t="s">
        <v>13</v>
      </c>
      <c r="I5" s="5">
        <f>SUMIF($C$2:$C$80,H5,$D$2:$D$80)</f>
        <v>40</v>
      </c>
      <c r="J5" s="9">
        <f t="shared" si="0"/>
        <v>9.1848450057405287E-2</v>
      </c>
      <c r="K5" s="54"/>
      <c r="L5" s="4" t="s">
        <v>13</v>
      </c>
      <c r="M5" s="5">
        <v>50</v>
      </c>
      <c r="N5" s="9">
        <v>0.11481056257175661</v>
      </c>
      <c r="Q5" s="5"/>
      <c r="R5" s="9"/>
      <c r="S5" s="5"/>
      <c r="T5" s="6" t="s">
        <v>27</v>
      </c>
      <c r="U5" s="6">
        <v>26</v>
      </c>
      <c r="V5" s="10">
        <v>6.4197530864197536E-2</v>
      </c>
      <c r="X5" s="10" t="s">
        <v>13</v>
      </c>
      <c r="Y5" s="12">
        <v>10</v>
      </c>
      <c r="Z5" s="10">
        <v>2.197802197802198E-2</v>
      </c>
      <c r="AB5" s="7" t="s">
        <v>27</v>
      </c>
      <c r="AC5" s="7">
        <v>32</v>
      </c>
      <c r="AD5" s="11">
        <v>6.8281938325991193E-2</v>
      </c>
    </row>
    <row r="6" spans="1:30" ht="15.75" x14ac:dyDescent="0.25">
      <c r="A6" s="63">
        <v>2.1</v>
      </c>
      <c r="B6" s="70" t="s">
        <v>229</v>
      </c>
      <c r="C6" s="77" t="s">
        <v>104</v>
      </c>
      <c r="D6" s="66">
        <v>10</v>
      </c>
      <c r="E6" s="53"/>
      <c r="F6" s="56"/>
      <c r="G6" s="53"/>
      <c r="H6" s="4" t="s">
        <v>14</v>
      </c>
      <c r="I6" s="5">
        <f>SUMIF($C$2:$C$80,H6,$D$2:$D$80)</f>
        <v>100</v>
      </c>
      <c r="J6" s="9">
        <f t="shared" si="0"/>
        <v>0.22962112514351321</v>
      </c>
      <c r="K6" s="53"/>
      <c r="L6" s="4" t="s">
        <v>14</v>
      </c>
      <c r="M6" s="5">
        <v>100</v>
      </c>
      <c r="N6" s="9">
        <v>0.22962112514351321</v>
      </c>
      <c r="P6" s="4" t="s">
        <v>13</v>
      </c>
      <c r="Q6" s="5">
        <v>24</v>
      </c>
      <c r="R6" s="9">
        <v>5.896805896805897E-2</v>
      </c>
      <c r="S6" s="5"/>
      <c r="T6" s="6" t="s">
        <v>13</v>
      </c>
      <c r="U6" s="6">
        <v>27</v>
      </c>
      <c r="V6" s="10">
        <v>6.6666666666666666E-2</v>
      </c>
      <c r="X6" s="10" t="s">
        <v>14</v>
      </c>
      <c r="Y6" s="12">
        <v>150</v>
      </c>
      <c r="Z6" s="10">
        <v>0.32967032967032966</v>
      </c>
      <c r="AB6" s="7" t="s">
        <v>13</v>
      </c>
      <c r="AC6" s="7">
        <v>10</v>
      </c>
      <c r="AD6" s="11">
        <v>2.2026431718061675E-2</v>
      </c>
    </row>
    <row r="7" spans="1:30" ht="15.75" x14ac:dyDescent="0.25">
      <c r="A7" s="63">
        <v>2.2000000000000002</v>
      </c>
      <c r="B7" s="70" t="s">
        <v>230</v>
      </c>
      <c r="C7" s="69" t="s">
        <v>205</v>
      </c>
      <c r="D7" s="67">
        <v>2</v>
      </c>
      <c r="E7" s="53"/>
      <c r="F7" s="54"/>
      <c r="G7" s="54"/>
      <c r="H7" s="4" t="s">
        <v>15</v>
      </c>
      <c r="I7" s="5">
        <f>SUMIF($C$2:$C$80,H7,$D$2:$D$80)</f>
        <v>100</v>
      </c>
      <c r="J7" s="9">
        <f t="shared" si="0"/>
        <v>0.22962112514351321</v>
      </c>
      <c r="K7" s="53"/>
      <c r="L7" s="4" t="s">
        <v>15</v>
      </c>
      <c r="M7" s="5">
        <v>130</v>
      </c>
      <c r="N7" s="9">
        <v>0.29850746268656714</v>
      </c>
      <c r="P7" s="4" t="s">
        <v>14</v>
      </c>
      <c r="Q7" s="5">
        <v>100</v>
      </c>
      <c r="R7" s="9">
        <v>0.24570024570024571</v>
      </c>
      <c r="S7" s="5"/>
      <c r="T7" s="6" t="s">
        <v>14</v>
      </c>
      <c r="U7" s="6">
        <v>150</v>
      </c>
      <c r="V7" s="10">
        <v>0.37037037037037035</v>
      </c>
      <c r="X7" s="15" t="s">
        <v>15</v>
      </c>
      <c r="Y7" s="16">
        <v>150</v>
      </c>
      <c r="Z7" s="15">
        <v>0.32967032967032966</v>
      </c>
      <c r="AB7" s="7" t="s">
        <v>14</v>
      </c>
      <c r="AC7" s="7">
        <v>175</v>
      </c>
      <c r="AD7" s="11">
        <v>0.38546255506607929</v>
      </c>
    </row>
    <row r="8" spans="1:30" ht="16.5" thickBot="1" x14ac:dyDescent="0.3">
      <c r="A8" s="63">
        <v>2.2999999999999998</v>
      </c>
      <c r="B8" s="70" t="s">
        <v>257</v>
      </c>
      <c r="C8" s="73" t="s">
        <v>15</v>
      </c>
      <c r="D8" s="74">
        <v>10</v>
      </c>
      <c r="E8" s="53"/>
      <c r="F8" s="54"/>
      <c r="G8" s="54"/>
      <c r="H8" s="4"/>
      <c r="I8" s="3">
        <f>SUM(I2:I7)</f>
        <v>500</v>
      </c>
      <c r="J8" s="5"/>
      <c r="K8" s="54"/>
      <c r="M8" s="3">
        <f>SUM(M2:M7)</f>
        <v>435.5</v>
      </c>
      <c r="P8" s="4" t="s">
        <v>15</v>
      </c>
      <c r="Q8" s="5">
        <v>125</v>
      </c>
      <c r="R8" s="9">
        <v>0.30712530712530711</v>
      </c>
      <c r="S8" s="5"/>
      <c r="T8" s="13" t="s">
        <v>15</v>
      </c>
      <c r="U8" s="13">
        <v>110</v>
      </c>
      <c r="V8" s="14">
        <v>0.27160493827160492</v>
      </c>
      <c r="X8" s="5"/>
      <c r="Y8" s="5">
        <v>455</v>
      </c>
      <c r="Z8" s="5"/>
      <c r="AB8" s="17" t="s">
        <v>15</v>
      </c>
      <c r="AC8" s="17">
        <v>105</v>
      </c>
      <c r="AD8" s="18">
        <v>0.23127753303964757</v>
      </c>
    </row>
    <row r="9" spans="1:30" ht="16.5" thickTop="1" thickBot="1" x14ac:dyDescent="0.3">
      <c r="A9" s="63">
        <v>2.4</v>
      </c>
      <c r="B9" s="75" t="s">
        <v>203</v>
      </c>
      <c r="C9" s="76" t="s">
        <v>13</v>
      </c>
      <c r="D9" s="66">
        <v>4</v>
      </c>
      <c r="E9" s="53"/>
      <c r="F9" s="54"/>
      <c r="G9" s="54"/>
      <c r="H9" s="54"/>
      <c r="I9" s="54"/>
      <c r="J9" s="54"/>
      <c r="K9" s="54"/>
      <c r="M9" s="4"/>
      <c r="N9" s="4"/>
      <c r="Q9" s="3">
        <v>407</v>
      </c>
      <c r="R9" s="5"/>
      <c r="S9" s="5"/>
      <c r="U9" s="5">
        <v>405</v>
      </c>
      <c r="AB9" s="5"/>
      <c r="AC9" s="5">
        <v>455</v>
      </c>
      <c r="AD9" s="5"/>
    </row>
    <row r="10" spans="1:30" ht="15.75" thickTop="1" x14ac:dyDescent="0.25">
      <c r="A10" s="63">
        <v>3.1</v>
      </c>
      <c r="B10" s="70" t="s">
        <v>231</v>
      </c>
      <c r="C10" s="68" t="s">
        <v>104</v>
      </c>
      <c r="D10" s="66">
        <v>10</v>
      </c>
      <c r="E10" s="53"/>
      <c r="F10" s="56"/>
      <c r="G10" s="53"/>
      <c r="H10" s="54"/>
      <c r="I10" s="54"/>
      <c r="J10" s="54"/>
      <c r="K10" s="54"/>
    </row>
    <row r="11" spans="1:30" x14ac:dyDescent="0.25">
      <c r="A11" s="63">
        <v>3.2</v>
      </c>
      <c r="B11" s="70" t="s">
        <v>232</v>
      </c>
      <c r="C11" s="69" t="s">
        <v>205</v>
      </c>
      <c r="D11" s="67">
        <v>2</v>
      </c>
      <c r="E11" s="53"/>
      <c r="F11" s="56"/>
      <c r="G11" s="53"/>
      <c r="H11" s="53"/>
      <c r="I11" s="53"/>
      <c r="J11" s="53"/>
      <c r="K11" s="53"/>
    </row>
    <row r="12" spans="1:30" x14ac:dyDescent="0.25">
      <c r="A12" s="63">
        <v>3.6</v>
      </c>
      <c r="B12" s="70" t="s">
        <v>258</v>
      </c>
      <c r="C12" s="78" t="s">
        <v>24</v>
      </c>
      <c r="D12" s="66">
        <v>15</v>
      </c>
      <c r="E12" s="53"/>
      <c r="F12" s="54"/>
      <c r="G12" s="53"/>
      <c r="H12" s="53"/>
      <c r="I12" s="53"/>
      <c r="J12" s="53"/>
      <c r="K12" s="53"/>
    </row>
    <row r="13" spans="1:30" x14ac:dyDescent="0.25">
      <c r="A13" s="63">
        <v>4.0999999999999996</v>
      </c>
      <c r="B13" s="70" t="s">
        <v>233</v>
      </c>
      <c r="C13" s="68" t="s">
        <v>104</v>
      </c>
      <c r="D13" s="66">
        <v>10</v>
      </c>
      <c r="E13" s="53"/>
      <c r="F13" s="54"/>
      <c r="G13" s="53"/>
      <c r="H13" s="53"/>
      <c r="I13" s="53"/>
      <c r="J13" s="53"/>
      <c r="K13" s="53"/>
    </row>
    <row r="14" spans="1:30" x14ac:dyDescent="0.25">
      <c r="A14" s="63">
        <v>4.2</v>
      </c>
      <c r="B14" s="70" t="s">
        <v>234</v>
      </c>
      <c r="C14" s="69" t="s">
        <v>205</v>
      </c>
      <c r="D14" s="67">
        <v>2</v>
      </c>
      <c r="E14" s="53"/>
      <c r="F14" s="54"/>
      <c r="G14" s="53"/>
      <c r="H14" s="53"/>
      <c r="I14" s="53"/>
      <c r="J14" s="53"/>
      <c r="K14" s="53"/>
      <c r="L14" s="24"/>
      <c r="M14" s="24"/>
    </row>
    <row r="15" spans="1:30" x14ac:dyDescent="0.25">
      <c r="A15" s="63">
        <v>4.5</v>
      </c>
      <c r="B15" s="70" t="s">
        <v>259</v>
      </c>
      <c r="C15" s="78" t="s">
        <v>24</v>
      </c>
      <c r="D15" s="66">
        <v>15</v>
      </c>
      <c r="E15" s="53"/>
      <c r="F15" s="54"/>
      <c r="G15" s="53"/>
      <c r="H15" s="53"/>
      <c r="I15" s="53"/>
      <c r="J15" s="53"/>
      <c r="K15" s="53"/>
      <c r="L15" s="24"/>
      <c r="M15" s="24"/>
    </row>
    <row r="16" spans="1:30" x14ac:dyDescent="0.25">
      <c r="A16" s="63">
        <v>5.0999999999999996</v>
      </c>
      <c r="B16" s="70" t="s">
        <v>235</v>
      </c>
      <c r="C16" s="68" t="s">
        <v>104</v>
      </c>
      <c r="D16" s="66">
        <v>10</v>
      </c>
      <c r="E16" s="53"/>
      <c r="F16" s="57"/>
      <c r="G16" s="53"/>
      <c r="H16" s="53"/>
      <c r="I16" s="53"/>
      <c r="J16" s="53"/>
      <c r="K16" s="53"/>
      <c r="L16" s="24"/>
      <c r="M16" s="24"/>
    </row>
    <row r="17" spans="1:13" x14ac:dyDescent="0.25">
      <c r="A17" s="63">
        <v>5.2</v>
      </c>
      <c r="B17" s="70" t="s">
        <v>236</v>
      </c>
      <c r="C17" s="69" t="s">
        <v>205</v>
      </c>
      <c r="D17" s="67">
        <v>2</v>
      </c>
      <c r="E17" s="53"/>
      <c r="F17" s="57"/>
      <c r="G17" s="53"/>
      <c r="H17" s="53"/>
      <c r="I17" s="53"/>
      <c r="J17" s="53"/>
      <c r="K17" s="53"/>
      <c r="L17" s="24"/>
      <c r="M17" s="24"/>
    </row>
    <row r="18" spans="1:13" x14ac:dyDescent="0.25">
      <c r="A18" s="63">
        <v>5.3</v>
      </c>
      <c r="B18" s="70" t="s">
        <v>260</v>
      </c>
      <c r="C18" s="78" t="s">
        <v>24</v>
      </c>
      <c r="D18" s="66">
        <v>15</v>
      </c>
      <c r="E18" s="53"/>
      <c r="F18" s="57"/>
      <c r="G18" s="53"/>
      <c r="H18" s="53"/>
      <c r="I18" s="53"/>
      <c r="J18" s="53"/>
      <c r="K18" s="53"/>
      <c r="L18" s="24"/>
      <c r="M18" s="24"/>
    </row>
    <row r="19" spans="1:13" x14ac:dyDescent="0.25">
      <c r="A19" s="63">
        <v>6.1</v>
      </c>
      <c r="B19" s="70" t="s">
        <v>160</v>
      </c>
      <c r="C19" s="79" t="s">
        <v>14</v>
      </c>
      <c r="D19" s="66">
        <v>50</v>
      </c>
      <c r="E19" s="53"/>
      <c r="F19" s="58"/>
      <c r="G19" s="53"/>
      <c r="H19" s="53"/>
      <c r="I19" s="53"/>
      <c r="J19" s="53"/>
      <c r="K19" s="53"/>
      <c r="L19" s="24"/>
      <c r="M19" s="24"/>
    </row>
    <row r="20" spans="1:13" x14ac:dyDescent="0.25">
      <c r="A20" s="63">
        <v>6.1</v>
      </c>
      <c r="B20" s="70" t="s">
        <v>237</v>
      </c>
      <c r="C20" s="77" t="s">
        <v>104</v>
      </c>
      <c r="D20" s="66">
        <v>10</v>
      </c>
      <c r="E20" s="53"/>
      <c r="F20" s="54"/>
      <c r="G20" s="53"/>
      <c r="H20" s="53"/>
      <c r="I20" s="53"/>
      <c r="J20" s="53"/>
      <c r="K20" s="53"/>
      <c r="L20" s="24"/>
      <c r="M20" s="24"/>
    </row>
    <row r="21" spans="1:13" x14ac:dyDescent="0.25">
      <c r="A21" s="63">
        <v>6.2</v>
      </c>
      <c r="B21" s="70" t="s">
        <v>238</v>
      </c>
      <c r="C21" s="69" t="s">
        <v>205</v>
      </c>
      <c r="D21" s="67">
        <v>2</v>
      </c>
      <c r="E21" s="53"/>
      <c r="F21" s="54"/>
      <c r="G21" s="53"/>
      <c r="H21" s="53"/>
      <c r="I21" s="53"/>
      <c r="J21" s="53"/>
      <c r="K21" s="53"/>
      <c r="L21" s="24"/>
      <c r="M21" s="24"/>
    </row>
    <row r="22" spans="1:13" x14ac:dyDescent="0.25">
      <c r="A22" s="63">
        <v>7.1</v>
      </c>
      <c r="B22" s="70" t="s">
        <v>239</v>
      </c>
      <c r="C22" s="77" t="s">
        <v>104</v>
      </c>
      <c r="D22" s="66">
        <v>10</v>
      </c>
      <c r="E22" s="53"/>
      <c r="F22" s="59"/>
      <c r="G22" s="53"/>
      <c r="H22" s="53"/>
      <c r="I22" s="53"/>
      <c r="J22" s="53"/>
      <c r="K22" s="53"/>
    </row>
    <row r="23" spans="1:13" x14ac:dyDescent="0.25">
      <c r="A23" s="63">
        <v>7.2</v>
      </c>
      <c r="B23" s="70" t="s">
        <v>240</v>
      </c>
      <c r="C23" s="69" t="s">
        <v>205</v>
      </c>
      <c r="D23" s="67">
        <v>2</v>
      </c>
      <c r="E23" s="53"/>
      <c r="F23" s="60"/>
      <c r="G23" s="53"/>
      <c r="H23" s="53"/>
      <c r="I23" s="53"/>
      <c r="J23" s="53"/>
      <c r="K23" s="53"/>
    </row>
    <row r="24" spans="1:13" x14ac:dyDescent="0.25">
      <c r="A24" s="63">
        <v>7.3</v>
      </c>
      <c r="B24" s="70" t="s">
        <v>261</v>
      </c>
      <c r="C24" s="80" t="s">
        <v>15</v>
      </c>
      <c r="D24" s="66">
        <v>10</v>
      </c>
      <c r="E24" s="53"/>
      <c r="F24" s="59"/>
      <c r="G24" s="53"/>
      <c r="H24" s="53"/>
      <c r="I24" s="53"/>
      <c r="J24" s="53"/>
      <c r="K24" s="53"/>
      <c r="L24" s="24"/>
      <c r="M24" s="24"/>
    </row>
    <row r="25" spans="1:13" x14ac:dyDescent="0.25">
      <c r="A25" s="63">
        <v>8.1</v>
      </c>
      <c r="B25" s="70" t="s">
        <v>262</v>
      </c>
      <c r="C25" s="81" t="s">
        <v>24</v>
      </c>
      <c r="D25" s="66">
        <v>15</v>
      </c>
      <c r="E25" s="53"/>
      <c r="F25" s="60"/>
      <c r="G25" s="53"/>
      <c r="H25" s="53"/>
      <c r="I25" s="53"/>
      <c r="J25" s="53"/>
      <c r="K25" s="53"/>
      <c r="L25" s="24"/>
      <c r="M25" s="24"/>
    </row>
    <row r="26" spans="1:13" x14ac:dyDescent="0.25">
      <c r="A26" s="63">
        <v>8.1</v>
      </c>
      <c r="B26" s="70" t="s">
        <v>241</v>
      </c>
      <c r="C26" s="77" t="s">
        <v>104</v>
      </c>
      <c r="D26" s="66">
        <v>10</v>
      </c>
      <c r="E26" s="53"/>
      <c r="F26" s="54"/>
      <c r="G26" s="53"/>
      <c r="H26" s="53"/>
      <c r="I26" s="53"/>
      <c r="J26" s="53"/>
      <c r="K26" s="53"/>
      <c r="L26" s="24"/>
      <c r="M26" s="24"/>
    </row>
    <row r="27" spans="1:13" x14ac:dyDescent="0.25">
      <c r="A27" s="63">
        <v>8.1999999999999993</v>
      </c>
      <c r="B27" s="70" t="s">
        <v>242</v>
      </c>
      <c r="C27" s="69" t="s">
        <v>205</v>
      </c>
      <c r="D27" s="67">
        <v>2</v>
      </c>
      <c r="E27" s="53"/>
      <c r="F27" s="54"/>
      <c r="G27" s="53"/>
      <c r="H27" s="53"/>
      <c r="I27" s="53"/>
      <c r="J27" s="53"/>
      <c r="K27" s="53"/>
      <c r="L27" s="24"/>
      <c r="M27" s="24"/>
    </row>
    <row r="28" spans="1:13" x14ac:dyDescent="0.25">
      <c r="A28" s="63">
        <v>8.3000000000000007</v>
      </c>
      <c r="B28" s="70" t="s">
        <v>222</v>
      </c>
      <c r="C28" s="76" t="s">
        <v>13</v>
      </c>
      <c r="D28" s="66">
        <v>4</v>
      </c>
      <c r="E28" s="53"/>
      <c r="F28" s="59"/>
      <c r="G28" s="53"/>
      <c r="H28" s="53"/>
      <c r="I28" s="53"/>
      <c r="J28" s="53"/>
      <c r="K28" s="53"/>
      <c r="L28" s="24"/>
      <c r="M28" s="24"/>
    </row>
    <row r="29" spans="1:13" x14ac:dyDescent="0.25">
      <c r="A29" s="63">
        <v>8.4</v>
      </c>
      <c r="B29" s="70" t="s">
        <v>221</v>
      </c>
      <c r="C29" s="65" t="s">
        <v>15</v>
      </c>
      <c r="D29" s="66">
        <v>15</v>
      </c>
      <c r="E29" s="53"/>
      <c r="F29" s="60"/>
      <c r="G29" s="53"/>
      <c r="H29" s="53"/>
      <c r="I29" s="53"/>
      <c r="J29" s="53"/>
      <c r="K29" s="53"/>
      <c r="L29" s="24"/>
      <c r="M29" s="24"/>
    </row>
    <row r="30" spans="1:13" x14ac:dyDescent="0.25">
      <c r="A30" s="63">
        <v>9.1</v>
      </c>
      <c r="B30" s="70" t="s">
        <v>243</v>
      </c>
      <c r="C30" s="77" t="s">
        <v>104</v>
      </c>
      <c r="D30" s="66">
        <v>10</v>
      </c>
      <c r="E30" s="53"/>
      <c r="F30" s="54"/>
      <c r="G30" s="53"/>
      <c r="H30" s="53"/>
      <c r="I30" s="53"/>
      <c r="J30" s="53"/>
      <c r="K30" s="53"/>
      <c r="L30" s="24"/>
      <c r="M30" s="24"/>
    </row>
    <row r="31" spans="1:13" x14ac:dyDescent="0.25">
      <c r="A31" s="63">
        <v>9.1999999999999993</v>
      </c>
      <c r="B31" s="70" t="s">
        <v>244</v>
      </c>
      <c r="C31" s="69" t="s">
        <v>205</v>
      </c>
      <c r="D31" s="67">
        <v>2</v>
      </c>
      <c r="E31" s="53"/>
      <c r="F31" s="54"/>
      <c r="G31" s="53"/>
      <c r="H31" s="53"/>
      <c r="I31" s="53"/>
      <c r="J31" s="53"/>
      <c r="K31" s="53"/>
    </row>
    <row r="32" spans="1:13" x14ac:dyDescent="0.25">
      <c r="A32" s="63">
        <v>9.5</v>
      </c>
      <c r="B32" s="72" t="s">
        <v>196</v>
      </c>
      <c r="C32" s="82" t="s">
        <v>25</v>
      </c>
      <c r="D32" s="66">
        <v>5</v>
      </c>
      <c r="E32" s="53"/>
      <c r="F32" s="60"/>
      <c r="G32" s="53"/>
      <c r="H32" s="53"/>
      <c r="I32" s="53"/>
      <c r="J32" s="53"/>
      <c r="K32" s="53"/>
    </row>
    <row r="33" spans="1:11" x14ac:dyDescent="0.25">
      <c r="A33" s="63">
        <v>10.1</v>
      </c>
      <c r="B33" s="70" t="s">
        <v>245</v>
      </c>
      <c r="C33" s="77" t="s">
        <v>104</v>
      </c>
      <c r="D33" s="66">
        <v>10</v>
      </c>
      <c r="E33" s="53"/>
      <c r="F33" s="60"/>
      <c r="G33" s="53"/>
      <c r="H33" s="53"/>
      <c r="I33" s="53"/>
      <c r="J33" s="53"/>
      <c r="K33" s="53"/>
    </row>
    <row r="34" spans="1:11" x14ac:dyDescent="0.25">
      <c r="A34" s="63">
        <v>10.199999999999999</v>
      </c>
      <c r="B34" s="70" t="s">
        <v>246</v>
      </c>
      <c r="C34" s="69" t="s">
        <v>205</v>
      </c>
      <c r="D34" s="67">
        <v>2</v>
      </c>
      <c r="E34" s="53"/>
      <c r="F34" s="60"/>
      <c r="G34" s="53"/>
      <c r="H34" s="53"/>
      <c r="I34" s="53"/>
      <c r="J34" s="53"/>
      <c r="K34" s="53"/>
    </row>
    <row r="35" spans="1:11" x14ac:dyDescent="0.25">
      <c r="A35" s="63">
        <v>11.1</v>
      </c>
      <c r="B35" s="70" t="s">
        <v>247</v>
      </c>
      <c r="C35" s="77" t="s">
        <v>104</v>
      </c>
      <c r="D35" s="66">
        <v>10</v>
      </c>
      <c r="E35" s="53"/>
      <c r="F35" s="53"/>
      <c r="G35" s="53"/>
      <c r="H35" s="53"/>
      <c r="I35" s="53"/>
      <c r="J35" s="53"/>
      <c r="K35" s="53"/>
    </row>
    <row r="36" spans="1:11" x14ac:dyDescent="0.25">
      <c r="A36" s="63">
        <v>11.2</v>
      </c>
      <c r="B36" s="70" t="s">
        <v>248</v>
      </c>
      <c r="C36" s="69" t="s">
        <v>205</v>
      </c>
      <c r="D36" s="67">
        <v>2</v>
      </c>
      <c r="E36" s="53"/>
      <c r="F36" s="53"/>
      <c r="G36" s="53"/>
      <c r="H36" s="53"/>
      <c r="I36" s="53"/>
      <c r="J36" s="53"/>
      <c r="K36" s="53"/>
    </row>
    <row r="37" spans="1:11" x14ac:dyDescent="0.25">
      <c r="A37" s="63">
        <v>11.3</v>
      </c>
      <c r="B37" s="72" t="s">
        <v>195</v>
      </c>
      <c r="C37" s="78" t="s">
        <v>24</v>
      </c>
      <c r="D37" s="66">
        <v>15</v>
      </c>
      <c r="E37" s="53"/>
      <c r="F37" s="61"/>
      <c r="G37" s="53"/>
      <c r="H37" s="53"/>
      <c r="I37" s="53"/>
      <c r="J37" s="53"/>
      <c r="K37" s="53"/>
    </row>
    <row r="38" spans="1:11" x14ac:dyDescent="0.25">
      <c r="A38" s="63">
        <v>12.1</v>
      </c>
      <c r="B38" s="70" t="s">
        <v>249</v>
      </c>
      <c r="C38" s="77" t="s">
        <v>104</v>
      </c>
      <c r="D38" s="66">
        <v>10</v>
      </c>
      <c r="E38" s="53"/>
      <c r="F38" s="54"/>
      <c r="G38" s="53"/>
      <c r="H38" s="53"/>
      <c r="I38" s="53"/>
      <c r="J38" s="53"/>
      <c r="K38" s="53"/>
    </row>
    <row r="39" spans="1:11" x14ac:dyDescent="0.25">
      <c r="A39" s="63">
        <v>12.2</v>
      </c>
      <c r="B39" s="70" t="s">
        <v>250</v>
      </c>
      <c r="C39" s="69" t="s">
        <v>205</v>
      </c>
      <c r="D39" s="67">
        <v>2</v>
      </c>
      <c r="E39" s="53"/>
      <c r="F39" s="54"/>
      <c r="G39" s="53"/>
      <c r="H39" s="53"/>
      <c r="I39" s="53"/>
      <c r="J39" s="53"/>
      <c r="K39" s="53"/>
    </row>
    <row r="40" spans="1:11" x14ac:dyDescent="0.25">
      <c r="A40" s="63">
        <v>12.5</v>
      </c>
      <c r="B40" s="70" t="s">
        <v>220</v>
      </c>
      <c r="C40" s="76" t="s">
        <v>13</v>
      </c>
      <c r="D40" s="66">
        <v>4</v>
      </c>
      <c r="E40" s="53"/>
      <c r="F40" s="54"/>
      <c r="G40" s="53"/>
      <c r="H40" s="53"/>
      <c r="I40" s="53"/>
      <c r="J40" s="53"/>
      <c r="K40" s="53"/>
    </row>
    <row r="41" spans="1:11" x14ac:dyDescent="0.25">
      <c r="A41" s="63">
        <v>12.6</v>
      </c>
      <c r="B41" s="72" t="s">
        <v>197</v>
      </c>
      <c r="C41" s="78" t="s">
        <v>24</v>
      </c>
      <c r="D41" s="66">
        <v>15</v>
      </c>
      <c r="E41" s="53"/>
      <c r="F41" s="54"/>
      <c r="G41" s="53"/>
      <c r="H41" s="53"/>
      <c r="I41" s="53"/>
      <c r="J41" s="53"/>
      <c r="K41" s="53"/>
    </row>
    <row r="42" spans="1:11" x14ac:dyDescent="0.25">
      <c r="A42" s="63">
        <v>12.7</v>
      </c>
      <c r="B42" s="70" t="s">
        <v>219</v>
      </c>
      <c r="C42" s="65" t="s">
        <v>15</v>
      </c>
      <c r="D42" s="66">
        <v>15</v>
      </c>
      <c r="E42" s="53"/>
      <c r="F42" s="62"/>
      <c r="G42" s="53"/>
      <c r="H42" s="53"/>
      <c r="I42" s="53"/>
      <c r="J42" s="53"/>
      <c r="K42" s="53"/>
    </row>
    <row r="43" spans="1:11" x14ac:dyDescent="0.25">
      <c r="A43" s="63">
        <v>13.1</v>
      </c>
      <c r="B43" s="70" t="s">
        <v>251</v>
      </c>
      <c r="C43" s="77" t="s">
        <v>104</v>
      </c>
      <c r="D43" s="66">
        <v>10</v>
      </c>
      <c r="E43" s="53"/>
      <c r="F43" s="62"/>
      <c r="G43" s="53"/>
      <c r="H43" s="53"/>
      <c r="I43" s="53"/>
      <c r="J43" s="53"/>
      <c r="K43" s="53"/>
    </row>
    <row r="44" spans="1:11" x14ac:dyDescent="0.25">
      <c r="A44" s="63">
        <v>13.2</v>
      </c>
      <c r="B44" s="70" t="s">
        <v>252</v>
      </c>
      <c r="C44" s="69" t="s">
        <v>205</v>
      </c>
      <c r="D44" s="67">
        <v>2</v>
      </c>
      <c r="E44" s="53"/>
      <c r="F44" s="62"/>
      <c r="G44" s="53"/>
      <c r="H44" s="53"/>
      <c r="I44" s="53"/>
      <c r="J44" s="53"/>
      <c r="K44" s="53"/>
    </row>
    <row r="45" spans="1:11" x14ac:dyDescent="0.25">
      <c r="A45" s="63">
        <v>13.5</v>
      </c>
      <c r="B45" s="72" t="s">
        <v>198</v>
      </c>
      <c r="C45" s="78" t="s">
        <v>24</v>
      </c>
      <c r="D45" s="66">
        <v>15</v>
      </c>
      <c r="E45" s="53"/>
      <c r="F45" s="62"/>
      <c r="G45" s="53"/>
      <c r="H45" s="53"/>
      <c r="I45" s="53"/>
      <c r="J45" s="53"/>
      <c r="K45" s="53"/>
    </row>
    <row r="46" spans="1:11" x14ac:dyDescent="0.25">
      <c r="A46" s="63">
        <v>14.1</v>
      </c>
      <c r="B46" s="70" t="s">
        <v>223</v>
      </c>
      <c r="C46" s="76" t="s">
        <v>13</v>
      </c>
      <c r="D46" s="66">
        <v>4</v>
      </c>
      <c r="E46" s="53"/>
      <c r="F46" s="53"/>
      <c r="G46" s="53"/>
      <c r="H46" s="53"/>
      <c r="I46" s="53"/>
      <c r="J46" s="53"/>
      <c r="K46" s="53"/>
    </row>
    <row r="47" spans="1:11" x14ac:dyDescent="0.25">
      <c r="A47" s="63">
        <v>14.1</v>
      </c>
      <c r="B47" s="70" t="s">
        <v>225</v>
      </c>
      <c r="C47" s="76" t="s">
        <v>13</v>
      </c>
      <c r="D47" s="66">
        <v>4</v>
      </c>
      <c r="E47" s="53"/>
      <c r="F47" s="62"/>
      <c r="G47" s="53"/>
      <c r="H47" s="53"/>
      <c r="I47" s="53"/>
      <c r="J47" s="53"/>
      <c r="K47" s="53"/>
    </row>
    <row r="48" spans="1:11" x14ac:dyDescent="0.25">
      <c r="A48" s="63">
        <v>14.1</v>
      </c>
      <c r="B48" s="70" t="s">
        <v>253</v>
      </c>
      <c r="C48" s="77" t="s">
        <v>104</v>
      </c>
      <c r="D48" s="66">
        <v>10</v>
      </c>
      <c r="E48" s="53"/>
      <c r="F48" s="53"/>
      <c r="G48" s="53"/>
      <c r="H48" s="53"/>
      <c r="I48" s="53"/>
      <c r="J48" s="53"/>
      <c r="K48" s="53"/>
    </row>
    <row r="49" spans="1:11" x14ac:dyDescent="0.25">
      <c r="A49" s="63">
        <v>14.2</v>
      </c>
      <c r="B49" s="70" t="s">
        <v>224</v>
      </c>
      <c r="C49" s="65" t="s">
        <v>15</v>
      </c>
      <c r="D49" s="66">
        <v>15</v>
      </c>
      <c r="E49" s="53"/>
      <c r="F49" s="62"/>
      <c r="G49" s="53"/>
      <c r="H49" s="53"/>
      <c r="I49" s="53"/>
      <c r="J49" s="53"/>
      <c r="K49" s="53"/>
    </row>
    <row r="50" spans="1:11" x14ac:dyDescent="0.25">
      <c r="A50" s="63">
        <v>14.2</v>
      </c>
      <c r="B50" s="70" t="s">
        <v>226</v>
      </c>
      <c r="C50" s="65" t="s">
        <v>15</v>
      </c>
      <c r="D50" s="66">
        <v>15</v>
      </c>
      <c r="E50" s="53"/>
      <c r="F50" s="53"/>
      <c r="G50" s="53"/>
      <c r="H50" s="53"/>
      <c r="I50" s="53"/>
      <c r="J50" s="53"/>
      <c r="K50" s="53"/>
    </row>
    <row r="51" spans="1:11" x14ac:dyDescent="0.25">
      <c r="A51" s="63">
        <v>14.2</v>
      </c>
      <c r="B51" s="70" t="s">
        <v>254</v>
      </c>
      <c r="C51" s="69" t="s">
        <v>205</v>
      </c>
      <c r="D51" s="67">
        <v>2</v>
      </c>
      <c r="E51" s="53"/>
      <c r="F51" s="62"/>
      <c r="G51" s="53"/>
      <c r="H51" s="53"/>
      <c r="I51" s="53"/>
      <c r="J51" s="53"/>
      <c r="K51" s="53"/>
    </row>
    <row r="52" spans="1:11" x14ac:dyDescent="0.25">
      <c r="A52" s="63">
        <v>15.1</v>
      </c>
      <c r="B52" s="64" t="s">
        <v>29</v>
      </c>
      <c r="C52" s="76" t="s">
        <v>13</v>
      </c>
      <c r="D52" s="66">
        <v>4</v>
      </c>
      <c r="E52" s="53"/>
      <c r="F52" s="53"/>
      <c r="G52" s="53"/>
      <c r="H52" s="53"/>
      <c r="I52" s="53"/>
      <c r="J52" s="53"/>
      <c r="K52" s="53"/>
    </row>
    <row r="53" spans="1:11" x14ac:dyDescent="0.25">
      <c r="A53" s="63">
        <v>15.1</v>
      </c>
      <c r="B53" s="70" t="s">
        <v>255</v>
      </c>
      <c r="C53" s="77" t="s">
        <v>104</v>
      </c>
      <c r="D53" s="66">
        <v>10</v>
      </c>
      <c r="E53" s="53"/>
      <c r="F53" s="53"/>
      <c r="G53" s="53"/>
      <c r="H53" s="53"/>
      <c r="I53" s="53"/>
      <c r="J53" s="53"/>
      <c r="K53" s="53"/>
    </row>
    <row r="54" spans="1:11" x14ac:dyDescent="0.25">
      <c r="A54" s="63">
        <v>15.2</v>
      </c>
      <c r="B54" s="64" t="s">
        <v>28</v>
      </c>
      <c r="C54" s="65" t="s">
        <v>15</v>
      </c>
      <c r="D54" s="66">
        <v>10</v>
      </c>
      <c r="E54" s="53"/>
      <c r="F54" s="62"/>
      <c r="G54" s="53"/>
      <c r="H54" s="53"/>
      <c r="I54" s="53"/>
      <c r="J54" s="53"/>
      <c r="K54" s="53"/>
    </row>
    <row r="55" spans="1:11" x14ac:dyDescent="0.25">
      <c r="A55" s="63">
        <v>15.2</v>
      </c>
      <c r="B55" s="70" t="s">
        <v>256</v>
      </c>
      <c r="C55" s="69" t="s">
        <v>205</v>
      </c>
      <c r="D55" s="67">
        <v>2</v>
      </c>
      <c r="E55" s="53"/>
      <c r="F55" s="53"/>
      <c r="G55" s="53"/>
      <c r="H55" s="53"/>
      <c r="I55" s="53"/>
      <c r="J55" s="53"/>
      <c r="K55" s="53"/>
    </row>
    <row r="56" spans="1:11" x14ac:dyDescent="0.25">
      <c r="A56" s="63">
        <v>16</v>
      </c>
      <c r="B56" s="64" t="s">
        <v>31</v>
      </c>
      <c r="C56" s="76" t="s">
        <v>13</v>
      </c>
      <c r="D56" s="66">
        <v>5</v>
      </c>
      <c r="E56" s="53"/>
      <c r="F56" s="62"/>
      <c r="G56" s="53"/>
      <c r="H56" s="53"/>
      <c r="I56" s="53"/>
      <c r="J56" s="53"/>
      <c r="K56" s="53"/>
    </row>
    <row r="57" spans="1:11" x14ac:dyDescent="0.25">
      <c r="A57" s="63">
        <v>16</v>
      </c>
      <c r="B57" s="64" t="s">
        <v>30</v>
      </c>
      <c r="C57" s="65" t="s">
        <v>15</v>
      </c>
      <c r="D57" s="66">
        <v>10</v>
      </c>
      <c r="E57" s="53"/>
      <c r="F57" s="53"/>
      <c r="G57" s="53"/>
      <c r="H57" s="53"/>
      <c r="I57" s="53"/>
      <c r="J57" s="53"/>
      <c r="K57" s="53"/>
    </row>
    <row r="58" spans="1:11" x14ac:dyDescent="0.25">
      <c r="A58" s="63">
        <v>16</v>
      </c>
      <c r="B58" s="64" t="s">
        <v>16</v>
      </c>
      <c r="C58" s="79" t="s">
        <v>14</v>
      </c>
      <c r="D58" s="66">
        <v>50</v>
      </c>
      <c r="E58" s="53"/>
      <c r="F58" s="62"/>
      <c r="G58" s="53"/>
      <c r="H58" s="53"/>
      <c r="I58" s="53"/>
      <c r="J58" s="53"/>
      <c r="K58" s="53"/>
    </row>
    <row r="59" spans="1:11" x14ac:dyDescent="0.25">
      <c r="A59" s="63">
        <v>16</v>
      </c>
      <c r="B59" s="64" t="s">
        <v>33</v>
      </c>
      <c r="C59" s="82" t="s">
        <v>25</v>
      </c>
      <c r="D59" s="66">
        <v>2</v>
      </c>
      <c r="E59" s="53"/>
      <c r="F59" s="62"/>
      <c r="G59" s="53"/>
      <c r="H59" s="53"/>
      <c r="I59" s="53"/>
      <c r="J59" s="53"/>
      <c r="K59" s="53"/>
    </row>
    <row r="60" spans="1:11" x14ac:dyDescent="0.25">
      <c r="A60" s="63">
        <v>16</v>
      </c>
      <c r="B60" s="70" t="s">
        <v>216</v>
      </c>
      <c r="C60" s="76" t="s">
        <v>13</v>
      </c>
      <c r="D60" s="66">
        <v>3</v>
      </c>
      <c r="E60" s="53"/>
      <c r="F60" s="62"/>
      <c r="G60" s="53"/>
      <c r="H60" s="53"/>
      <c r="I60" s="53"/>
      <c r="J60" s="53"/>
      <c r="K60" s="53"/>
    </row>
    <row r="61" spans="1:11" x14ac:dyDescent="0.25">
      <c r="A61" s="63">
        <v>16</v>
      </c>
      <c r="B61" s="64" t="s">
        <v>34</v>
      </c>
      <c r="C61" s="76" t="s">
        <v>13</v>
      </c>
      <c r="D61" s="66">
        <v>2</v>
      </c>
      <c r="E61" s="53"/>
      <c r="F61" s="62"/>
      <c r="G61" s="53"/>
      <c r="H61" s="53"/>
      <c r="I61" s="53"/>
      <c r="J61" s="53"/>
      <c r="K61" s="53"/>
    </row>
    <row r="62" spans="1:11" x14ac:dyDescent="0.25">
      <c r="A62" s="63">
        <v>16</v>
      </c>
      <c r="B62" s="64" t="s">
        <v>32</v>
      </c>
      <c r="C62" s="82" t="s">
        <v>25</v>
      </c>
      <c r="D62" s="66">
        <v>10</v>
      </c>
      <c r="E62" s="53"/>
      <c r="F62" s="62"/>
      <c r="G62" s="53"/>
      <c r="H62" s="53"/>
      <c r="I62" s="53"/>
      <c r="J62" s="53"/>
      <c r="K62" s="53"/>
    </row>
    <row r="63" spans="1:11" x14ac:dyDescent="0.25">
      <c r="A63" s="63">
        <v>16</v>
      </c>
      <c r="B63" s="83" t="s">
        <v>105</v>
      </c>
      <c r="C63" s="76" t="s">
        <v>13</v>
      </c>
      <c r="D63" s="66">
        <v>6</v>
      </c>
      <c r="E63" s="53"/>
      <c r="F63" s="62"/>
      <c r="G63" s="53"/>
      <c r="H63" s="53"/>
      <c r="I63" s="53"/>
      <c r="J63" s="53"/>
      <c r="K63" s="53"/>
    </row>
    <row r="64" spans="1:11" x14ac:dyDescent="0.25">
      <c r="A64" s="63"/>
      <c r="B64" s="70"/>
      <c r="C64" s="77"/>
      <c r="D64" s="66"/>
      <c r="E64" s="53"/>
      <c r="F64" s="62"/>
      <c r="G64" s="53"/>
      <c r="H64" s="53"/>
      <c r="I64" s="53"/>
      <c r="J64" s="53"/>
      <c r="K64" s="53"/>
    </row>
    <row r="65" spans="1:26" x14ac:dyDescent="0.25">
      <c r="A65" s="63"/>
      <c r="B65" s="70"/>
      <c r="C65" s="69"/>
      <c r="D65" s="67"/>
      <c r="E65" s="53"/>
      <c r="F65" s="62"/>
      <c r="G65" s="53"/>
      <c r="H65" s="53"/>
      <c r="I65" s="53"/>
      <c r="J65" s="53"/>
      <c r="K65" s="53"/>
    </row>
    <row r="66" spans="1:26" x14ac:dyDescent="0.25">
      <c r="A66" s="63"/>
      <c r="B66" s="70"/>
      <c r="C66" s="77"/>
      <c r="D66" s="66"/>
      <c r="E66" s="53"/>
      <c r="F66" s="62"/>
      <c r="G66" s="53"/>
      <c r="H66" s="53"/>
      <c r="I66" s="53"/>
      <c r="J66" s="53"/>
      <c r="K66" s="53"/>
    </row>
    <row r="67" spans="1:26" x14ac:dyDescent="0.25">
      <c r="A67" s="63"/>
      <c r="B67" s="72"/>
      <c r="C67" s="69"/>
      <c r="D67" s="67"/>
      <c r="E67" s="53"/>
      <c r="F67" s="53"/>
      <c r="G67" s="53"/>
      <c r="H67" s="53"/>
      <c r="I67" s="53"/>
      <c r="J67" s="53"/>
      <c r="K67" s="53"/>
    </row>
    <row r="68" spans="1:26" x14ac:dyDescent="0.25">
      <c r="A68" s="63"/>
      <c r="B68" s="70"/>
      <c r="C68" s="77"/>
      <c r="D68" s="66"/>
      <c r="E68" s="53"/>
      <c r="F68" s="62"/>
      <c r="G68" s="53"/>
      <c r="H68" s="53"/>
      <c r="I68" s="53"/>
      <c r="J68" s="53"/>
      <c r="K68" s="53"/>
    </row>
    <row r="69" spans="1:26" x14ac:dyDescent="0.25">
      <c r="A69" s="63"/>
      <c r="B69" s="70"/>
      <c r="C69" s="69"/>
      <c r="D69" s="67"/>
      <c r="E69" s="53"/>
      <c r="F69" s="62"/>
      <c r="G69" s="53"/>
      <c r="H69" s="53"/>
      <c r="I69" s="53"/>
      <c r="J69" s="53"/>
      <c r="K69" s="53"/>
    </row>
    <row r="70" spans="1:26" x14ac:dyDescent="0.25">
      <c r="A70" s="63"/>
      <c r="B70" s="72"/>
      <c r="C70" s="77"/>
      <c r="D70" s="66"/>
      <c r="E70" s="53"/>
      <c r="F70" s="62"/>
      <c r="G70" s="53"/>
      <c r="H70" s="53"/>
      <c r="I70" s="53"/>
      <c r="J70" s="53"/>
      <c r="K70" s="53"/>
    </row>
    <row r="71" spans="1:26" x14ac:dyDescent="0.25">
      <c r="A71" s="63"/>
      <c r="B71" s="72"/>
      <c r="C71" s="69"/>
      <c r="D71" s="67"/>
      <c r="E71" s="53"/>
      <c r="F71" s="62"/>
      <c r="G71" s="53"/>
      <c r="H71" s="53"/>
      <c r="I71" s="53"/>
      <c r="J71" s="53"/>
      <c r="K71" s="53"/>
    </row>
    <row r="72" spans="1:26" x14ac:dyDescent="0.25">
      <c r="A72" s="63"/>
      <c r="B72" s="70"/>
      <c r="C72" s="77"/>
      <c r="D72" s="66"/>
      <c r="E72" s="53"/>
      <c r="F72" s="62"/>
      <c r="G72" s="53"/>
      <c r="H72" s="53"/>
      <c r="I72" s="53"/>
      <c r="J72" s="53"/>
      <c r="K72" s="53"/>
    </row>
    <row r="73" spans="1:26" x14ac:dyDescent="0.25">
      <c r="A73" s="63"/>
      <c r="B73" s="70"/>
      <c r="C73" s="69"/>
      <c r="D73" s="67"/>
      <c r="E73" s="53"/>
      <c r="F73" s="62"/>
      <c r="G73" s="53"/>
      <c r="H73" s="53"/>
      <c r="I73" s="53"/>
      <c r="J73" s="53"/>
      <c r="K73" s="53"/>
    </row>
    <row r="74" spans="1:26" x14ac:dyDescent="0.25">
      <c r="A74" s="63"/>
      <c r="E74" s="53"/>
      <c r="F74" s="62"/>
      <c r="G74" s="53"/>
      <c r="H74" s="53"/>
      <c r="I74" s="53"/>
      <c r="J74" s="53"/>
      <c r="K74" s="53"/>
    </row>
    <row r="75" spans="1:26" x14ac:dyDescent="0.25">
      <c r="E75" s="53"/>
      <c r="F75" s="53"/>
      <c r="G75" s="53"/>
      <c r="H75" s="53"/>
      <c r="I75" s="53"/>
      <c r="J75" s="53"/>
      <c r="K75" s="53"/>
    </row>
    <row r="76" spans="1:26" s="5" customFormat="1" x14ac:dyDescent="0.25">
      <c r="B76" s="4"/>
      <c r="C76" s="4"/>
      <c r="D76" s="8"/>
      <c r="E76" s="54"/>
      <c r="F76" s="54"/>
      <c r="G76" s="53"/>
      <c r="H76" s="53"/>
      <c r="I76" s="53"/>
      <c r="J76" s="53"/>
      <c r="K76" s="53"/>
      <c r="L76" s="4"/>
      <c r="P76" s="4"/>
      <c r="Q76" s="4"/>
      <c r="R76" s="4"/>
      <c r="S76" s="4"/>
      <c r="T76" s="4"/>
      <c r="U76" s="4"/>
      <c r="V76" s="4"/>
      <c r="W76" s="4"/>
      <c r="X76" s="4"/>
      <c r="Y76" s="4"/>
      <c r="Z76" s="4"/>
    </row>
    <row r="77" spans="1:26" s="5" customFormat="1" x14ac:dyDescent="0.25">
      <c r="B77" s="4"/>
      <c r="C77" s="4"/>
      <c r="D77" s="8"/>
      <c r="E77" s="53"/>
      <c r="F77" s="62"/>
      <c r="G77" s="53"/>
      <c r="H77" s="53"/>
      <c r="I77" s="53"/>
      <c r="J77" s="53"/>
      <c r="K77" s="53"/>
      <c r="L77" s="4"/>
      <c r="P77" s="4"/>
      <c r="Q77" s="4"/>
      <c r="R77" s="4"/>
      <c r="S77" s="4"/>
      <c r="T77" s="4"/>
      <c r="U77" s="4"/>
      <c r="V77" s="4"/>
      <c r="W77" s="4"/>
      <c r="X77" s="4"/>
      <c r="Y77" s="4"/>
      <c r="Z77" s="4"/>
    </row>
    <row r="78" spans="1:26" s="5" customFormat="1" x14ac:dyDescent="0.25">
      <c r="B78" s="4"/>
      <c r="C78" s="4"/>
      <c r="D78" s="8"/>
      <c r="E78" s="23"/>
      <c r="F78" s="23"/>
      <c r="G78" s="23"/>
      <c r="H78" s="53"/>
      <c r="I78" s="53"/>
      <c r="J78" s="53"/>
      <c r="K78" s="53"/>
      <c r="L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M80" s="4"/>
      <c r="N80" s="4"/>
      <c r="P80" s="4"/>
      <c r="Q80" s="4"/>
      <c r="R80" s="4"/>
      <c r="S80" s="4"/>
      <c r="T80" s="4"/>
      <c r="U80" s="4"/>
      <c r="V80" s="4"/>
      <c r="W80" s="4"/>
      <c r="X80" s="4"/>
      <c r="Y80" s="4"/>
      <c r="Z80" s="4"/>
    </row>
    <row r="81" spans="2:26" s="5" customFormat="1" x14ac:dyDescent="0.25">
      <c r="B81" s="4"/>
      <c r="C81" s="4"/>
      <c r="D81" s="8"/>
      <c r="E81" s="23"/>
      <c r="F81" s="23"/>
      <c r="G81" s="23"/>
      <c r="H81" s="23"/>
      <c r="I81" s="23"/>
      <c r="J81" s="23"/>
      <c r="K81" s="23"/>
      <c r="L81" s="4"/>
      <c r="M81" s="4"/>
      <c r="N81" s="4"/>
      <c r="P81" s="4"/>
      <c r="Q81" s="4"/>
      <c r="R81" s="4"/>
      <c r="S81" s="4"/>
      <c r="T81" s="4"/>
      <c r="U81" s="4"/>
      <c r="V81" s="4"/>
      <c r="W81" s="4"/>
      <c r="X81" s="4"/>
      <c r="Y81" s="4"/>
      <c r="Z81" s="4"/>
    </row>
    <row r="82" spans="2:26" s="5" customFormat="1" x14ac:dyDescent="0.25">
      <c r="B82" s="4"/>
      <c r="C82" s="4"/>
      <c r="D82" s="8"/>
      <c r="E82" s="23"/>
      <c r="F82" s="23"/>
      <c r="G82" s="23"/>
      <c r="H82" s="23"/>
      <c r="I82" s="23"/>
      <c r="J82" s="23"/>
      <c r="K82" s="23"/>
      <c r="L82" s="4"/>
      <c r="M82" s="4"/>
      <c r="N82" s="4"/>
      <c r="P82" s="4"/>
      <c r="Q82" s="4"/>
      <c r="R82" s="4"/>
      <c r="S82" s="4"/>
      <c r="T82" s="4"/>
      <c r="U82" s="4"/>
      <c r="V82" s="4"/>
      <c r="W82" s="4"/>
      <c r="X82" s="4"/>
      <c r="Y82" s="4"/>
      <c r="Z82" s="4"/>
    </row>
    <row r="83" spans="2:26" s="5" customFormat="1" x14ac:dyDescent="0.25">
      <c r="B83" s="4"/>
      <c r="C83" s="4"/>
      <c r="D83" s="8"/>
      <c r="E83" s="23"/>
      <c r="F83" s="23"/>
      <c r="G83" s="23"/>
      <c r="H83" s="23"/>
      <c r="I83" s="23"/>
      <c r="J83" s="23"/>
      <c r="K83" s="23"/>
      <c r="L83" s="4"/>
      <c r="M83" s="4"/>
      <c r="N83" s="4"/>
      <c r="P83" s="4"/>
      <c r="Q83" s="4"/>
      <c r="R83" s="4"/>
      <c r="S83" s="4"/>
      <c r="T83" s="4"/>
      <c r="U83" s="4"/>
      <c r="V83" s="4"/>
      <c r="W83" s="4"/>
      <c r="X83" s="4"/>
      <c r="Y83" s="4"/>
      <c r="Z83" s="4"/>
    </row>
    <row r="84" spans="2:26" s="5" customFormat="1" x14ac:dyDescent="0.25">
      <c r="B84" s="4"/>
      <c r="C84" s="4"/>
      <c r="D84" s="8"/>
      <c r="E84" s="23"/>
      <c r="F84" s="23"/>
      <c r="G84" s="23"/>
      <c r="H84" s="23"/>
      <c r="I84" s="23"/>
      <c r="J84" s="23"/>
      <c r="K84" s="23"/>
      <c r="L84" s="4"/>
      <c r="M84" s="4"/>
      <c r="N84" s="4"/>
      <c r="P84" s="4"/>
      <c r="Q84" s="4"/>
      <c r="R84" s="4"/>
      <c r="S84" s="4"/>
      <c r="T84" s="4"/>
      <c r="U84" s="4"/>
      <c r="V84" s="4"/>
      <c r="W84" s="4"/>
      <c r="X84" s="4"/>
      <c r="Y84" s="4"/>
      <c r="Z84" s="4"/>
    </row>
    <row r="85" spans="2:26" s="5" customFormat="1" x14ac:dyDescent="0.25">
      <c r="B85" s="4"/>
      <c r="C85" s="4"/>
      <c r="D85" s="8"/>
      <c r="E85" s="23"/>
      <c r="F85" s="23"/>
      <c r="G85" s="23"/>
      <c r="H85" s="23"/>
      <c r="I85" s="23"/>
      <c r="J85" s="23"/>
      <c r="K85" s="23"/>
      <c r="L85" s="4"/>
      <c r="M85" s="4"/>
      <c r="N85" s="4"/>
      <c r="P85" s="4"/>
      <c r="Q85" s="4"/>
      <c r="R85" s="4"/>
      <c r="S85" s="4"/>
      <c r="T85" s="4"/>
      <c r="U85" s="4"/>
      <c r="V85" s="4"/>
      <c r="W85" s="4"/>
      <c r="X85" s="4"/>
      <c r="Y85" s="4"/>
      <c r="Z85" s="4"/>
    </row>
    <row r="86" spans="2:26" s="5" customFormat="1" x14ac:dyDescent="0.25">
      <c r="B86" s="4"/>
      <c r="C86" s="4"/>
      <c r="D86" s="8"/>
      <c r="E86" s="23"/>
      <c r="F86" s="23"/>
      <c r="G86" s="23"/>
      <c r="H86" s="23"/>
      <c r="I86" s="23"/>
      <c r="J86" s="23"/>
      <c r="K86" s="23"/>
      <c r="L86" s="4"/>
      <c r="M86" s="4"/>
      <c r="N86" s="4"/>
      <c r="P86" s="4"/>
      <c r="Q86" s="4"/>
      <c r="R86" s="4"/>
      <c r="S86" s="4"/>
      <c r="T86" s="4"/>
      <c r="U86" s="4"/>
      <c r="V86" s="4"/>
      <c r="W86" s="4"/>
      <c r="X86" s="4"/>
      <c r="Y86" s="4"/>
      <c r="Z86" s="4"/>
    </row>
    <row r="87" spans="2:26" s="5" customFormat="1" x14ac:dyDescent="0.25">
      <c r="B87" s="4"/>
      <c r="C87" s="4"/>
      <c r="D87" s="8"/>
      <c r="E87" s="23"/>
      <c r="F87" s="23"/>
      <c r="G87" s="23"/>
      <c r="H87" s="23"/>
      <c r="I87" s="23"/>
      <c r="J87" s="23"/>
      <c r="K87" s="23"/>
      <c r="L87" s="4"/>
      <c r="M87" s="4"/>
      <c r="N87" s="4"/>
      <c r="P87" s="4"/>
      <c r="Q87" s="4"/>
      <c r="R87" s="4"/>
      <c r="S87" s="4"/>
      <c r="T87" s="4"/>
      <c r="U87" s="4"/>
      <c r="V87" s="4"/>
      <c r="W87" s="4"/>
      <c r="X87" s="4"/>
      <c r="Y87" s="4"/>
      <c r="Z87" s="4"/>
    </row>
    <row r="88" spans="2:26" s="5" customFormat="1" x14ac:dyDescent="0.25">
      <c r="B88" s="4"/>
      <c r="C88" s="4"/>
      <c r="D88" s="8"/>
      <c r="E88" s="23"/>
      <c r="F88" s="23"/>
      <c r="G88" s="23"/>
      <c r="H88" s="23"/>
      <c r="I88" s="23"/>
      <c r="J88" s="23"/>
      <c r="K88" s="23"/>
      <c r="L88" s="4"/>
      <c r="P88" s="4"/>
      <c r="Q88" s="4"/>
      <c r="R88" s="4"/>
      <c r="S88" s="4"/>
      <c r="T88" s="4"/>
      <c r="U88" s="4"/>
      <c r="V88" s="4"/>
      <c r="W88" s="4"/>
      <c r="X88" s="4"/>
      <c r="Y88" s="4"/>
      <c r="Z88" s="4"/>
    </row>
    <row r="89" spans="2:26" s="5" customFormat="1" x14ac:dyDescent="0.25">
      <c r="B89" s="4"/>
      <c r="C89" s="4"/>
      <c r="D89" s="8"/>
      <c r="E89" s="23"/>
      <c r="F89" s="23"/>
      <c r="G89" s="23"/>
      <c r="H89" s="23"/>
      <c r="I89" s="23"/>
      <c r="J89" s="23"/>
      <c r="K89" s="23"/>
      <c r="L89" s="4"/>
      <c r="P89" s="4"/>
      <c r="Q89" s="4"/>
      <c r="R89" s="4"/>
      <c r="S89" s="4"/>
      <c r="T89" s="4"/>
      <c r="U89" s="4"/>
      <c r="V89" s="4"/>
      <c r="W89" s="4"/>
      <c r="X89" s="4"/>
      <c r="Y89" s="4"/>
      <c r="Z89" s="4"/>
    </row>
  </sheetData>
  <sortState xmlns:xlrd2="http://schemas.microsoft.com/office/spreadsheetml/2017/richdata2" ref="A2:D89">
    <sortCondition ref="A2:A89"/>
  </sortState>
  <phoneticPr fontId="32"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wk_details</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2019-07-28T12:51:06Z</dcterms:modified>
</cp:coreProperties>
</file>