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42B6E2F6-5423-4CE2-AA6C-EEA63FF9FB0D}" xr6:coauthVersionLast="44" xr6:coauthVersionMax="44" xr10:uidLastSave="{00000000-0000-0000-0000-000000000000}"/>
  <bookViews>
    <workbookView xWindow="2190" yWindow="1095" windowWidth="24000" windowHeight="12915" tabRatio="500" xr2:uid="{00000000-000D-0000-FFFF-FFFF00000000}"/>
  </bookViews>
  <sheets>
    <sheet name="weekly_schedule" sheetId="10" r:id="rId1"/>
    <sheet name="slo_detail" sheetId="5" r:id="rId2"/>
    <sheet name="points" sheetId="7" r:id="rId3"/>
  </sheets>
  <definedNames>
    <definedName name="_xlnm._FilterDatabase" localSheetId="2" hidden="1">points!$A$1:$J$63</definedName>
  </definedName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7" l="1"/>
  <c r="I4" i="7" l="1"/>
  <c r="I7" i="7"/>
  <c r="I6" i="7"/>
  <c r="I5" i="7"/>
  <c r="I3" i="7"/>
  <c r="I8" i="7" l="1"/>
  <c r="B3" i="5" l="1"/>
  <c r="B4" i="5" s="1"/>
  <c r="B5" i="5" s="1"/>
  <c r="B6" i="5" s="1"/>
  <c r="B7" i="5" s="1"/>
  <c r="B8" i="5" s="1"/>
  <c r="B9" i="5" s="1"/>
  <c r="B10" i="5" s="1"/>
  <c r="B11" i="5" s="1"/>
  <c r="B12" i="5" s="1"/>
  <c r="B13" i="5" s="1"/>
  <c r="B14" i="5" l="1"/>
  <c r="B15" i="5" s="1"/>
  <c r="B16" i="5" s="1"/>
  <c r="B17" i="5" s="1"/>
  <c r="B18" i="5" s="1"/>
  <c r="M8" i="7"/>
  <c r="J4" i="7" l="1"/>
  <c r="J6" i="7"/>
  <c r="J7" i="7"/>
  <c r="J2" i="7"/>
  <c r="J3" i="7"/>
  <c r="J5" i="7"/>
</calcChain>
</file>

<file path=xl/sharedStrings.xml><?xml version="1.0" encoding="utf-8"?>
<sst xmlns="http://schemas.openxmlformats.org/spreadsheetml/2006/main" count="431" uniqueCount="295">
  <si>
    <t>Finals Week</t>
  </si>
  <si>
    <t>wk</t>
  </si>
  <si>
    <t>Date</t>
  </si>
  <si>
    <t>Topics</t>
  </si>
  <si>
    <t>SLO</t>
  </si>
  <si>
    <t>Prepare</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</si>
  <si>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</si>
  <si>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</si>
  <si>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</si>
  <si>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</si>
  <si>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</si>
  <si>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</si>
  <si>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</si>
  <si>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</si>
  <si>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</si>
  <si>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</si>
  <si>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</si>
  <si>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</si>
  <si>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</si>
  <si>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</si>
  <si>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</si>
  <si>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</si>
  <si>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</si>
  <si>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</si>
  <si>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</si>
  <si>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</si>
  <si>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R</t>
  </si>
  <si>
    <t>Poster draft</t>
  </si>
  <si>
    <t>Peer review of poster draft</t>
  </si>
  <si>
    <t>Final version of poster - Presentation</t>
  </si>
  <si>
    <t>Peer Review of poster presentation</t>
  </si>
  <si>
    <t>Attendance</t>
  </si>
  <si>
    <t>Post Assessment on R</t>
  </si>
  <si>
    <t>Metacognition post-assessment</t>
  </si>
  <si>
    <t>BBL</t>
  </si>
  <si>
    <t>Veterans Day -  Campus closed</t>
  </si>
  <si>
    <t>Foundations for Inference
Confidence Intervals
Hypothesis Testing</t>
  </si>
  <si>
    <t>Conducting Inference using R
Bivariate inference: T-tests
Bivariate inference: ANOVA</t>
  </si>
  <si>
    <t>Bivariate inference: Chi-squared
Bivariate Inference - Correlation
Bivariate Inference - Linear Regression</t>
  </si>
  <si>
    <t>Introduction to the class, logistics
Data analysis life cycle
Reproducible research</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</si>
  <si>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</si>
  <si>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Create appropriate plots to visualize the relationship between two variables 
Calculate appropriate grouped summary statistics
Describe the relationship between two variables in plain English
</t>
  </si>
  <si>
    <t xml:space="preserve">Introduction of probability by means of exploding kittens.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</si>
  <si>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</si>
  <si>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</si>
  <si>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</si>
  <si>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</si>
  <si>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</si>
  <si>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</si>
  <si>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</si>
  <si>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</si>
  <si>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</si>
  <si>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</si>
  <si>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</si>
  <si>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</si>
  <si>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</si>
  <si>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</si>
  <si>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</si>
  <si>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</si>
  <si>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Fall Break</t>
  </si>
  <si>
    <t xml:space="preserve">How to write multiple regression models mathematically
How to interpret multiple regression coefficients
How to interpret categorical predictors
</t>
  </si>
  <si>
    <t xml:space="preserve">Recaping regression models
- quantitative outcome
- predictors can be any data type
- purpose of modeling (explanatory vs predictive)
- interpretation of continuous/categorical predictors
</t>
  </si>
  <si>
    <t>**RAT** on Logistic Regression
What is "linear" about a generalized linear model? 
What is the logistic function? 
How do you calculate an Odds Ratio
How do you interpret an Odds Ratio</t>
  </si>
  <si>
    <t xml:space="preserve">Measures of model fit (R2, AIC, BIC)
Testing multiple variables via ANOVA
</t>
  </si>
  <si>
    <t>Variable selection
How to tell when your model is unstable (mathematically)</t>
  </si>
  <si>
    <t>open work day</t>
  </si>
  <si>
    <t>Quiz</t>
  </si>
  <si>
    <t>Community Coding &amp; OH</t>
  </si>
  <si>
    <t>Topic</t>
  </si>
  <si>
    <t>Intro</t>
  </si>
  <si>
    <t>Literature review</t>
  </si>
  <si>
    <t>Writing about empirical research</t>
  </si>
  <si>
    <t>Working with data</t>
  </si>
  <si>
    <t xml:space="preserve">Data management </t>
  </si>
  <si>
    <t>Hypothesis testing</t>
  </si>
  <si>
    <t>ANOVA</t>
  </si>
  <si>
    <t>Moderation</t>
  </si>
  <si>
    <t>Causation</t>
  </si>
  <si>
    <t>Midterm</t>
  </si>
  <si>
    <t>Explanatory vs Response</t>
  </si>
  <si>
    <t>Order</t>
  </si>
  <si>
    <t>Interval estimates</t>
  </si>
  <si>
    <t>Probability Distributions</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</si>
  <si>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</si>
  <si>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</si>
  <si>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</si>
  <si>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</si>
  <si>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</si>
  <si>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</si>
  <si>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</si>
  <si>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</si>
  <si>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</si>
  <si>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</si>
  <si>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</si>
  <si>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</si>
  <si>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</si>
  <si>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</si>
  <si>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</si>
  <si>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</si>
  <si>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Confounding</t>
  </si>
  <si>
    <t>[14 (39min)](https://passiondrivenstatistics.com/2016/10/06/r-chapter-17/)</t>
  </si>
  <si>
    <t>Course
Packet</t>
  </si>
  <si>
    <t>Poster Presentation</t>
  </si>
  <si>
    <t>hw08 Bivariate inference</t>
  </si>
  <si>
    <t>Midterm team evaluation</t>
  </si>
  <si>
    <t>hw09 Moderation Assignment</t>
  </si>
  <si>
    <t>hw10 regression assignment</t>
  </si>
  <si>
    <t>Categorical Predictors</t>
  </si>
  <si>
    <t>bbl</t>
  </si>
  <si>
    <t>website</t>
  </si>
  <si>
    <t>PR HW02</t>
  </si>
  <si>
    <t>Populations vs Samples, bias, representation</t>
  </si>
  <si>
    <t>Group quiz</t>
  </si>
  <si>
    <t>Data types</t>
  </si>
  <si>
    <t>Data architecture and codebooks</t>
  </si>
  <si>
    <t>[Notes](lecture/lec02_writing_empirical_research.html)</t>
  </si>
  <si>
    <t>Foundations for Inference</t>
  </si>
  <si>
    <t>Self and Peer Evaluation</t>
  </si>
  <si>
    <t>wknum</t>
  </si>
  <si>
    <t>Time &amp; Location TBD</t>
  </si>
  <si>
    <t>Slack reflection</t>
  </si>
  <si>
    <t xml:space="preserve">Study Design
Multiple Linear Regression
</t>
  </si>
  <si>
    <t xml:space="preserve">Open work day - Finish Bivariate inference
Moderation
</t>
  </si>
  <si>
    <t>Poster Prep II: EDA</t>
  </si>
  <si>
    <t>PR Poster Prep II: EDA</t>
  </si>
  <si>
    <t>Poster Prep I: Setting the stage</t>
  </si>
  <si>
    <t>PR Poster Prep I: Setting the stage</t>
  </si>
  <si>
    <t>PR Poster Prep III: Bivariate inference</t>
  </si>
  <si>
    <t>Poster Prep III: Bivariate inference</t>
  </si>
  <si>
    <t>PR Poster Prep IV: MV Analysis &amp; Conclusion</t>
  </si>
  <si>
    <t>Poster Prep IV: MV Analysis &amp; Conclusion</t>
  </si>
  <si>
    <t>ind quiz: Week 1</t>
  </si>
  <si>
    <t>grp quiz: Week 1</t>
  </si>
  <si>
    <t>ind quiz: Week 2</t>
  </si>
  <si>
    <t>grp quiz: Week 2</t>
  </si>
  <si>
    <t>ind quiz: Week 3</t>
  </si>
  <si>
    <t>grp quiz: Week 3</t>
  </si>
  <si>
    <t>ind quiz: Week 4</t>
  </si>
  <si>
    <t>grp quiz: Week 4</t>
  </si>
  <si>
    <t>ind quiz: Week 5</t>
  </si>
  <si>
    <t>grp quiz: Week 5</t>
  </si>
  <si>
    <t>ind quiz: Week 6</t>
  </si>
  <si>
    <t>grp quiz: Week 6</t>
  </si>
  <si>
    <t>ind quiz: Week 7</t>
  </si>
  <si>
    <t>grp quiz: Week 7</t>
  </si>
  <si>
    <t>ind quiz: Week 8</t>
  </si>
  <si>
    <t>grp quiz: Week 8</t>
  </si>
  <si>
    <t>ind quiz: Week 9</t>
  </si>
  <si>
    <t>grp quiz: Week 9</t>
  </si>
  <si>
    <t>ind quiz: Week 10</t>
  </si>
  <si>
    <t>grp quiz: Week 10</t>
  </si>
  <si>
    <t>ind quiz: Week 11</t>
  </si>
  <si>
    <t>grp quiz: Week 11</t>
  </si>
  <si>
    <t>ind quiz: Week 12</t>
  </si>
  <si>
    <t>grp quiz: Week 12</t>
  </si>
  <si>
    <t>ind quiz: Week 13</t>
  </si>
  <si>
    <t>grp quiz: Week 13</t>
  </si>
  <si>
    <t>ind quiz: Week 14</t>
  </si>
  <si>
    <t>grp quiz: Week 14</t>
  </si>
  <si>
    <t>ind quiz: Week 15</t>
  </si>
  <si>
    <t>grp quiz: Week 15</t>
  </si>
  <si>
    <t>hw02 RQ Formulation</t>
  </si>
  <si>
    <t>hw03 data management</t>
  </si>
  <si>
    <t>hw04 Univariate graphing</t>
  </si>
  <si>
    <t>hw05 Bivariate graphing</t>
  </si>
  <si>
    <t>hw 06 research proposal outline</t>
  </si>
  <si>
    <t>hw 07 Foundations for inference</t>
  </si>
  <si>
    <t>hw01 introduction
- metacognition
- learning first job 
- procrastination video
- r studio setup
- slack setup
- starting with R</t>
  </si>
  <si>
    <t>hw01: Introduction</t>
  </si>
  <si>
    <t>hw 03 data management</t>
  </si>
  <si>
    <t>No School Monday
Data types
Data architecture 
Codebooks
Creating research questions
Using Literature to inform new research</t>
  </si>
  <si>
    <t>hw02 rq formulation
- pick data and partner
- codebook copy
- lit review
- write testable hypothesis</t>
  </si>
  <si>
    <t>Week 2 group quiz
How data is stored in spreadsheets
Formulating testable hypothesis</t>
  </si>
  <si>
    <t>Distinguish between categorical and continuous data types
Formulate a testable research hypothesis
Differentiate between primary and secondary research sources
Properly cite relevant research</t>
  </si>
  <si>
    <t>Working with Data 
Describing data using summary statistics
Basic data management</t>
  </si>
  <si>
    <t xml:space="preserve">Visualizing and describing univariate data
</t>
  </si>
  <si>
    <t>Learn how to create univariate data graphics and summary statistics in R
Describe the distribution of a single variable in sentence form using summary statistics and pointing out specific features of the graphics as evidence to support your interpretation</t>
  </si>
  <si>
    <t>Import data into R using code
Identify data types in R
Conduct a peer review in Google Drive
Explain why data preparation takes the majority of your time, but is crucially important
Identify mistakes and missing data in data using tables and summaries
Perform basic data management tasks such as creating new variables, renaming and recoding existing variables</t>
  </si>
  <si>
    <t>In class quiz on this week's topics
Introduction to the semester long project
Explanatory vs response variables
Population vs samples, bias, representativeness</t>
  </si>
  <si>
    <t>Describe how they can ensure their success in this class
Understand how they currently learn, and learn at least one new technique for learning. 
Post a message to the Slack discussion board
Use R studio to create a reproducible analysis document. 
Explain how Statistics is used in the service of science</t>
  </si>
  <si>
    <t>Discuss how to summarize data using summary statistics</t>
  </si>
  <si>
    <t xml:space="preserve">Discuss how to summarize categorical  data using summary statistics, plots and words. </t>
  </si>
  <si>
    <t>hw04 univariate graphing
PP I</t>
  </si>
  <si>
    <t xml:space="preserve">Assess and describe the association between a continuous variable and a categorical variable. </t>
  </si>
  <si>
    <t>hw05 - bivariate graphing</t>
  </si>
  <si>
    <t xml:space="preserve">Week 4 Group quiz
Introduce the Poster prep assignments
Discuss how to summarize numerical data using summary statistics, plots and words. </t>
  </si>
  <si>
    <t xml:space="preserve">Week 3 group quiz
More often than not you will have to do some level of data transformation or cleaning before you can conduct an analysis.
What do you need to do to prepare your data for analysis?
Every data set is different. Variables within data sets can be quite different. 
Identify what needs to be changed, why does it need to be changed, and what does it need to be changed to. </t>
  </si>
  <si>
    <t>Develop research poster</t>
  </si>
  <si>
    <t>Assessing Model Fit
Model Building strategies and techniques</t>
  </si>
  <si>
    <t>Logistic regression
Categorical predictors</t>
  </si>
  <si>
    <t>Fit a model on a binary outcome
Interpret regression coefficients from a multiple regression model
Interpret an Odds Ratio
Interpret coefficients for a categorical variable</t>
  </si>
  <si>
    <t>Watch PDS Video 14 section on Logistic Regression (starts at 42 min)</t>
  </si>
  <si>
    <t>Watch PDS video 12, 13 and 14 (up to 42 min)</t>
  </si>
  <si>
    <t xml:space="preserve">No School Monday
Moderation, causation, confounding, multiple regression
</t>
  </si>
  <si>
    <t>Multiple regression and confounding</t>
  </si>
  <si>
    <t>Introduction to the class</t>
  </si>
  <si>
    <t>Statistics in the service of science</t>
  </si>
  <si>
    <t>Working with R and R Studio</t>
  </si>
  <si>
    <t>Formulating testable hypothesis</t>
  </si>
  <si>
    <t>Describing data using summary measures</t>
  </si>
  <si>
    <t>Describing numerical variables</t>
  </si>
  <si>
    <t>Describing categorical variables</t>
  </si>
  <si>
    <t>Project Stage I: Setting up the story</t>
  </si>
  <si>
    <t>Calculating grouped summary statistics</t>
  </si>
  <si>
    <t>Project Stage II: Exploratory Data Analysis</t>
  </si>
  <si>
    <t>Point estimates and sampling distributions</t>
  </si>
  <si>
    <t>Central limit theorem</t>
  </si>
  <si>
    <t>Project Stage III: Bivariate Inference</t>
  </si>
  <si>
    <t>Assessing model fit</t>
  </si>
  <si>
    <t>Project Stage IV: Multivariable Analysis &amp; Conclusions</t>
  </si>
  <si>
    <t>Develop Research Poster</t>
  </si>
  <si>
    <t>[hw01_introduction](hw/hw01_introduction.html) (Due 9/2 )</t>
  </si>
  <si>
    <t>[hw02_rq_formulation*](hw/hw02_rq_formulation.html) (Due 9/8, PR 9/11 )</t>
  </si>
  <si>
    <t>[hw03_data_management](hw/hw03_data_management.html) (Due 9/14 )</t>
  </si>
  <si>
    <t>[hw04_univ_graphing](hw/hw04_univ_graphing.html) (Due 9/28 )</t>
  </si>
  <si>
    <t>[Poster prep Stage I](project.html)* (Draft Due 9/17, PR 9/19, Final 9/21 )</t>
  </si>
  <si>
    <t>[hw05_biv_graphing](hw/hw05_biv_graphing.html) (Due 9/28 )</t>
  </si>
  <si>
    <t>[hw06 research proposal outline](hw/hw06_research_proposal_outline.html)(Due 10/12 )</t>
  </si>
  <si>
    <t>Poster prep Stage II* (Draft Due 10/01, PR 10/03, Final 10/05 )</t>
  </si>
  <si>
    <t>[hw07_foundations](hw/hw07_foundations.html) (Due 10/19 )</t>
  </si>
  <si>
    <t>[hw08_biv_inference](hw/hw08_biv_inference.html) (Due 11/02 )</t>
  </si>
  <si>
    <t>[hw09_moderation](hw/hw09_moderation.html) (Due 11/09 )</t>
  </si>
  <si>
    <t>hw10_regression (Due 11/2 3)</t>
  </si>
  <si>
    <t>Poster prep Stage III* (Draft Due 11/12, PR 11/14, Final 11/16 )</t>
  </si>
  <si>
    <t>Poster prep Stage IV* (Draft Due 12/03, PR 12/05, Final 12/07 )</t>
  </si>
  <si>
    <t>Quiz 15 (Due 12/08 ) 
[Sec 01]()
[Sec 02]()</t>
  </si>
  <si>
    <t xml:space="preserve">e-Poster*  (Draft Due 12/xx , PR 12/xx, Final 12/xx xpm ) TIMES ARE FIRM - Dates dependent on time of common final </t>
  </si>
  <si>
    <t>Take home final exam (Due x/xx ); [Metacognition Post-Survey](https://forms.gle/P8q6hbk6eJaScixF6) (Due 12/20 ); [Post Assessment in R](https://forms.gle/FWAZjanJ31hTrSKK8) (Due 12/20 )</t>
  </si>
  <si>
    <t xml:space="preserve">Go relax and take a well deserved break. </t>
  </si>
  <si>
    <t>x</t>
  </si>
  <si>
    <t xml:space="preserve">Watching an expert walk through an analysis. 
Things to note is that he makes mistakes (quite a few). He shrugs it off, fixes it and continues. His coding is like a stream of consciousness narrative. This helps you (and he) understand not just what he's doing, but why he's doing it. He takes notes on what he's doing, this is super important! </t>
  </si>
  <si>
    <t>Watch PDS Video 4 and 5 
These videos use R scripts instead of a RMD file. That's OK. I want you to use a Rmarkdown file. 
It is highly suggested that you follow along with the code in the video by installing the `descr` package and downloading the NESARC project data and codebook. This is one of those things that will help you to achieve an "A" in this class. Not by points, but by putting effort into learning and practicing. `install.packages("descr")`
Download your research data and codebook into your `project/data` folder
Start a code file called `dm.Rmd`, save into your `project/code` folder
Watch how an expert codes: https://www.youtube.com/watch?v=go5Au01Jrvs (hint: it's not as seamless as you may think)</t>
  </si>
  <si>
    <t>PDS Chapter</t>
  </si>
  <si>
    <t>Read lecture notes on writing about empirical research
Identify one binary and one continuous variable in your data set of interest. 
Come prepared with summary statistics for each (n, # missing values, #yes, mean, sd)</t>
  </si>
  <si>
    <t>Watch PDS Video 6. As always, follow along on your computer for the best results. 
Read the instructions for the research project - Poster preparation slides</t>
  </si>
  <si>
    <t>4, 5</t>
  </si>
  <si>
    <t>8.4.3</t>
  </si>
  <si>
    <t>8.3</t>
  </si>
  <si>
    <t>How is an interval estimate different from a point estimate? 
How is an interval estimate created?
Define the margin of error</t>
  </si>
  <si>
    <t>Watch PDS video 7
Review feedback on your Hw04 so you don't make the same mistakes again.</t>
  </si>
  <si>
    <t xml:space="preserve">Week 5 group quiz
Discuss methods to visualize associations between two categorical variables. 
Contingency tables - not nearly as simple as you think they  are. </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</si>
  <si>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</si>
  <si>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 xml:space="preserve">Describe how empirical research is different than other types of writing
Identify the typical five sections of a research proposal
Explain the basic concepts of probability
Calculate a simple probability of an event. </t>
  </si>
  <si>
    <t>Writing about research
Midterm
Probability</t>
  </si>
  <si>
    <t xml:space="preserve">Read instructions for first poster prep assignment
Watch the PDS video 8
Review and take the sample exam. 
</t>
  </si>
  <si>
    <t>Analyzing relationships
Grouped summary statistics</t>
  </si>
  <si>
    <t xml:space="preserve">ROBIN OUT OF TOWN
Discuss how to quantify and describe associations between two quantitative variables
Explore the [Datasaurus dozen](https://itsalocke.com/datasaurus/) - or, why you should always plot your data. </t>
  </si>
  <si>
    <t>Start the foundations assignment
Introduce point estimates such as the sample mean and proportion as estimates of a population
Visualize through simulation what happens to these point estimates as sample sizes get large
Define sampling distributions, and standard errors</t>
  </si>
  <si>
    <t xml:space="preserve">Go through a full 5 step hypothesis. </t>
  </si>
  <si>
    <t>hw06- research proposal outline</t>
  </si>
  <si>
    <t>hw07 - foundations for inference</t>
  </si>
  <si>
    <t>Week 6 group quiz
How is writing about empirical research different than other types of writing like essays?  
Midterm review
Poster prep stage II</t>
  </si>
  <si>
    <t>1.1</t>
  </si>
  <si>
    <t>2.2</t>
  </si>
  <si>
    <t>4.4</t>
  </si>
  <si>
    <t>2.3</t>
  </si>
  <si>
    <t>8.2</t>
  </si>
  <si>
    <t>[Evaluation Form](https://forms.gle/5AM55AUCuFFkqHRL7) (Due 10/05 )</t>
  </si>
  <si>
    <t xml:space="preserve">Midterm
</t>
  </si>
  <si>
    <t>Self and peer evaluation</t>
  </si>
  <si>
    <t xml:space="preserve">In class exam on Friday. [Sample exam](reading/sample_exam_1.pdf) available. </t>
  </si>
  <si>
    <t>Introduction to the instructor, class structure, materials, requirements, expectations and resources. 
Blackboard usage (grading)
Online materials (google drive, website)
Physical materials (course notes, textbook)
New tools (Slack, R, R Studio, R Studio cloud)
Learning Techniques (metacognition, quizzes, error assessments, peer reviews)
Support structures (tutoring, community coding, Slack, Peer mentors, OH, Math 130)</t>
  </si>
  <si>
    <t>Watch PDS Video 2 and 3
Look through the [research data](https://drive.google.com/drive/u/3/folders/1jULudBjRbHdW-uLIvmMbxRBEJJkq9crY) available and pick a data set that you want to work with. 
Identify a research area and a partner to work with. Partner (optional).
Schedule a time outside of class to work with your analysis partner on a weekly basis. 
Optional but helpful: [Video on developing a research topic that interests you](https://media.csuchico.edu/media/Developing+a+Research+Question+that+Interests+You/0_rxvxwbas)
Read: How to read a journal article
Read: Conducting a literature review</t>
  </si>
  <si>
    <t xml:space="preserve">Learn more about your topic area by conducting a literature review. 
What is already known, what questions have not yet been explored? 
The idea is to find an area where you can contribute to new research. </t>
  </si>
  <si>
    <t>Learn how to use R to do and turn in homework (test markdown file, hw1 template)
Set up an organized class folder
Introduction to class resources on how to learn R.  (PDS Videos, textbook(s), Course Notes, Math 130, R-help page on class website)</t>
  </si>
  <si>
    <t>Describing relationships</t>
  </si>
  <si>
    <t>[14 (42min)](https://passiondrivenstatistics.com/2016/10/06/r-chapter-17/)</t>
  </si>
  <si>
    <t>[8 (16min)](https://passiondrivenstatistics.com/2015/07/15/chapter-10/)</t>
  </si>
  <si>
    <t>[8 (14min)](https://passiondrivenstatistics.com/2015/07/15/chapter-10/)</t>
  </si>
  <si>
    <t>[2 (7min)](https://passiondrivenstatistics.com/2015/06/02/chapter-2-draft-version/)</t>
  </si>
  <si>
    <t>[2 (12min)](https://passiondrivenstatistics.com/2015/06/02/chapter-2-draft-version/)</t>
  </si>
  <si>
    <t>Familiarize yourself with the required course materials: [ROBIN PUT LINK HERE ]
Join the Slack workspace and post an introduction
Install R, R Studio and associated packages onto your computer using the [Math 130 lesson on installing R](https://norcalbiostat.github.io/MATH130/notes/02_setup.html) &lt;b&gt;-OR-&lt;/b&gt;
If using R Studio Cloud - make an account, join our workspace (posted in Slack), click the "New Project" button and replace "Untitled Project" with your name (first and last)
Watch [PDS Video 1](https://www.youtube.com/watch?v=_8A0zx51BKs)
Read: Learning - your first job
Read: MAI and academic achievement
Review the [Advice from prior Math 315 students](reading/Advice%20from%20prior%20Math%20315%20students.pdf) (Long, but skim it and you'll see themes)</t>
  </si>
  <si>
    <t>Read CN 6.1-6.3 before Monday
Read the instructions for the Bivariate inference assignment
Watch the PDS video on ANOVA and read CN 6.4 before Friday</t>
  </si>
  <si>
    <t>T-test analysis</t>
  </si>
  <si>
    <t>Chi-squared analysis</t>
  </si>
  <si>
    <t>Correlation analysis</t>
  </si>
  <si>
    <t>Regression analysis</t>
  </si>
  <si>
    <t>Multiple Regression analysis</t>
  </si>
  <si>
    <t>Logistic Regression analysis</t>
  </si>
  <si>
    <t>Quiz 10 (Due 10/27 ) 
[[Sec 01]](https://forms.gle/CPMywhKBnM8fHiD96)
[[Sec 02]](https://forms.gle/QEUMGXgyTdoBJKnL8)</t>
  </si>
  <si>
    <t>Study design</t>
  </si>
  <si>
    <t>8.1</t>
  </si>
  <si>
    <t>Quiz 13 (Due 11/17 ) 
[[Sec 01]](https://forms.gle/TZSWziSqpk4yFBTb6)
[[Sec 02]](https://forms.gle/1LoH1WdvKvSToz8L7)</t>
  </si>
  <si>
    <t>Quiz 11 (Due 11/03 ) 
[[Sec 01]](https://forms.gle/ENYkP4FwqcvwqmfKA)
[[Sec 02]](https://forms.gle/QqR4g8WjXnJSh2HX8)</t>
  </si>
  <si>
    <t>Quiz 12 (Due 11/10 ) 
[[Sec 01]](https://forms.gle/y96Ebhj982kwPHoX6)
[[Sec 02]](https://forms.gle/dxhYEygUG7WDCYJK9)</t>
  </si>
  <si>
    <t>Quiz 14 (Due 11/14 ) 
[[Sec 01]](https://forms.gle/BSimfYAa9xuF3D9u7)
[Sec 02]()</t>
  </si>
  <si>
    <t>Quiz 01 (Due 08/29 ) 
[[Sec01]](https://forms.gle/4CEBJqDaJ9Y23Ddm8)
[[Sec02]](https://forms.gle/7zCnaLTe1Hrc6LwD7)</t>
  </si>
  <si>
    <t>Quiz 02 (Due 09/03 ) 
[[Sec01]](https://forms.gle/46GFpQNGswFxH1YZ6)
[[Sec02]](https://forms.gle/5VXAvu8sxw6qvG4H7)</t>
  </si>
  <si>
    <t>Quiz 03 (Due 09/08 ) 
[[Sec 01]](https://forms.gle/ot6kJ2As7WHyrZd47)
[[Sec 02]](https://forms.gle/TodvxwrZjhb2CRvC8)</t>
  </si>
  <si>
    <t>Quiz 04 (Due 09/15 ) 
[[Sec 01]](https://forms.gle/k5Kys9VCCec7oTw5A)
[[Sec 02]](https://forms.gle/cZxx2dMYAejj9AHs5)</t>
  </si>
  <si>
    <t>Quiz 05 (Due 09/22 ) 
[[Sec 01]](https://forms.gle/Jo4gqJ4baNV2d4M68)
[[Sec 02]](https://forms.gle/tdK2MXM8V56CC3su7)</t>
  </si>
  <si>
    <t>Quiz 06 (Due 09/29 ) 
[[Sec 01]](https://forms.gle/ZWbdQbiRxNB9USCu9)
[[Sec 02]](https://forms.gle/AsYjcqujuDr6Ekwy6)</t>
  </si>
  <si>
    <t>Quiz 07 (Due 10/06 ) 
[[Sec 01]](https://forms.gle/89RhdsVfaPutrwku5)
[[Sec 02]](https://forms.gle/TmawJctpFrq4itmn8)</t>
  </si>
  <si>
    <t>Quiz 09 (Due 10/20 ) 
[[Sec 01]](https://forms.gle/o8dSPooP9b2Ui1qUA)
[[Sec 02]](https://forms.gle/vXuuJcKARFTx7W8z6)</t>
  </si>
  <si>
    <t>Quiz 08 (Due 10/13 ) 
[[Sec 01]](https://forms.gle/sbEX4x39tJwJdRBh8)
[[Sec 02]](https://forms.gle/hC7ciiAKmi614Nrw9)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</si>
</sst>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b/>
      <i/>
      <sz val="11"/>
      <color theme="0" tint="-0.34998626667073579"/>
      <name val="Calibri"/>
      <family val="2"/>
      <scheme val="minor"/>
    </font>
    <font>
      <sz val="8"/>
      <name val="Calibri"/>
      <family val="2"/>
      <scheme val="minor"/>
    </font>
  </fonts>
  <fills count="17">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996633"/>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6" fillId="0" borderId="0"/>
    <xf numFmtId="9" fontId="26" fillId="0" borderId="0" applyFon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0" borderId="1" applyNumberFormat="0" applyFill="0" applyAlignment="0" applyProtection="0"/>
    <xf numFmtId="0" fontId="30" fillId="0" borderId="2" applyNumberFormat="0" applyFill="0" applyAlignment="0" applyProtection="0"/>
    <xf numFmtId="0" fontId="25" fillId="5" borderId="0" applyNumberFormat="0" applyBorder="0" applyAlignment="0" applyProtection="0"/>
    <xf numFmtId="0" fontId="25" fillId="0" borderId="0"/>
    <xf numFmtId="9" fontId="25" fillId="0" borderId="0" applyFont="0" applyFill="0" applyBorder="0" applyAlignment="0" applyProtection="0"/>
    <xf numFmtId="0" fontId="34" fillId="0" borderId="4" applyNumberFormat="0" applyFill="0" applyAlignment="0" applyProtection="0"/>
  </cellStyleXfs>
  <cellXfs count="109">
    <xf numFmtId="0" fontId="0" fillId="0" borderId="0" xfId="0"/>
    <xf numFmtId="0" fontId="31" fillId="0" borderId="0" xfId="0" applyFont="1" applyAlignment="1">
      <alignment horizontal="left" vertical="top" wrapText="1"/>
    </xf>
    <xf numFmtId="0" fontId="29" fillId="0" borderId="1" xfId="77" applyAlignment="1">
      <alignment horizontal="center"/>
    </xf>
    <xf numFmtId="0" fontId="30" fillId="0" borderId="2" xfId="78" applyAlignment="1">
      <alignment horizontal="center"/>
    </xf>
    <xf numFmtId="0" fontId="25" fillId="0" borderId="0" xfId="80"/>
    <xf numFmtId="0" fontId="25" fillId="0" borderId="0" xfId="80" applyAlignment="1">
      <alignment horizontal="center"/>
    </xf>
    <xf numFmtId="0" fontId="25" fillId="6" borderId="0" xfId="80" applyFill="1" applyAlignment="1">
      <alignment horizontal="center"/>
    </xf>
    <xf numFmtId="0" fontId="25" fillId="7" borderId="0" xfId="80" applyFill="1" applyAlignment="1">
      <alignment horizontal="center"/>
    </xf>
    <xf numFmtId="0" fontId="30"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1" fontId="0" fillId="6" borderId="0" xfId="81" applyNumberFormat="1" applyFont="1" applyFill="1" applyAlignment="1">
      <alignment horizontal="center"/>
    </xf>
    <xf numFmtId="0" fontId="25" fillId="6" borderId="3" xfId="80" applyFill="1" applyBorder="1" applyAlignment="1">
      <alignment horizontal="center"/>
    </xf>
    <xf numFmtId="9" fontId="25" fillId="5" borderId="3" xfId="79" applyNumberFormat="1" applyBorder="1" applyAlignment="1">
      <alignment horizontal="center"/>
    </xf>
    <xf numFmtId="9" fontId="0" fillId="6" borderId="3" xfId="81" applyFont="1" applyFill="1" applyBorder="1" applyAlignment="1">
      <alignment horizontal="center"/>
    </xf>
    <xf numFmtId="1" fontId="0" fillId="6" borderId="3" xfId="81" applyNumberFormat="1" applyFont="1" applyFill="1" applyBorder="1" applyAlignment="1">
      <alignment horizontal="center"/>
    </xf>
    <xf numFmtId="0" fontId="25" fillId="7" borderId="3" xfId="80" applyFill="1" applyBorder="1" applyAlignment="1">
      <alignment horizontal="center"/>
    </xf>
    <xf numFmtId="9" fontId="0" fillId="7" borderId="3" xfId="81" applyFont="1" applyFill="1" applyBorder="1" applyAlignment="1">
      <alignment horizontal="center"/>
    </xf>
    <xf numFmtId="0" fontId="32" fillId="2" borderId="0" xfId="0" applyFont="1" applyFill="1" applyAlignment="1">
      <alignment horizontal="center" vertical="top" wrapText="1"/>
    </xf>
    <xf numFmtId="0" fontId="32" fillId="3" borderId="0" xfId="0" applyFont="1" applyFill="1" applyAlignment="1">
      <alignment horizontal="center" vertical="top" wrapText="1"/>
    </xf>
    <xf numFmtId="0" fontId="31" fillId="0" borderId="0" xfId="0" applyFont="1" applyAlignment="1">
      <alignment vertical="top"/>
    </xf>
    <xf numFmtId="0" fontId="31" fillId="0" borderId="0" xfId="0" applyFont="1" applyAlignment="1">
      <alignment horizontal="left" vertical="top"/>
    </xf>
    <xf numFmtId="164" fontId="25" fillId="0" borderId="0" xfId="80" applyNumberFormat="1" applyAlignment="1">
      <alignment horizontal="center"/>
    </xf>
    <xf numFmtId="164" fontId="21" fillId="0" borderId="0" xfId="80" applyNumberFormat="1" applyFont="1" applyAlignment="1">
      <alignment horizontal="center"/>
    </xf>
    <xf numFmtId="0" fontId="33" fillId="10" borderId="0" xfId="0" applyFont="1" applyFill="1" applyAlignment="1">
      <alignment horizontal="left" vertical="top" wrapText="1"/>
    </xf>
    <xf numFmtId="0" fontId="16" fillId="0" borderId="0" xfId="0" applyFont="1" applyAlignment="1">
      <alignment horizontal="left" vertical="top" wrapText="1"/>
    </xf>
    <xf numFmtId="0" fontId="15" fillId="0" borderId="0" xfId="0" applyFont="1" applyAlignment="1">
      <alignment horizontal="left" vertical="top" wrapText="1"/>
    </xf>
    <xf numFmtId="0" fontId="31" fillId="0" borderId="0" xfId="0" applyFont="1" applyAlignment="1">
      <alignment horizontal="center" vertical="top" wrapText="1"/>
    </xf>
    <xf numFmtId="14" fontId="31" fillId="0" borderId="0" xfId="0" applyNumberFormat="1" applyFont="1" applyAlignment="1">
      <alignment horizontal="center" vertical="top" wrapText="1"/>
    </xf>
    <xf numFmtId="0" fontId="31" fillId="0" borderId="0" xfId="0" applyFont="1" applyAlignment="1">
      <alignment vertical="top" wrapText="1"/>
    </xf>
    <xf numFmtId="0" fontId="14" fillId="0" borderId="0" xfId="80" applyFont="1"/>
    <xf numFmtId="0" fontId="25" fillId="11" borderId="0" xfId="80" applyFill="1"/>
    <xf numFmtId="0" fontId="31" fillId="10" borderId="0" xfId="0" applyFont="1" applyFill="1" applyAlignment="1">
      <alignment horizontal="left" vertical="top" wrapText="1"/>
    </xf>
    <xf numFmtId="0" fontId="34" fillId="0" borderId="4" xfId="82" applyAlignment="1">
      <alignment horizontal="center"/>
    </xf>
    <xf numFmtId="0" fontId="0" fillId="0" borderId="0" xfId="0" applyAlignment="1">
      <alignment horizontal="center"/>
    </xf>
    <xf numFmtId="0" fontId="36" fillId="0" borderId="0" xfId="0" applyFont="1" applyAlignment="1">
      <alignment horizontal="center"/>
    </xf>
    <xf numFmtId="0" fontId="36" fillId="0" borderId="0" xfId="0" applyFont="1"/>
    <xf numFmtId="0" fontId="0" fillId="0" borderId="0" xfId="0" quotePrefix="1" applyAlignment="1">
      <alignment horizontal="center"/>
    </xf>
    <xf numFmtId="0" fontId="34" fillId="13" borderId="4" xfId="82" applyFill="1" applyAlignment="1">
      <alignment horizontal="center"/>
    </xf>
    <xf numFmtId="0" fontId="0" fillId="13" borderId="0" xfId="0" applyFill="1" applyAlignment="1">
      <alignment horizontal="center"/>
    </xf>
    <xf numFmtId="0" fontId="36" fillId="13" borderId="0" xfId="0" applyFont="1" applyFill="1" applyAlignment="1">
      <alignment horizontal="center"/>
    </xf>
    <xf numFmtId="49" fontId="0" fillId="0" borderId="0" xfId="0" applyNumberFormat="1" applyAlignment="1">
      <alignment horizontal="left"/>
    </xf>
    <xf numFmtId="49" fontId="35" fillId="0" borderId="0" xfId="0" applyNumberFormat="1" applyFont="1" applyAlignment="1">
      <alignment horizontal="left"/>
    </xf>
    <xf numFmtId="49" fontId="36" fillId="0" borderId="0" xfId="0" applyNumberFormat="1" applyFont="1" applyAlignment="1">
      <alignment horizontal="left"/>
    </xf>
    <xf numFmtId="49" fontId="34" fillId="0" borderId="4" xfId="82" applyNumberFormat="1" applyAlignment="1">
      <alignment horizontal="left" wrapText="1"/>
    </xf>
    <xf numFmtId="0" fontId="34" fillId="0" borderId="4" xfId="82" applyAlignment="1">
      <alignment horizontal="center" wrapText="1"/>
    </xf>
    <xf numFmtId="0" fontId="13" fillId="0" borderId="0" xfId="80" applyFont="1"/>
    <xf numFmtId="0" fontId="34" fillId="0" borderId="4" xfId="82"/>
    <xf numFmtId="164" fontId="25" fillId="0" borderId="0" xfId="80" applyNumberFormat="1" applyFill="1" applyAlignment="1">
      <alignment horizontal="center"/>
    </xf>
    <xf numFmtId="164" fontId="13" fillId="0" borderId="0" xfId="80" applyNumberFormat="1" applyFont="1" applyFill="1" applyAlignment="1">
      <alignment horizontal="center"/>
    </xf>
    <xf numFmtId="164" fontId="22" fillId="0" borderId="0" xfId="80" applyNumberFormat="1" applyFont="1" applyFill="1" applyAlignment="1">
      <alignment horizontal="center"/>
    </xf>
    <xf numFmtId="164" fontId="21" fillId="0" borderId="0" xfId="80" applyNumberFormat="1" applyFont="1" applyFill="1" applyAlignment="1">
      <alignment horizontal="center"/>
    </xf>
    <xf numFmtId="164" fontId="19" fillId="0" borderId="0" xfId="80" applyNumberFormat="1" applyFont="1" applyFill="1" applyAlignment="1">
      <alignment horizontal="center"/>
    </xf>
    <xf numFmtId="164" fontId="20" fillId="0" borderId="0" xfId="80" applyNumberFormat="1" applyFont="1" applyFill="1" applyAlignment="1">
      <alignment horizontal="center"/>
    </xf>
    <xf numFmtId="164" fontId="18" fillId="0" borderId="0" xfId="80" applyNumberFormat="1" applyFont="1" applyFill="1" applyAlignment="1">
      <alignment horizontal="center"/>
    </xf>
    <xf numFmtId="164" fontId="17" fillId="0" borderId="0" xfId="80" applyNumberFormat="1" applyFont="1" applyFill="1" applyAlignment="1">
      <alignment horizontal="center"/>
    </xf>
    <xf numFmtId="164" fontId="33" fillId="0" borderId="0" xfId="80" applyNumberFormat="1" applyFont="1" applyFill="1" applyAlignment="1">
      <alignment horizontal="center"/>
    </xf>
    <xf numFmtId="164" fontId="9" fillId="0" borderId="0" xfId="80" applyNumberFormat="1" applyFont="1" applyFill="1" applyAlignment="1">
      <alignment horizontal="center"/>
    </xf>
    <xf numFmtId="0" fontId="25" fillId="0" borderId="0" xfId="80" applyBorder="1" applyAlignment="1">
      <alignment horizontal="center"/>
    </xf>
    <xf numFmtId="0" fontId="25" fillId="0" borderId="0" xfId="80" applyBorder="1"/>
    <xf numFmtId="0" fontId="25" fillId="12" borderId="0" xfId="80" applyFill="1" applyBorder="1"/>
    <xf numFmtId="0" fontId="30" fillId="0" borderId="0" xfId="80" applyFont="1" applyBorder="1" applyAlignment="1">
      <alignment horizontal="center"/>
    </xf>
    <xf numFmtId="0" fontId="37" fillId="0" borderId="0" xfId="80" applyFont="1" applyBorder="1" applyAlignment="1">
      <alignment horizontal="center"/>
    </xf>
    <xf numFmtId="0" fontId="23" fillId="9" borderId="0" xfId="80" applyFont="1" applyFill="1" applyBorder="1"/>
    <xf numFmtId="0" fontId="12" fillId="9" borderId="0" xfId="80" applyFont="1" applyFill="1" applyBorder="1"/>
    <xf numFmtId="0" fontId="8" fillId="0" borderId="0" xfId="80" applyFont="1" applyBorder="1"/>
    <xf numFmtId="0" fontId="13" fillId="4" borderId="0" xfId="80" applyFont="1" applyFill="1" applyBorder="1"/>
    <xf numFmtId="0" fontId="13" fillId="0" borderId="0" xfId="80" applyFont="1" applyBorder="1"/>
    <xf numFmtId="0" fontId="13" fillId="12" borderId="0" xfId="80" applyFont="1" applyFill="1" applyBorder="1"/>
    <xf numFmtId="0" fontId="30" fillId="0" borderId="0" xfId="80" applyFont="1" applyFill="1" applyBorder="1" applyAlignment="1">
      <alignment horizontal="center"/>
    </xf>
    <xf numFmtId="0" fontId="11" fillId="0" borderId="0" xfId="80" applyFont="1" applyBorder="1"/>
    <xf numFmtId="0" fontId="25" fillId="8" borderId="0" xfId="80" applyFill="1" applyBorder="1"/>
    <xf numFmtId="0" fontId="25" fillId="9" borderId="0" xfId="80" applyFill="1" applyBorder="1"/>
    <xf numFmtId="0" fontId="25" fillId="4" borderId="0" xfId="80" applyFill="1" applyBorder="1"/>
    <xf numFmtId="0" fontId="25" fillId="14" borderId="0" xfId="80" applyFill="1" applyBorder="1"/>
    <xf numFmtId="0" fontId="10" fillId="12" borderId="0" xfId="80" applyFont="1" applyFill="1" applyBorder="1"/>
    <xf numFmtId="0" fontId="24" fillId="4" borderId="0" xfId="80" applyFont="1" applyFill="1" applyBorder="1"/>
    <xf numFmtId="0" fontId="25" fillId="11" borderId="0" xfId="80" applyFill="1" applyBorder="1"/>
    <xf numFmtId="0" fontId="14" fillId="0" borderId="0" xfId="80" applyFont="1" applyBorder="1" applyAlignment="1">
      <alignment horizontal="left"/>
    </xf>
    <xf numFmtId="0" fontId="32" fillId="15" borderId="0" xfId="0" applyFont="1" applyFill="1" applyAlignment="1">
      <alignment horizontal="center" vertical="top" wrapText="1"/>
    </xf>
    <xf numFmtId="0" fontId="0" fillId="8" borderId="0" xfId="0" applyFill="1"/>
    <xf numFmtId="0" fontId="35" fillId="0" borderId="0" xfId="0" applyFont="1"/>
    <xf numFmtId="0" fontId="0" fillId="14" borderId="0" xfId="0" applyFill="1"/>
    <xf numFmtId="49" fontId="0" fillId="14" borderId="0" xfId="0" applyNumberFormat="1" applyFill="1" applyAlignment="1">
      <alignment horizontal="left"/>
    </xf>
    <xf numFmtId="0" fontId="0" fillId="14" borderId="0" xfId="0" applyFill="1" applyAlignment="1">
      <alignment horizontal="center"/>
    </xf>
    <xf numFmtId="0" fontId="0" fillId="15" borderId="0" xfId="0" applyFill="1"/>
    <xf numFmtId="49" fontId="0" fillId="15" borderId="0" xfId="0" applyNumberFormat="1" applyFill="1" applyAlignment="1">
      <alignment horizontal="left"/>
    </xf>
    <xf numFmtId="0" fontId="0" fillId="15" borderId="0" xfId="0" applyFill="1" applyAlignment="1">
      <alignment horizontal="center"/>
    </xf>
    <xf numFmtId="0" fontId="0" fillId="16" borderId="0" xfId="0" applyFill="1"/>
    <xf numFmtId="49" fontId="0" fillId="16" borderId="0" xfId="0" applyNumberFormat="1" applyFill="1" applyAlignment="1">
      <alignment horizontal="left"/>
    </xf>
    <xf numFmtId="0" fontId="0" fillId="16" borderId="0" xfId="0" quotePrefix="1" applyFill="1" applyAlignment="1">
      <alignment horizontal="center"/>
    </xf>
    <xf numFmtId="164" fontId="7" fillId="0" borderId="0" xfId="80" applyNumberFormat="1" applyFont="1" applyFill="1" applyAlignment="1">
      <alignment horizontal="center"/>
    </xf>
    <xf numFmtId="164" fontId="6" fillId="0" borderId="0" xfId="80" applyNumberFormat="1" applyFont="1" applyFill="1" applyAlignment="1">
      <alignment horizontal="center"/>
    </xf>
    <xf numFmtId="164" fontId="5" fillId="0" borderId="0" xfId="80" applyNumberFormat="1" applyFont="1" applyFill="1" applyAlignment="1">
      <alignment horizontal="center"/>
    </xf>
    <xf numFmtId="0" fontId="0" fillId="0" borderId="0" xfId="0" applyAlignment="1">
      <alignment horizontal="left"/>
    </xf>
    <xf numFmtId="0" fontId="0" fillId="0" borderId="0" xfId="0" applyFill="1"/>
    <xf numFmtId="164" fontId="4" fillId="0" borderId="0" xfId="80" applyNumberFormat="1" applyFont="1" applyFill="1" applyAlignment="1">
      <alignment horizontal="center"/>
    </xf>
    <xf numFmtId="0" fontId="0" fillId="0" borderId="0" xfId="0" applyFill="1" applyAlignment="1">
      <alignment horizontal="left"/>
    </xf>
    <xf numFmtId="164" fontId="3" fillId="0" borderId="0" xfId="80" applyNumberFormat="1" applyFont="1" applyFill="1" applyAlignment="1">
      <alignment horizontal="center"/>
    </xf>
    <xf numFmtId="0" fontId="31" fillId="2" borderId="0" xfId="0" applyFont="1" applyFill="1" applyAlignment="1">
      <alignment horizontal="center" vertical="top" wrapText="1"/>
    </xf>
    <xf numFmtId="164" fontId="2" fillId="0" borderId="0" xfId="80" applyNumberFormat="1" applyFont="1" applyFill="1" applyAlignment="1">
      <alignment horizontal="center"/>
    </xf>
    <xf numFmtId="0" fontId="0" fillId="0" borderId="0" xfId="0" applyFill="1" applyAlignment="1">
      <alignment wrapText="1"/>
    </xf>
    <xf numFmtId="164" fontId="1" fillId="0" borderId="0" xfId="80" applyNumberFormat="1" applyFont="1" applyFill="1" applyAlignment="1">
      <alignment horizontal="center"/>
    </xf>
    <xf numFmtId="0" fontId="34" fillId="0" borderId="4" xfId="82" applyAlignment="1">
      <alignment horizontal="left"/>
    </xf>
    <xf numFmtId="0" fontId="0" fillId="14" borderId="0" xfId="0" applyFill="1" applyAlignment="1">
      <alignment horizontal="left"/>
    </xf>
    <xf numFmtId="0" fontId="0" fillId="15" borderId="0" xfId="0" applyFill="1" applyAlignment="1">
      <alignment horizontal="left"/>
    </xf>
    <xf numFmtId="0" fontId="0" fillId="16" borderId="0" xfId="0" applyFill="1" applyAlignment="1">
      <alignment horizontal="left"/>
    </xf>
    <xf numFmtId="0" fontId="0" fillId="8" borderId="0" xfId="0" applyFill="1" applyAlignment="1">
      <alignment horizontal="left"/>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47"/>
  <sheetViews>
    <sheetView tabSelected="1" topLeftCell="A3" zoomScale="70" zoomScaleNormal="70" workbookViewId="0">
      <selection activeCell="E37" sqref="E37"/>
    </sheetView>
  </sheetViews>
  <sheetFormatPr defaultColWidth="8.875" defaultRowHeight="15.75" x14ac:dyDescent="0.25"/>
  <cols>
    <col min="1" max="2" width="8.875" style="35"/>
    <col min="3" max="3" width="0" style="35" hidden="1" customWidth="1"/>
    <col min="4" max="4" width="28" bestFit="1" customWidth="1"/>
    <col min="5" max="5" width="56.375" style="42" customWidth="1"/>
    <col min="6" max="6" width="11.25" style="35" customWidth="1"/>
    <col min="7" max="7" width="16.875" style="95" customWidth="1"/>
    <col min="8" max="8" width="79.75" customWidth="1"/>
  </cols>
  <sheetData>
    <row r="1" spans="1:8" s="35" customFormat="1" ht="30.75" thickBot="1" x14ac:dyDescent="0.3">
      <c r="A1" s="39" t="s">
        <v>80</v>
      </c>
      <c r="B1" s="34" t="s">
        <v>118</v>
      </c>
      <c r="C1" s="34" t="s">
        <v>21</v>
      </c>
      <c r="D1" s="34" t="s">
        <v>68</v>
      </c>
      <c r="E1" s="45" t="s">
        <v>232</v>
      </c>
      <c r="F1" s="46" t="s">
        <v>101</v>
      </c>
      <c r="G1" s="104" t="s">
        <v>66</v>
      </c>
      <c r="H1" s="48" t="s">
        <v>6</v>
      </c>
    </row>
    <row r="2" spans="1:8" x14ac:dyDescent="0.25">
      <c r="A2" s="40">
        <v>1.1000000000000001</v>
      </c>
      <c r="B2" s="35">
        <v>1</v>
      </c>
      <c r="D2" t="s">
        <v>195</v>
      </c>
      <c r="F2" s="35" t="s">
        <v>69</v>
      </c>
      <c r="G2" s="95" t="s">
        <v>286</v>
      </c>
      <c r="H2" s="96" t="s">
        <v>211</v>
      </c>
    </row>
    <row r="3" spans="1:8" x14ac:dyDescent="0.25">
      <c r="A3" s="40">
        <v>1.2</v>
      </c>
      <c r="D3" t="s">
        <v>197</v>
      </c>
    </row>
    <row r="4" spans="1:8" x14ac:dyDescent="0.25">
      <c r="A4" s="40">
        <v>1.3</v>
      </c>
      <c r="D4" t="s">
        <v>196</v>
      </c>
      <c r="E4" s="42" t="s">
        <v>83</v>
      </c>
    </row>
    <row r="5" spans="1:8" x14ac:dyDescent="0.25">
      <c r="A5" s="40">
        <v>1.4</v>
      </c>
      <c r="D5" t="s">
        <v>111</v>
      </c>
      <c r="E5" s="42" t="s">
        <v>84</v>
      </c>
      <c r="F5" s="38" t="s">
        <v>252</v>
      </c>
    </row>
    <row r="6" spans="1:8" x14ac:dyDescent="0.25">
      <c r="A6" s="40">
        <v>1.5</v>
      </c>
      <c r="D6" t="s">
        <v>79</v>
      </c>
      <c r="E6" s="43"/>
      <c r="F6" s="35">
        <v>1.2</v>
      </c>
    </row>
    <row r="7" spans="1:8" x14ac:dyDescent="0.25">
      <c r="A7" s="40">
        <v>2.1</v>
      </c>
      <c r="B7" s="35">
        <v>2</v>
      </c>
      <c r="D7" t="s">
        <v>113</v>
      </c>
      <c r="E7" s="42" t="s">
        <v>269</v>
      </c>
      <c r="F7" s="35">
        <v>1.3</v>
      </c>
      <c r="G7" s="95" t="s">
        <v>287</v>
      </c>
      <c r="H7" s="96" t="s">
        <v>212</v>
      </c>
    </row>
    <row r="8" spans="1:8" x14ac:dyDescent="0.25">
      <c r="A8" s="40">
        <v>2.2000000000000002</v>
      </c>
      <c r="D8" t="s">
        <v>114</v>
      </c>
      <c r="E8" s="42" t="s">
        <v>270</v>
      </c>
    </row>
    <row r="9" spans="1:8" x14ac:dyDescent="0.25">
      <c r="A9" s="40">
        <v>2.2999999999999998</v>
      </c>
      <c r="D9" t="s">
        <v>198</v>
      </c>
    </row>
    <row r="10" spans="1:8" x14ac:dyDescent="0.25">
      <c r="A10" s="40">
        <v>2.4</v>
      </c>
      <c r="D10" t="s">
        <v>70</v>
      </c>
      <c r="E10" s="42" t="s">
        <v>85</v>
      </c>
    </row>
    <row r="11" spans="1:8" x14ac:dyDescent="0.25">
      <c r="A11" s="41">
        <v>3.1</v>
      </c>
      <c r="B11" s="36">
        <v>3</v>
      </c>
      <c r="C11" s="36"/>
      <c r="D11" s="37" t="s">
        <v>72</v>
      </c>
      <c r="E11" s="44" t="s">
        <v>86</v>
      </c>
      <c r="F11" s="36"/>
      <c r="G11" s="98" t="s">
        <v>288</v>
      </c>
      <c r="H11" s="96" t="s">
        <v>213</v>
      </c>
    </row>
    <row r="12" spans="1:8" x14ac:dyDescent="0.25">
      <c r="A12" s="40">
        <v>3.2</v>
      </c>
      <c r="D12" t="s">
        <v>73</v>
      </c>
      <c r="E12" s="42" t="s">
        <v>87</v>
      </c>
      <c r="F12" s="35">
        <v>1.4</v>
      </c>
      <c r="H12" s="82"/>
    </row>
    <row r="13" spans="1:8" x14ac:dyDescent="0.25">
      <c r="A13" s="40">
        <v>3.3</v>
      </c>
      <c r="D13" t="s">
        <v>199</v>
      </c>
      <c r="H13" s="82"/>
    </row>
    <row r="14" spans="1:8" x14ac:dyDescent="0.25">
      <c r="A14" s="40">
        <v>4.0999999999999996</v>
      </c>
      <c r="B14" s="35">
        <v>4</v>
      </c>
      <c r="D14" t="s">
        <v>200</v>
      </c>
      <c r="E14" s="42" t="s">
        <v>88</v>
      </c>
      <c r="F14" s="35">
        <v>2.1</v>
      </c>
      <c r="G14" s="98" t="s">
        <v>289</v>
      </c>
      <c r="H14" s="96" t="s">
        <v>214</v>
      </c>
    </row>
    <row r="15" spans="1:8" x14ac:dyDescent="0.25">
      <c r="A15" s="40">
        <v>4.2</v>
      </c>
      <c r="D15" t="s">
        <v>201</v>
      </c>
      <c r="E15" s="42" t="s">
        <v>88</v>
      </c>
      <c r="F15" s="38" t="s">
        <v>253</v>
      </c>
    </row>
    <row r="16" spans="1:8" x14ac:dyDescent="0.25">
      <c r="A16" s="40">
        <v>4.3</v>
      </c>
      <c r="D16" s="83" t="s">
        <v>202</v>
      </c>
      <c r="E16" s="84"/>
      <c r="F16" s="85"/>
      <c r="G16" s="105"/>
      <c r="H16" s="83" t="s">
        <v>215</v>
      </c>
    </row>
    <row r="17" spans="1:8" x14ac:dyDescent="0.25">
      <c r="A17" s="40">
        <v>5.0999999999999996</v>
      </c>
      <c r="B17" s="35">
        <v>5</v>
      </c>
      <c r="D17" t="s">
        <v>265</v>
      </c>
      <c r="E17" s="42" t="s">
        <v>89</v>
      </c>
      <c r="F17" s="38" t="s">
        <v>255</v>
      </c>
      <c r="G17" s="98" t="s">
        <v>290</v>
      </c>
      <c r="H17" s="96" t="s">
        <v>216</v>
      </c>
    </row>
    <row r="18" spans="1:8" x14ac:dyDescent="0.25">
      <c r="A18" s="40">
        <v>5.2</v>
      </c>
      <c r="D18" t="s">
        <v>203</v>
      </c>
      <c r="F18" s="38"/>
      <c r="G18" s="98"/>
      <c r="H18" s="96"/>
    </row>
    <row r="19" spans="1:8" x14ac:dyDescent="0.25">
      <c r="A19" s="40">
        <v>6.1</v>
      </c>
      <c r="B19" s="35">
        <v>6</v>
      </c>
      <c r="D19" t="s">
        <v>71</v>
      </c>
      <c r="E19" s="42" t="s">
        <v>115</v>
      </c>
      <c r="G19" s="98" t="s">
        <v>291</v>
      </c>
      <c r="H19" s="102" t="s">
        <v>217</v>
      </c>
    </row>
    <row r="20" spans="1:8" x14ac:dyDescent="0.25">
      <c r="A20" s="40">
        <v>6.2</v>
      </c>
      <c r="D20" t="s">
        <v>82</v>
      </c>
      <c r="E20" s="42" t="s">
        <v>90</v>
      </c>
      <c r="F20" s="35">
        <v>3</v>
      </c>
    </row>
    <row r="21" spans="1:8" x14ac:dyDescent="0.25">
      <c r="A21" s="40">
        <v>6.3</v>
      </c>
      <c r="D21" s="86" t="s">
        <v>78</v>
      </c>
      <c r="E21" s="87"/>
      <c r="F21" s="88"/>
      <c r="G21" s="106"/>
      <c r="H21" s="86" t="s">
        <v>260</v>
      </c>
    </row>
    <row r="22" spans="1:8" x14ac:dyDescent="0.25">
      <c r="A22" s="40">
        <v>6.4</v>
      </c>
      <c r="D22" t="s">
        <v>117</v>
      </c>
      <c r="H22" t="s">
        <v>257</v>
      </c>
    </row>
    <row r="23" spans="1:8" x14ac:dyDescent="0.25">
      <c r="A23" s="40">
        <v>6.5</v>
      </c>
      <c r="D23" s="83" t="s">
        <v>204</v>
      </c>
      <c r="E23" s="84"/>
      <c r="F23" s="85"/>
      <c r="G23" s="105"/>
      <c r="H23" s="83" t="s">
        <v>218</v>
      </c>
    </row>
    <row r="24" spans="1:8" x14ac:dyDescent="0.25">
      <c r="A24" s="40">
        <v>7.1</v>
      </c>
      <c r="B24" s="35">
        <v>7</v>
      </c>
      <c r="D24" t="s">
        <v>205</v>
      </c>
      <c r="E24" s="42" t="s">
        <v>268</v>
      </c>
      <c r="F24" s="35">
        <v>4</v>
      </c>
      <c r="G24" s="98" t="s">
        <v>292</v>
      </c>
    </row>
    <row r="25" spans="1:8" x14ac:dyDescent="0.25">
      <c r="A25" s="40">
        <v>7.2</v>
      </c>
      <c r="D25" t="s">
        <v>206</v>
      </c>
      <c r="F25" s="38" t="s">
        <v>254</v>
      </c>
    </row>
    <row r="26" spans="1:8" x14ac:dyDescent="0.25">
      <c r="A26" s="40">
        <v>7.3</v>
      </c>
      <c r="D26" t="s">
        <v>81</v>
      </c>
      <c r="F26" s="35">
        <v>4.5</v>
      </c>
    </row>
    <row r="27" spans="1:8" x14ac:dyDescent="0.25">
      <c r="A27" s="40">
        <v>8.1</v>
      </c>
      <c r="B27" s="35">
        <v>8</v>
      </c>
      <c r="D27" t="s">
        <v>116</v>
      </c>
      <c r="F27" s="35">
        <v>4.7</v>
      </c>
      <c r="G27" s="98" t="s">
        <v>294</v>
      </c>
      <c r="H27" s="81" t="s">
        <v>219</v>
      </c>
    </row>
    <row r="28" spans="1:8" x14ac:dyDescent="0.25">
      <c r="A28" s="40">
        <v>8.1999999999999993</v>
      </c>
      <c r="D28" t="s">
        <v>74</v>
      </c>
      <c r="E28" s="42" t="s">
        <v>267</v>
      </c>
      <c r="F28" s="35" t="s">
        <v>235</v>
      </c>
    </row>
    <row r="29" spans="1:8" x14ac:dyDescent="0.25">
      <c r="A29" s="40">
        <v>8.3000000000000007</v>
      </c>
      <c r="D29" t="s">
        <v>273</v>
      </c>
      <c r="F29" s="35">
        <v>6.1</v>
      </c>
    </row>
    <row r="30" spans="1:8" x14ac:dyDescent="0.25">
      <c r="A30" s="40">
        <v>9.1</v>
      </c>
      <c r="B30" s="35">
        <v>9</v>
      </c>
      <c r="D30" t="s">
        <v>75</v>
      </c>
      <c r="E30" s="42" t="s">
        <v>91</v>
      </c>
      <c r="F30" s="35">
        <v>6.2</v>
      </c>
      <c r="G30" s="98" t="s">
        <v>293</v>
      </c>
      <c r="H30" s="96" t="s">
        <v>220</v>
      </c>
    </row>
    <row r="31" spans="1:8" x14ac:dyDescent="0.25">
      <c r="A31" s="40">
        <v>9.1999999999999993</v>
      </c>
      <c r="D31" t="s">
        <v>274</v>
      </c>
      <c r="E31" s="42" t="s">
        <v>92</v>
      </c>
      <c r="F31" s="35">
        <v>6.3</v>
      </c>
    </row>
    <row r="32" spans="1:8" x14ac:dyDescent="0.25">
      <c r="A32" s="40">
        <v>9.3000000000000007</v>
      </c>
      <c r="D32" t="s">
        <v>275</v>
      </c>
      <c r="E32" s="42" t="s">
        <v>93</v>
      </c>
      <c r="F32" s="35">
        <v>6.4</v>
      </c>
    </row>
    <row r="33" spans="1:8" x14ac:dyDescent="0.25">
      <c r="A33" s="40">
        <v>10.1</v>
      </c>
      <c r="B33" s="35">
        <v>10</v>
      </c>
      <c r="D33" t="s">
        <v>276</v>
      </c>
      <c r="E33" s="42" t="s">
        <v>98</v>
      </c>
      <c r="F33" s="35">
        <v>6.5</v>
      </c>
      <c r="G33" s="98" t="s">
        <v>279</v>
      </c>
    </row>
    <row r="34" spans="1:8" x14ac:dyDescent="0.25">
      <c r="A34" s="40">
        <v>11.1</v>
      </c>
      <c r="B34" s="35">
        <v>11</v>
      </c>
      <c r="D34" t="s">
        <v>76</v>
      </c>
      <c r="E34" s="42" t="s">
        <v>94</v>
      </c>
      <c r="F34" s="35">
        <v>7</v>
      </c>
      <c r="G34" s="98" t="s">
        <v>283</v>
      </c>
      <c r="H34" s="96" t="s">
        <v>221</v>
      </c>
    </row>
    <row r="35" spans="1:8" x14ac:dyDescent="0.25">
      <c r="A35" s="40">
        <v>11.2</v>
      </c>
      <c r="D35" t="s">
        <v>77</v>
      </c>
      <c r="E35" s="42" t="s">
        <v>96</v>
      </c>
      <c r="F35" s="38" t="s">
        <v>281</v>
      </c>
    </row>
    <row r="36" spans="1:8" x14ac:dyDescent="0.25">
      <c r="A36" s="40">
        <v>11.3</v>
      </c>
      <c r="D36" t="s">
        <v>280</v>
      </c>
      <c r="F36" s="38" t="s">
        <v>256</v>
      </c>
    </row>
    <row r="37" spans="1:8" x14ac:dyDescent="0.25">
      <c r="A37" s="40">
        <v>12.1</v>
      </c>
      <c r="B37" s="35">
        <v>12</v>
      </c>
      <c r="D37" t="s">
        <v>99</v>
      </c>
      <c r="E37" s="42" t="s">
        <v>95</v>
      </c>
      <c r="F37" s="38" t="s">
        <v>256</v>
      </c>
      <c r="G37" s="98" t="s">
        <v>284</v>
      </c>
      <c r="H37" s="81" t="s">
        <v>222</v>
      </c>
    </row>
    <row r="38" spans="1:8" x14ac:dyDescent="0.25">
      <c r="A38" s="40">
        <v>12.2</v>
      </c>
      <c r="D38" t="s">
        <v>277</v>
      </c>
      <c r="E38" s="42" t="s">
        <v>100</v>
      </c>
      <c r="F38" s="38"/>
    </row>
    <row r="39" spans="1:8" x14ac:dyDescent="0.25">
      <c r="A39" s="40">
        <v>12.4</v>
      </c>
      <c r="D39" s="83" t="s">
        <v>207</v>
      </c>
      <c r="E39" s="84"/>
      <c r="F39" s="85"/>
      <c r="G39" s="105"/>
      <c r="H39" s="83" t="s">
        <v>223</v>
      </c>
    </row>
    <row r="40" spans="1:8" x14ac:dyDescent="0.25">
      <c r="A40" s="40">
        <v>13.1</v>
      </c>
      <c r="B40" s="35">
        <v>13</v>
      </c>
      <c r="D40" t="s">
        <v>278</v>
      </c>
      <c r="E40" s="42" t="s">
        <v>266</v>
      </c>
      <c r="F40" s="38" t="s">
        <v>237</v>
      </c>
      <c r="G40" s="98" t="s">
        <v>282</v>
      </c>
    </row>
    <row r="41" spans="1:8" x14ac:dyDescent="0.25">
      <c r="A41" s="40">
        <v>13.2</v>
      </c>
      <c r="D41" t="s">
        <v>107</v>
      </c>
      <c r="F41" s="38" t="s">
        <v>236</v>
      </c>
    </row>
    <row r="42" spans="1:8" x14ac:dyDescent="0.25">
      <c r="A42" s="40">
        <v>14</v>
      </c>
      <c r="D42" s="89" t="s">
        <v>228</v>
      </c>
      <c r="E42" s="90"/>
      <c r="F42" s="91"/>
      <c r="G42" s="107"/>
      <c r="H42" s="89"/>
    </row>
    <row r="43" spans="1:8" x14ac:dyDescent="0.25">
      <c r="A43" s="40">
        <v>15.1</v>
      </c>
      <c r="B43" s="35">
        <v>14</v>
      </c>
      <c r="D43" t="s">
        <v>208</v>
      </c>
      <c r="F43" s="38">
        <v>8.4</v>
      </c>
      <c r="G43" s="108" t="s">
        <v>285</v>
      </c>
    </row>
    <row r="44" spans="1:8" x14ac:dyDescent="0.25">
      <c r="A44" s="40">
        <v>15.2</v>
      </c>
      <c r="D44" s="83" t="s">
        <v>209</v>
      </c>
      <c r="E44" s="84"/>
      <c r="F44" s="85"/>
      <c r="G44" s="105"/>
      <c r="H44" s="83" t="s">
        <v>224</v>
      </c>
    </row>
    <row r="45" spans="1:8" x14ac:dyDescent="0.25">
      <c r="A45" s="40">
        <v>16.100000000000001</v>
      </c>
      <c r="B45" s="35">
        <v>15</v>
      </c>
      <c r="D45" t="s">
        <v>210</v>
      </c>
      <c r="E45" s="42" t="s">
        <v>97</v>
      </c>
      <c r="G45" s="108" t="s">
        <v>225</v>
      </c>
      <c r="H45" t="s">
        <v>226</v>
      </c>
    </row>
    <row r="46" spans="1:8" x14ac:dyDescent="0.25">
      <c r="A46" s="40">
        <v>17.100000000000001</v>
      </c>
      <c r="B46" s="35">
        <v>16</v>
      </c>
      <c r="D46" t="s">
        <v>102</v>
      </c>
      <c r="H46" t="s">
        <v>119</v>
      </c>
    </row>
    <row r="47" spans="1:8" x14ac:dyDescent="0.25">
      <c r="A47" s="40">
        <v>17.2</v>
      </c>
      <c r="D47" t="s">
        <v>15</v>
      </c>
      <c r="H47" t="s">
        <v>227</v>
      </c>
    </row>
  </sheetData>
  <sortState xmlns:xlrd2="http://schemas.microsoft.com/office/spreadsheetml/2017/richdata2" ref="A2:H47">
    <sortCondition ref="A2:A47"/>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
  <sheetViews>
    <sheetView zoomScale="70" zoomScaleNormal="70" workbookViewId="0">
      <pane ySplit="1" topLeftCell="A8" activePane="bottomLeft" state="frozen"/>
      <selection pane="bottomLeft" activeCell="E7" sqref="E7"/>
    </sheetView>
  </sheetViews>
  <sheetFormatPr defaultColWidth="14.875" defaultRowHeight="15" x14ac:dyDescent="0.25"/>
  <cols>
    <col min="1" max="1" width="8.125" style="21" customWidth="1"/>
    <col min="2" max="2" width="13.5" style="21" customWidth="1"/>
    <col min="3" max="3" width="33.625" style="21" customWidth="1"/>
    <col min="4" max="4" width="36.5" style="22" customWidth="1"/>
    <col min="5" max="5" width="88.25" style="22" customWidth="1"/>
    <col min="6" max="6" width="34.625" style="22" customWidth="1"/>
    <col min="7" max="8" width="38" style="22" customWidth="1"/>
    <col min="9" max="9" width="39.125" style="21" customWidth="1"/>
    <col min="10" max="16384" width="14.875" style="21"/>
  </cols>
  <sheetData>
    <row r="1" spans="1:10" x14ac:dyDescent="0.25">
      <c r="A1" s="19" t="s">
        <v>1</v>
      </c>
      <c r="B1" s="19" t="s">
        <v>2</v>
      </c>
      <c r="C1" s="19" t="s">
        <v>3</v>
      </c>
      <c r="D1" s="20" t="s">
        <v>4</v>
      </c>
      <c r="E1" s="20" t="s">
        <v>5</v>
      </c>
      <c r="F1" s="20" t="s">
        <v>17</v>
      </c>
      <c r="G1" s="20" t="s">
        <v>18</v>
      </c>
      <c r="H1" s="20" t="s">
        <v>19</v>
      </c>
      <c r="I1" s="80" t="s">
        <v>7</v>
      </c>
    </row>
    <row r="2" spans="1:10" ht="210" x14ac:dyDescent="0.25">
      <c r="A2" s="100">
        <v>1</v>
      </c>
      <c r="B2" s="29">
        <v>42241</v>
      </c>
      <c r="C2" s="1" t="s">
        <v>39</v>
      </c>
      <c r="D2" s="1" t="s">
        <v>179</v>
      </c>
      <c r="E2" s="30" t="s">
        <v>271</v>
      </c>
      <c r="F2" s="1" t="s">
        <v>261</v>
      </c>
      <c r="G2" s="1" t="s">
        <v>264</v>
      </c>
      <c r="H2" s="1" t="s">
        <v>178</v>
      </c>
      <c r="I2" s="1" t="s">
        <v>167</v>
      </c>
    </row>
    <row r="3" spans="1:10" ht="150" x14ac:dyDescent="0.25">
      <c r="A3" s="100">
        <v>2</v>
      </c>
      <c r="B3" s="29">
        <f t="shared" ref="B3:B18" si="0">B2+7</f>
        <v>42248</v>
      </c>
      <c r="C3" s="1" t="s">
        <v>170</v>
      </c>
      <c r="D3" s="1" t="s">
        <v>173</v>
      </c>
      <c r="E3" s="1" t="s">
        <v>262</v>
      </c>
      <c r="F3" s="25" t="s">
        <v>20</v>
      </c>
      <c r="G3" s="1" t="s">
        <v>172</v>
      </c>
      <c r="H3" s="30" t="s">
        <v>263</v>
      </c>
      <c r="I3" s="30" t="s">
        <v>171</v>
      </c>
      <c r="J3" s="30"/>
    </row>
    <row r="4" spans="1:10" ht="180" x14ac:dyDescent="0.25">
      <c r="A4" s="100">
        <v>3</v>
      </c>
      <c r="B4" s="29">
        <f t="shared" si="0"/>
        <v>42255</v>
      </c>
      <c r="C4" s="1" t="s">
        <v>174</v>
      </c>
      <c r="D4" s="1" t="s">
        <v>177</v>
      </c>
      <c r="E4" s="1" t="s">
        <v>231</v>
      </c>
      <c r="F4" s="1" t="s">
        <v>186</v>
      </c>
      <c r="G4" s="1" t="s">
        <v>180</v>
      </c>
      <c r="H4" s="1" t="s">
        <v>230</v>
      </c>
      <c r="I4" s="21" t="s">
        <v>169</v>
      </c>
    </row>
    <row r="5" spans="1:10" ht="165" x14ac:dyDescent="0.25">
      <c r="A5" s="100">
        <v>4</v>
      </c>
      <c r="B5" s="29">
        <f>B4+7</f>
        <v>42262</v>
      </c>
      <c r="C5" s="1" t="s">
        <v>175</v>
      </c>
      <c r="D5" s="1" t="s">
        <v>176</v>
      </c>
      <c r="E5" s="1" t="s">
        <v>234</v>
      </c>
      <c r="F5" s="1" t="s">
        <v>185</v>
      </c>
      <c r="G5" s="1" t="s">
        <v>181</v>
      </c>
      <c r="H5" s="1" t="s">
        <v>40</v>
      </c>
      <c r="I5" s="30" t="s">
        <v>182</v>
      </c>
    </row>
    <row r="6" spans="1:10" ht="120" x14ac:dyDescent="0.25">
      <c r="A6" s="100">
        <v>5</v>
      </c>
      <c r="B6" s="29">
        <f t="shared" si="0"/>
        <v>42269</v>
      </c>
      <c r="C6" s="1" t="s">
        <v>245</v>
      </c>
      <c r="D6" s="1" t="s">
        <v>41</v>
      </c>
      <c r="E6" s="1" t="s">
        <v>239</v>
      </c>
      <c r="F6" s="1" t="s">
        <v>240</v>
      </c>
      <c r="G6" s="1" t="s">
        <v>183</v>
      </c>
      <c r="H6" s="1" t="s">
        <v>246</v>
      </c>
      <c r="I6" s="21" t="s">
        <v>184</v>
      </c>
    </row>
    <row r="7" spans="1:10" ht="90" x14ac:dyDescent="0.25">
      <c r="A7" s="100">
        <v>6</v>
      </c>
      <c r="B7" s="29">
        <f t="shared" si="0"/>
        <v>42276</v>
      </c>
      <c r="C7" s="1" t="s">
        <v>243</v>
      </c>
      <c r="D7" s="1" t="s">
        <v>242</v>
      </c>
      <c r="E7" s="1" t="s">
        <v>244</v>
      </c>
      <c r="F7" s="1" t="s">
        <v>251</v>
      </c>
      <c r="G7" s="1" t="s">
        <v>42</v>
      </c>
      <c r="H7" s="1" t="s">
        <v>258</v>
      </c>
      <c r="I7" s="1" t="s">
        <v>259</v>
      </c>
    </row>
    <row r="8" spans="1:10" ht="180" x14ac:dyDescent="0.25">
      <c r="A8" s="100">
        <v>7</v>
      </c>
      <c r="B8" s="29">
        <f t="shared" si="0"/>
        <v>42283</v>
      </c>
      <c r="C8" s="1" t="s">
        <v>36</v>
      </c>
      <c r="D8" s="1" t="s">
        <v>241</v>
      </c>
      <c r="E8" s="1" t="s">
        <v>233</v>
      </c>
      <c r="F8" s="1" t="s">
        <v>247</v>
      </c>
      <c r="G8" s="1" t="s">
        <v>238</v>
      </c>
      <c r="H8" s="1" t="s">
        <v>248</v>
      </c>
      <c r="I8" s="1" t="s">
        <v>249</v>
      </c>
    </row>
    <row r="9" spans="1:10" ht="150" x14ac:dyDescent="0.25">
      <c r="A9" s="28">
        <v>8</v>
      </c>
      <c r="B9" s="29">
        <f t="shared" si="0"/>
        <v>42290</v>
      </c>
      <c r="C9" s="1" t="s">
        <v>37</v>
      </c>
      <c r="D9" s="1" t="s">
        <v>43</v>
      </c>
      <c r="E9" s="1" t="s">
        <v>272</v>
      </c>
      <c r="F9" s="1"/>
      <c r="G9" s="1"/>
      <c r="H9" s="1"/>
      <c r="I9" s="21" t="s">
        <v>250</v>
      </c>
    </row>
    <row r="10" spans="1:10" ht="75" x14ac:dyDescent="0.25">
      <c r="A10" s="28">
        <v>9</v>
      </c>
      <c r="B10" s="29">
        <f t="shared" si="0"/>
        <v>42297</v>
      </c>
      <c r="C10" s="1" t="s">
        <v>38</v>
      </c>
      <c r="D10" s="1" t="s">
        <v>44</v>
      </c>
      <c r="E10" s="1" t="s">
        <v>45</v>
      </c>
      <c r="F10" s="1" t="s">
        <v>46</v>
      </c>
      <c r="G10" s="1" t="s">
        <v>47</v>
      </c>
      <c r="H10" s="1" t="s">
        <v>48</v>
      </c>
    </row>
    <row r="11" spans="1:10" ht="105" x14ac:dyDescent="0.25">
      <c r="A11" s="28">
        <v>10</v>
      </c>
      <c r="B11" s="29">
        <f t="shared" si="0"/>
        <v>42304</v>
      </c>
      <c r="C11" s="1" t="s">
        <v>122</v>
      </c>
      <c r="D11" s="1" t="s">
        <v>52</v>
      </c>
      <c r="E11" s="1" t="s">
        <v>53</v>
      </c>
      <c r="F11" s="1" t="s">
        <v>49</v>
      </c>
      <c r="G11" s="1" t="s">
        <v>50</v>
      </c>
      <c r="H11" s="1" t="s">
        <v>51</v>
      </c>
    </row>
    <row r="12" spans="1:10" ht="90" x14ac:dyDescent="0.25">
      <c r="A12" s="28">
        <v>11</v>
      </c>
      <c r="B12" s="29">
        <f t="shared" si="0"/>
        <v>42311</v>
      </c>
      <c r="C12" s="1" t="s">
        <v>121</v>
      </c>
      <c r="D12" s="1" t="s">
        <v>54</v>
      </c>
      <c r="E12" s="1" t="s">
        <v>55</v>
      </c>
      <c r="F12" s="1" t="s">
        <v>56</v>
      </c>
      <c r="G12" s="1" t="s">
        <v>60</v>
      </c>
      <c r="H12" s="1"/>
    </row>
    <row r="13" spans="1:10" ht="60" x14ac:dyDescent="0.25">
      <c r="A13" s="28">
        <v>12</v>
      </c>
      <c r="B13" s="29">
        <f t="shared" si="0"/>
        <v>42318</v>
      </c>
      <c r="C13" s="1" t="s">
        <v>193</v>
      </c>
      <c r="D13" s="1"/>
      <c r="E13" s="1" t="s">
        <v>192</v>
      </c>
      <c r="F13" s="25" t="s">
        <v>35</v>
      </c>
      <c r="G13" s="26"/>
      <c r="H13" s="1" t="s">
        <v>194</v>
      </c>
    </row>
    <row r="14" spans="1:10" ht="120" x14ac:dyDescent="0.25">
      <c r="A14" s="28">
        <v>13</v>
      </c>
      <c r="B14" s="29">
        <f t="shared" si="0"/>
        <v>42325</v>
      </c>
      <c r="C14" s="1" t="s">
        <v>189</v>
      </c>
      <c r="D14" s="1" t="s">
        <v>190</v>
      </c>
      <c r="E14" s="1" t="s">
        <v>191</v>
      </c>
      <c r="F14" s="1" t="s">
        <v>61</v>
      </c>
      <c r="G14" s="27" t="s">
        <v>62</v>
      </c>
      <c r="H14" s="27"/>
    </row>
    <row r="15" spans="1:10" x14ac:dyDescent="0.25">
      <c r="A15" s="28"/>
      <c r="B15" s="29">
        <f t="shared" si="0"/>
        <v>42332</v>
      </c>
      <c r="C15" s="33" t="s">
        <v>59</v>
      </c>
      <c r="D15" s="33"/>
      <c r="E15" s="33"/>
      <c r="F15" s="33"/>
      <c r="G15" s="33"/>
      <c r="H15" s="33"/>
    </row>
    <row r="16" spans="1:10" ht="75" x14ac:dyDescent="0.25">
      <c r="A16" s="28">
        <v>14</v>
      </c>
      <c r="B16" s="29">
        <f t="shared" si="0"/>
        <v>42339</v>
      </c>
      <c r="C16" s="1" t="s">
        <v>188</v>
      </c>
      <c r="D16" s="1" t="s">
        <v>57</v>
      </c>
      <c r="E16" s="1"/>
      <c r="F16" s="1" t="s">
        <v>63</v>
      </c>
      <c r="G16" s="1" t="s">
        <v>64</v>
      </c>
      <c r="H16" s="1" t="s">
        <v>65</v>
      </c>
    </row>
    <row r="17" spans="1:8" ht="30" x14ac:dyDescent="0.25">
      <c r="A17" s="28">
        <v>15</v>
      </c>
      <c r="B17" s="29">
        <f t="shared" si="0"/>
        <v>42346</v>
      </c>
      <c r="C17" s="1" t="s">
        <v>187</v>
      </c>
      <c r="D17" s="1" t="s">
        <v>58</v>
      </c>
      <c r="E17" s="1"/>
      <c r="F17" s="1"/>
      <c r="G17" s="1"/>
      <c r="H17" s="1"/>
    </row>
    <row r="18" spans="1:8" ht="30" x14ac:dyDescent="0.25">
      <c r="A18" s="28" t="s">
        <v>0</v>
      </c>
      <c r="B18" s="29">
        <f t="shared" si="0"/>
        <v>42353</v>
      </c>
      <c r="C18" s="1" t="s">
        <v>102</v>
      </c>
      <c r="D18" s="1"/>
      <c r="E18" s="1"/>
      <c r="F18" s="1"/>
      <c r="G18" s="1"/>
      <c r="H18"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78"/>
  <sheetViews>
    <sheetView topLeftCell="A2" zoomScale="115" zoomScaleNormal="115" workbookViewId="0">
      <selection activeCell="I2" sqref="I2"/>
    </sheetView>
  </sheetViews>
  <sheetFormatPr defaultColWidth="7.625" defaultRowHeight="15" x14ac:dyDescent="0.25"/>
  <cols>
    <col min="1" max="1" width="7.625" style="5"/>
    <col min="2" max="2" width="35.75" style="4" customWidth="1"/>
    <col min="3" max="3" width="11.5" style="4" bestFit="1" customWidth="1"/>
    <col min="4" max="4" width="7.625" style="8"/>
    <col min="5" max="5" width="10.5" style="23" customWidth="1"/>
    <col min="6" max="6" width="7.625" style="23" customWidth="1"/>
    <col min="7" max="11" width="10.5" style="23" customWidth="1"/>
    <col min="12" max="12" width="13.5" style="4" customWidth="1"/>
    <col min="13" max="13" width="10" style="5" customWidth="1"/>
    <col min="14" max="14" width="7.625" style="5"/>
    <col min="15" max="15" width="4.625" style="5" customWidth="1"/>
    <col min="16" max="16" width="10.625" style="4" bestFit="1" customWidth="1"/>
    <col min="17" max="19" width="7.625" style="4"/>
    <col min="20" max="20" width="11.5" style="4" bestFit="1" customWidth="1"/>
    <col min="21" max="16384" width="7.625" style="4"/>
  </cols>
  <sheetData>
    <row r="1" spans="1:30" ht="18" thickBot="1" x14ac:dyDescent="0.35">
      <c r="A1" s="2" t="s">
        <v>21</v>
      </c>
      <c r="B1" s="2" t="s">
        <v>7</v>
      </c>
      <c r="C1" s="2" t="s">
        <v>8</v>
      </c>
      <c r="D1" s="2" t="s">
        <v>9</v>
      </c>
      <c r="E1" s="2" t="s">
        <v>109</v>
      </c>
      <c r="F1" s="2" t="s">
        <v>108</v>
      </c>
      <c r="G1" s="2"/>
      <c r="H1" s="2" t="s">
        <v>8</v>
      </c>
      <c r="I1" s="2" t="s">
        <v>9</v>
      </c>
      <c r="J1" s="2" t="s">
        <v>10</v>
      </c>
      <c r="K1" s="2"/>
      <c r="L1" s="2" t="s">
        <v>8</v>
      </c>
      <c r="M1" s="2" t="s">
        <v>9</v>
      </c>
      <c r="N1" s="2" t="s">
        <v>10</v>
      </c>
      <c r="P1" s="2" t="s">
        <v>8</v>
      </c>
      <c r="Q1" s="2" t="s">
        <v>9</v>
      </c>
      <c r="R1" s="2" t="s">
        <v>10</v>
      </c>
      <c r="S1" s="5"/>
      <c r="T1" s="13" t="s">
        <v>8</v>
      </c>
      <c r="U1" s="13" t="s">
        <v>9</v>
      </c>
      <c r="V1" s="13" t="s">
        <v>10</v>
      </c>
      <c r="X1" s="13" t="s">
        <v>8</v>
      </c>
      <c r="Y1" s="13" t="s">
        <v>9</v>
      </c>
      <c r="Z1" s="13" t="s">
        <v>10</v>
      </c>
      <c r="AB1" s="17" t="s">
        <v>8</v>
      </c>
      <c r="AC1" s="17" t="s">
        <v>9</v>
      </c>
      <c r="AD1" s="17" t="s">
        <v>10</v>
      </c>
    </row>
    <row r="2" spans="1:30" ht="16.5" thickTop="1" x14ac:dyDescent="0.25">
      <c r="A2" s="5">
        <v>1.1000000000000001</v>
      </c>
      <c r="B2" s="4" t="s">
        <v>11</v>
      </c>
      <c r="C2" s="32" t="s">
        <v>24</v>
      </c>
      <c r="D2" s="8">
        <v>3</v>
      </c>
      <c r="E2" s="92" t="s">
        <v>229</v>
      </c>
      <c r="F2" s="50"/>
      <c r="G2" s="50"/>
      <c r="H2" s="31" t="s">
        <v>66</v>
      </c>
      <c r="I2" s="5">
        <f>SUMIF($C$2:$C$69,H2,$D$2:$D$69)-30</f>
        <v>120</v>
      </c>
      <c r="J2" s="9">
        <f t="shared" ref="J2:J7" si="0">I2/$M$8</f>
        <v>0.27554535017221582</v>
      </c>
      <c r="K2" s="50"/>
      <c r="L2" s="31" t="s">
        <v>66</v>
      </c>
      <c r="M2" s="5">
        <v>59.5</v>
      </c>
      <c r="N2" s="9">
        <v>0.13662456946039037</v>
      </c>
      <c r="P2" s="4" t="s">
        <v>34</v>
      </c>
      <c r="Q2" s="5">
        <v>36</v>
      </c>
      <c r="R2" s="9">
        <v>8.8452088452088448E-2</v>
      </c>
      <c r="S2" s="5"/>
      <c r="T2" s="6" t="s">
        <v>22</v>
      </c>
      <c r="U2" s="6">
        <v>16</v>
      </c>
      <c r="V2" s="10">
        <v>3.9506172839506172E-2</v>
      </c>
      <c r="X2" s="10" t="s">
        <v>16</v>
      </c>
      <c r="Y2" s="12">
        <v>20</v>
      </c>
      <c r="Z2" s="10">
        <v>4.3956043956043959E-2</v>
      </c>
      <c r="AB2" s="7" t="s">
        <v>16</v>
      </c>
      <c r="AC2" s="7">
        <v>14</v>
      </c>
      <c r="AD2" s="11">
        <v>3.0837004405286344E-2</v>
      </c>
    </row>
    <row r="3" spans="1:30" ht="15.75" x14ac:dyDescent="0.25">
      <c r="A3" s="59">
        <v>1.2</v>
      </c>
      <c r="B3" s="66" t="s">
        <v>131</v>
      </c>
      <c r="C3" s="73" t="s">
        <v>66</v>
      </c>
      <c r="D3" s="62">
        <v>10</v>
      </c>
      <c r="E3" s="93" t="s">
        <v>229</v>
      </c>
      <c r="F3" s="50"/>
      <c r="G3" s="49"/>
      <c r="H3" s="47" t="s">
        <v>23</v>
      </c>
      <c r="I3" s="5">
        <f>SUMIF($C$2:$C$69,H3,$D$2:$D$69)</f>
        <v>120</v>
      </c>
      <c r="J3" s="9">
        <f t="shared" si="0"/>
        <v>0.27554535017221582</v>
      </c>
      <c r="K3" s="49"/>
      <c r="L3" s="47" t="s">
        <v>23</v>
      </c>
      <c r="M3" s="5">
        <v>70</v>
      </c>
      <c r="N3" s="9">
        <v>0.16073478760045926</v>
      </c>
      <c r="P3" s="4" t="s">
        <v>7</v>
      </c>
      <c r="Q3" s="5">
        <v>72</v>
      </c>
      <c r="R3" s="9">
        <v>0.1769041769041769</v>
      </c>
      <c r="S3" s="5"/>
      <c r="T3" s="6" t="s">
        <v>7</v>
      </c>
      <c r="U3" s="6">
        <v>36</v>
      </c>
      <c r="V3" s="10">
        <v>8.8888888888888892E-2</v>
      </c>
      <c r="X3" s="10" t="s">
        <v>23</v>
      </c>
      <c r="Y3" s="12">
        <v>100</v>
      </c>
      <c r="Z3" s="10">
        <v>0.21978021978021978</v>
      </c>
      <c r="AB3" s="7" t="s">
        <v>23</v>
      </c>
      <c r="AC3" s="7">
        <v>99</v>
      </c>
      <c r="AD3" s="11">
        <v>0.21806167400881057</v>
      </c>
    </row>
    <row r="4" spans="1:30" ht="15.75" x14ac:dyDescent="0.25">
      <c r="A4" s="59">
        <v>1.2</v>
      </c>
      <c r="B4" s="66" t="s">
        <v>132</v>
      </c>
      <c r="C4" s="65" t="s">
        <v>112</v>
      </c>
      <c r="D4" s="63">
        <v>2</v>
      </c>
      <c r="E4" s="94" t="s">
        <v>229</v>
      </c>
      <c r="F4" s="51"/>
      <c r="G4" s="50"/>
      <c r="H4" s="4" t="s">
        <v>24</v>
      </c>
      <c r="I4" s="5">
        <f>SUMIF($C$2:$C$69,H4,$D$2:$D$69)</f>
        <v>20</v>
      </c>
      <c r="J4" s="9">
        <f t="shared" si="0"/>
        <v>4.5924225028702644E-2</v>
      </c>
      <c r="K4" s="49"/>
      <c r="L4" s="4" t="s">
        <v>24</v>
      </c>
      <c r="M4" s="5">
        <v>26</v>
      </c>
      <c r="N4" s="9">
        <v>5.9701492537313432E-2</v>
      </c>
      <c r="P4" s="4" t="s">
        <v>24</v>
      </c>
      <c r="Q4" s="5">
        <v>50</v>
      </c>
      <c r="R4" s="9">
        <v>0.12285012285012285</v>
      </c>
      <c r="S4" s="5"/>
      <c r="T4" s="6" t="s">
        <v>24</v>
      </c>
      <c r="U4" s="6">
        <v>40</v>
      </c>
      <c r="V4" s="10">
        <v>9.8765432098765427E-2</v>
      </c>
      <c r="X4" s="10" t="s">
        <v>25</v>
      </c>
      <c r="Y4" s="12">
        <v>25</v>
      </c>
      <c r="Z4" s="10">
        <v>5.4945054945054944E-2</v>
      </c>
      <c r="AB4" s="7" t="s">
        <v>25</v>
      </c>
      <c r="AC4" s="7">
        <v>20</v>
      </c>
      <c r="AD4" s="11">
        <v>4.405286343612335E-2</v>
      </c>
    </row>
    <row r="5" spans="1:30" ht="15.75" x14ac:dyDescent="0.25">
      <c r="A5" s="59">
        <v>1.4</v>
      </c>
      <c r="B5" s="66" t="s">
        <v>168</v>
      </c>
      <c r="C5" s="67" t="s">
        <v>23</v>
      </c>
      <c r="D5" s="62">
        <v>15</v>
      </c>
      <c r="E5" s="94" t="s">
        <v>229</v>
      </c>
      <c r="F5" s="52"/>
      <c r="G5" s="49"/>
      <c r="H5" s="4" t="s">
        <v>12</v>
      </c>
      <c r="I5" s="5">
        <f>SUMIF($C$2:$C$69,H5,$D$2:$D$69)</f>
        <v>40</v>
      </c>
      <c r="J5" s="9">
        <f t="shared" si="0"/>
        <v>9.1848450057405287E-2</v>
      </c>
      <c r="K5" s="50"/>
      <c r="L5" s="4" t="s">
        <v>12</v>
      </c>
      <c r="M5" s="5">
        <v>50</v>
      </c>
      <c r="N5" s="9">
        <v>0.11481056257175661</v>
      </c>
      <c r="Q5" s="5"/>
      <c r="R5" s="9"/>
      <c r="S5" s="5"/>
      <c r="T5" s="6" t="s">
        <v>26</v>
      </c>
      <c r="U5" s="6">
        <v>26</v>
      </c>
      <c r="V5" s="10">
        <v>6.4197530864197536E-2</v>
      </c>
      <c r="X5" s="10" t="s">
        <v>12</v>
      </c>
      <c r="Y5" s="12">
        <v>10</v>
      </c>
      <c r="Z5" s="10">
        <v>2.197802197802198E-2</v>
      </c>
      <c r="AB5" s="7" t="s">
        <v>26</v>
      </c>
      <c r="AC5" s="7">
        <v>32</v>
      </c>
      <c r="AD5" s="11">
        <v>6.8281938325991193E-2</v>
      </c>
    </row>
    <row r="6" spans="1:30" ht="15.75" x14ac:dyDescent="0.25">
      <c r="A6" s="59">
        <v>2.1</v>
      </c>
      <c r="B6" s="66" t="s">
        <v>133</v>
      </c>
      <c r="C6" s="73" t="s">
        <v>66</v>
      </c>
      <c r="D6" s="62">
        <v>10</v>
      </c>
      <c r="E6" s="94" t="s">
        <v>229</v>
      </c>
      <c r="F6" s="52"/>
      <c r="G6" s="49"/>
      <c r="H6" s="4" t="s">
        <v>13</v>
      </c>
      <c r="I6" s="5">
        <f>SUMIF($C$2:$C$69,H6,$D$2:$D$69)</f>
        <v>100</v>
      </c>
      <c r="J6" s="9">
        <f t="shared" si="0"/>
        <v>0.22962112514351321</v>
      </c>
      <c r="K6" s="49"/>
      <c r="L6" s="4" t="s">
        <v>13</v>
      </c>
      <c r="M6" s="5">
        <v>100</v>
      </c>
      <c r="N6" s="9">
        <v>0.22962112514351321</v>
      </c>
      <c r="P6" s="4" t="s">
        <v>12</v>
      </c>
      <c r="Q6" s="5">
        <v>24</v>
      </c>
      <c r="R6" s="9">
        <v>5.896805896805897E-2</v>
      </c>
      <c r="S6" s="5"/>
      <c r="T6" s="6" t="s">
        <v>12</v>
      </c>
      <c r="U6" s="6">
        <v>27</v>
      </c>
      <c r="V6" s="10">
        <v>6.6666666666666666E-2</v>
      </c>
      <c r="X6" s="10" t="s">
        <v>13</v>
      </c>
      <c r="Y6" s="12">
        <v>150</v>
      </c>
      <c r="Z6" s="10">
        <v>0.32967032967032966</v>
      </c>
      <c r="AB6" s="7" t="s">
        <v>12</v>
      </c>
      <c r="AC6" s="7">
        <v>10</v>
      </c>
      <c r="AD6" s="11">
        <v>2.2026431718061675E-2</v>
      </c>
    </row>
    <row r="7" spans="1:30" ht="15.75" x14ac:dyDescent="0.25">
      <c r="A7" s="59">
        <v>2.2000000000000002</v>
      </c>
      <c r="B7" s="66" t="s">
        <v>134</v>
      </c>
      <c r="C7" s="65" t="s">
        <v>112</v>
      </c>
      <c r="D7" s="63">
        <v>2</v>
      </c>
      <c r="E7" s="94" t="s">
        <v>229</v>
      </c>
      <c r="F7" s="50"/>
      <c r="G7" s="50"/>
      <c r="H7" s="4" t="s">
        <v>14</v>
      </c>
      <c r="I7" s="5">
        <f>SUMIF($C$2:$C$69,H7,$D$2:$D$69)</f>
        <v>100</v>
      </c>
      <c r="J7" s="9">
        <f t="shared" si="0"/>
        <v>0.22962112514351321</v>
      </c>
      <c r="K7" s="49"/>
      <c r="L7" s="4" t="s">
        <v>14</v>
      </c>
      <c r="M7" s="5">
        <v>130</v>
      </c>
      <c r="N7" s="9">
        <v>0.29850746268656714</v>
      </c>
      <c r="P7" s="4" t="s">
        <v>13</v>
      </c>
      <c r="Q7" s="5">
        <v>100</v>
      </c>
      <c r="R7" s="9">
        <v>0.24570024570024571</v>
      </c>
      <c r="S7" s="5"/>
      <c r="T7" s="6" t="s">
        <v>13</v>
      </c>
      <c r="U7" s="6">
        <v>150</v>
      </c>
      <c r="V7" s="10">
        <v>0.37037037037037035</v>
      </c>
      <c r="X7" s="15" t="s">
        <v>14</v>
      </c>
      <c r="Y7" s="16">
        <v>150</v>
      </c>
      <c r="Z7" s="15">
        <v>0.32967032967032966</v>
      </c>
      <c r="AB7" s="7" t="s">
        <v>13</v>
      </c>
      <c r="AC7" s="7">
        <v>175</v>
      </c>
      <c r="AD7" s="11">
        <v>0.38546255506607929</v>
      </c>
    </row>
    <row r="8" spans="1:30" ht="16.5" thickBot="1" x14ac:dyDescent="0.3">
      <c r="A8" s="59">
        <v>2.2999999999999998</v>
      </c>
      <c r="B8" s="66" t="s">
        <v>161</v>
      </c>
      <c r="C8" s="69" t="s">
        <v>14</v>
      </c>
      <c r="D8" s="70">
        <v>10</v>
      </c>
      <c r="E8" s="94" t="s">
        <v>229</v>
      </c>
      <c r="F8" s="50"/>
      <c r="G8" s="50"/>
      <c r="H8" s="4"/>
      <c r="I8" s="3">
        <f>SUM(I2:I7)</f>
        <v>500</v>
      </c>
      <c r="J8" s="5"/>
      <c r="K8" s="50"/>
      <c r="M8" s="3">
        <f>SUM(M2:M7)</f>
        <v>435.5</v>
      </c>
      <c r="P8" s="4" t="s">
        <v>14</v>
      </c>
      <c r="Q8" s="5">
        <v>125</v>
      </c>
      <c r="R8" s="9">
        <v>0.30712530712530711</v>
      </c>
      <c r="S8" s="5"/>
      <c r="T8" s="13" t="s">
        <v>14</v>
      </c>
      <c r="U8" s="13">
        <v>110</v>
      </c>
      <c r="V8" s="14">
        <v>0.27160493827160492</v>
      </c>
      <c r="X8" s="5"/>
      <c r="Y8" s="5">
        <v>455</v>
      </c>
      <c r="Z8" s="5"/>
      <c r="AB8" s="17" t="s">
        <v>14</v>
      </c>
      <c r="AC8" s="17">
        <v>105</v>
      </c>
      <c r="AD8" s="18">
        <v>0.23127753303964757</v>
      </c>
    </row>
    <row r="9" spans="1:30" ht="16.5" thickTop="1" thickBot="1" x14ac:dyDescent="0.3">
      <c r="A9" s="59">
        <v>2.4</v>
      </c>
      <c r="B9" s="71" t="s">
        <v>110</v>
      </c>
      <c r="C9" s="72" t="s">
        <v>12</v>
      </c>
      <c r="D9" s="62">
        <v>4</v>
      </c>
      <c r="E9" s="49"/>
      <c r="F9" s="50"/>
      <c r="G9" s="50"/>
      <c r="H9" s="50"/>
      <c r="I9" s="50"/>
      <c r="J9" s="50"/>
      <c r="K9" s="50"/>
      <c r="M9" s="4"/>
      <c r="N9" s="4"/>
      <c r="Q9" s="3">
        <v>407</v>
      </c>
      <c r="R9" s="5"/>
      <c r="S9" s="5"/>
      <c r="U9" s="5">
        <v>405</v>
      </c>
      <c r="AB9" s="5"/>
      <c r="AC9" s="5">
        <v>455</v>
      </c>
      <c r="AD9" s="5"/>
    </row>
    <row r="10" spans="1:30" ht="15.75" thickTop="1" x14ac:dyDescent="0.25">
      <c r="A10" s="59">
        <v>3.1</v>
      </c>
      <c r="B10" s="66" t="s">
        <v>135</v>
      </c>
      <c r="C10" s="64" t="s">
        <v>66</v>
      </c>
      <c r="D10" s="62">
        <v>10</v>
      </c>
      <c r="E10" s="97" t="s">
        <v>229</v>
      </c>
      <c r="F10" s="52"/>
      <c r="G10" s="49"/>
      <c r="H10" s="50"/>
      <c r="I10" s="50"/>
      <c r="J10" s="50"/>
      <c r="K10" s="50"/>
    </row>
    <row r="11" spans="1:30" x14ac:dyDescent="0.25">
      <c r="A11" s="59">
        <v>3.2</v>
      </c>
      <c r="B11" s="66" t="s">
        <v>136</v>
      </c>
      <c r="C11" s="65" t="s">
        <v>112</v>
      </c>
      <c r="D11" s="63">
        <v>2</v>
      </c>
      <c r="E11" s="97" t="s">
        <v>229</v>
      </c>
      <c r="F11" s="52"/>
      <c r="G11" s="49"/>
      <c r="H11" s="49"/>
      <c r="I11" s="49"/>
      <c r="J11" s="49"/>
      <c r="K11" s="49"/>
    </row>
    <row r="12" spans="1:30" x14ac:dyDescent="0.25">
      <c r="A12" s="59">
        <v>3.6</v>
      </c>
      <c r="B12" s="66" t="s">
        <v>162</v>
      </c>
      <c r="C12" s="74" t="s">
        <v>23</v>
      </c>
      <c r="D12" s="62">
        <v>15</v>
      </c>
      <c r="E12" s="97" t="s">
        <v>229</v>
      </c>
      <c r="F12" s="50"/>
      <c r="G12" s="49"/>
      <c r="H12" s="49"/>
      <c r="I12" s="49"/>
      <c r="J12" s="49"/>
      <c r="K12" s="49"/>
    </row>
    <row r="13" spans="1:30" x14ac:dyDescent="0.25">
      <c r="A13" s="59">
        <v>4.0999999999999996</v>
      </c>
      <c r="B13" s="66" t="s">
        <v>137</v>
      </c>
      <c r="C13" s="64" t="s">
        <v>66</v>
      </c>
      <c r="D13" s="62">
        <v>10</v>
      </c>
      <c r="E13" s="99" t="s">
        <v>229</v>
      </c>
      <c r="F13" s="50"/>
      <c r="G13" s="49"/>
      <c r="H13" s="49"/>
      <c r="I13" s="49"/>
      <c r="J13" s="49"/>
      <c r="K13" s="49"/>
    </row>
    <row r="14" spans="1:30" x14ac:dyDescent="0.25">
      <c r="A14" s="59">
        <v>4.2</v>
      </c>
      <c r="B14" s="66" t="s">
        <v>138</v>
      </c>
      <c r="C14" s="65" t="s">
        <v>112</v>
      </c>
      <c r="D14" s="63">
        <v>2</v>
      </c>
      <c r="E14" s="99" t="s">
        <v>229</v>
      </c>
      <c r="F14" s="50"/>
      <c r="G14" s="49"/>
      <c r="H14" s="49"/>
      <c r="I14" s="49"/>
      <c r="J14" s="49"/>
      <c r="K14" s="49"/>
      <c r="L14" s="24"/>
      <c r="M14" s="24"/>
    </row>
    <row r="15" spans="1:30" x14ac:dyDescent="0.25">
      <c r="A15" s="59">
        <v>4.5</v>
      </c>
      <c r="B15" s="66" t="s">
        <v>163</v>
      </c>
      <c r="C15" s="74" t="s">
        <v>23</v>
      </c>
      <c r="D15" s="62">
        <v>15</v>
      </c>
      <c r="E15" s="99" t="s">
        <v>229</v>
      </c>
      <c r="F15" s="50"/>
      <c r="G15" s="49"/>
      <c r="H15" s="49"/>
      <c r="I15" s="49"/>
      <c r="J15" s="49"/>
      <c r="K15" s="49"/>
      <c r="L15" s="24"/>
      <c r="M15" s="24"/>
    </row>
    <row r="16" spans="1:30" x14ac:dyDescent="0.25">
      <c r="A16" s="59">
        <v>5.0999999999999996</v>
      </c>
      <c r="B16" s="66" t="s">
        <v>139</v>
      </c>
      <c r="C16" s="64" t="s">
        <v>66</v>
      </c>
      <c r="D16" s="62">
        <v>10</v>
      </c>
      <c r="E16" s="99" t="s">
        <v>229</v>
      </c>
      <c r="F16" s="53"/>
      <c r="G16" s="49"/>
      <c r="H16" s="49"/>
      <c r="I16" s="49"/>
      <c r="J16" s="49"/>
      <c r="K16" s="49"/>
      <c r="L16" s="24"/>
      <c r="M16" s="24"/>
    </row>
    <row r="17" spans="1:13" x14ac:dyDescent="0.25">
      <c r="A17" s="59">
        <v>5.2</v>
      </c>
      <c r="B17" s="66" t="s">
        <v>140</v>
      </c>
      <c r="C17" s="65" t="s">
        <v>112</v>
      </c>
      <c r="D17" s="63">
        <v>2</v>
      </c>
      <c r="E17" s="99" t="s">
        <v>229</v>
      </c>
      <c r="F17" s="53"/>
      <c r="G17" s="49"/>
      <c r="H17" s="49"/>
      <c r="I17" s="49"/>
      <c r="J17" s="49"/>
      <c r="K17" s="49"/>
      <c r="L17" s="24"/>
      <c r="M17" s="24"/>
    </row>
    <row r="18" spans="1:13" x14ac:dyDescent="0.25">
      <c r="A18" s="59">
        <v>5.3</v>
      </c>
      <c r="B18" s="66" t="s">
        <v>164</v>
      </c>
      <c r="C18" s="74" t="s">
        <v>23</v>
      </c>
      <c r="D18" s="62">
        <v>15</v>
      </c>
      <c r="E18" s="99" t="s">
        <v>229</v>
      </c>
      <c r="F18" s="53"/>
      <c r="G18" s="49"/>
      <c r="H18" s="49"/>
      <c r="I18" s="49"/>
      <c r="J18" s="49"/>
      <c r="K18" s="49"/>
      <c r="L18" s="24"/>
      <c r="M18" s="24"/>
    </row>
    <row r="19" spans="1:13" x14ac:dyDescent="0.25">
      <c r="A19" s="59">
        <v>6.1</v>
      </c>
      <c r="B19" s="66" t="s">
        <v>78</v>
      </c>
      <c r="C19" s="75" t="s">
        <v>13</v>
      </c>
      <c r="D19" s="62">
        <v>50</v>
      </c>
      <c r="E19" s="49"/>
      <c r="F19" s="54"/>
      <c r="G19" s="49"/>
      <c r="H19" s="49"/>
      <c r="I19" s="49"/>
      <c r="J19" s="49"/>
      <c r="K19" s="49"/>
      <c r="L19" s="24"/>
      <c r="M19" s="24"/>
    </row>
    <row r="20" spans="1:13" x14ac:dyDescent="0.25">
      <c r="A20" s="59">
        <v>6.1</v>
      </c>
      <c r="B20" s="66" t="s">
        <v>141</v>
      </c>
      <c r="C20" s="73" t="s">
        <v>66</v>
      </c>
      <c r="D20" s="62">
        <v>10</v>
      </c>
      <c r="E20" s="103" t="s">
        <v>229</v>
      </c>
      <c r="F20" s="50"/>
      <c r="G20" s="49"/>
      <c r="H20" s="49"/>
      <c r="I20" s="49"/>
      <c r="J20" s="49"/>
      <c r="K20" s="49"/>
      <c r="L20" s="24"/>
      <c r="M20" s="24"/>
    </row>
    <row r="21" spans="1:13" x14ac:dyDescent="0.25">
      <c r="A21" s="59">
        <v>6.2</v>
      </c>
      <c r="B21" s="66" t="s">
        <v>142</v>
      </c>
      <c r="C21" s="65" t="s">
        <v>112</v>
      </c>
      <c r="D21" s="63">
        <v>2</v>
      </c>
      <c r="E21" s="103" t="s">
        <v>229</v>
      </c>
      <c r="F21" s="50"/>
      <c r="G21" s="49"/>
      <c r="H21" s="49"/>
      <c r="I21" s="49"/>
      <c r="J21" s="49"/>
      <c r="K21" s="49"/>
      <c r="L21" s="24"/>
      <c r="M21" s="24"/>
    </row>
    <row r="22" spans="1:13" x14ac:dyDescent="0.25">
      <c r="A22" s="59">
        <v>6.3</v>
      </c>
      <c r="B22" s="68" t="s">
        <v>104</v>
      </c>
      <c r="C22" s="78" t="s">
        <v>24</v>
      </c>
      <c r="D22" s="62">
        <v>5</v>
      </c>
      <c r="E22" s="103" t="s">
        <v>229</v>
      </c>
      <c r="F22" s="55"/>
      <c r="G22" s="49"/>
      <c r="H22" s="49"/>
      <c r="I22" s="49"/>
      <c r="J22" s="49"/>
      <c r="K22" s="49"/>
    </row>
    <row r="23" spans="1:13" x14ac:dyDescent="0.25">
      <c r="A23" s="59">
        <v>7.1</v>
      </c>
      <c r="B23" s="66" t="s">
        <v>143</v>
      </c>
      <c r="C23" s="73" t="s">
        <v>66</v>
      </c>
      <c r="D23" s="62">
        <v>10</v>
      </c>
      <c r="E23" s="103" t="s">
        <v>229</v>
      </c>
      <c r="F23" s="56"/>
      <c r="G23" s="49"/>
      <c r="H23" s="49"/>
      <c r="I23" s="49"/>
      <c r="J23" s="49"/>
      <c r="K23" s="49"/>
    </row>
    <row r="24" spans="1:13" x14ac:dyDescent="0.25">
      <c r="A24" s="59">
        <v>7.2</v>
      </c>
      <c r="B24" s="66" t="s">
        <v>144</v>
      </c>
      <c r="C24" s="65" t="s">
        <v>112</v>
      </c>
      <c r="D24" s="63">
        <v>2</v>
      </c>
      <c r="E24" s="103" t="s">
        <v>229</v>
      </c>
      <c r="F24" s="55"/>
      <c r="G24" s="49"/>
      <c r="H24" s="49"/>
      <c r="I24" s="49"/>
      <c r="J24" s="49"/>
      <c r="K24" s="49"/>
      <c r="L24" s="24"/>
      <c r="M24" s="24"/>
    </row>
    <row r="25" spans="1:13" x14ac:dyDescent="0.25">
      <c r="A25" s="59">
        <v>7.3</v>
      </c>
      <c r="B25" s="66" t="s">
        <v>165</v>
      </c>
      <c r="C25" s="76" t="s">
        <v>14</v>
      </c>
      <c r="D25" s="62">
        <v>10</v>
      </c>
      <c r="E25" s="101" t="s">
        <v>229</v>
      </c>
      <c r="F25" s="56"/>
      <c r="G25" s="49"/>
      <c r="H25" s="49"/>
      <c r="I25" s="49"/>
      <c r="J25" s="49"/>
      <c r="K25" s="49"/>
      <c r="L25" s="24"/>
      <c r="M25" s="24"/>
    </row>
    <row r="26" spans="1:13" x14ac:dyDescent="0.25">
      <c r="A26" s="59">
        <v>8.1</v>
      </c>
      <c r="B26" s="66" t="s">
        <v>166</v>
      </c>
      <c r="C26" s="77" t="s">
        <v>23</v>
      </c>
      <c r="D26" s="62">
        <v>15</v>
      </c>
      <c r="E26" s="49"/>
      <c r="F26" s="50"/>
      <c r="G26" s="49"/>
      <c r="H26" s="49"/>
      <c r="I26" s="49"/>
      <c r="J26" s="49"/>
      <c r="K26" s="49"/>
      <c r="L26" s="24"/>
      <c r="M26" s="24"/>
    </row>
    <row r="27" spans="1:13" x14ac:dyDescent="0.25">
      <c r="A27" s="59">
        <v>8.1</v>
      </c>
      <c r="B27" s="66" t="s">
        <v>145</v>
      </c>
      <c r="C27" s="73" t="s">
        <v>66</v>
      </c>
      <c r="D27" s="62">
        <v>10</v>
      </c>
      <c r="E27" s="103" t="s">
        <v>229</v>
      </c>
      <c r="F27" s="50"/>
      <c r="G27" s="49"/>
      <c r="H27" s="49"/>
      <c r="I27" s="49"/>
      <c r="J27" s="49"/>
      <c r="K27" s="49"/>
      <c r="L27" s="24"/>
      <c r="M27" s="24"/>
    </row>
    <row r="28" spans="1:13" x14ac:dyDescent="0.25">
      <c r="A28" s="59">
        <v>8.1999999999999993</v>
      </c>
      <c r="B28" s="66" t="s">
        <v>146</v>
      </c>
      <c r="C28" s="65" t="s">
        <v>112</v>
      </c>
      <c r="D28" s="63">
        <v>2</v>
      </c>
      <c r="E28" s="103" t="s">
        <v>229</v>
      </c>
      <c r="F28" s="55"/>
      <c r="G28" s="49"/>
      <c r="H28" s="49"/>
      <c r="I28" s="49"/>
      <c r="J28" s="49"/>
      <c r="K28" s="49"/>
      <c r="L28" s="24"/>
      <c r="M28" s="24"/>
    </row>
    <row r="29" spans="1:13" x14ac:dyDescent="0.25">
      <c r="A29" s="59">
        <v>8.3000000000000007</v>
      </c>
      <c r="B29" s="66" t="s">
        <v>126</v>
      </c>
      <c r="C29" s="72" t="s">
        <v>12</v>
      </c>
      <c r="D29" s="62">
        <v>4</v>
      </c>
      <c r="E29" s="49"/>
      <c r="F29" s="56"/>
      <c r="G29" s="49"/>
      <c r="H29" s="49"/>
      <c r="I29" s="49"/>
      <c r="J29" s="49"/>
      <c r="K29" s="49"/>
      <c r="L29" s="24"/>
      <c r="M29" s="24"/>
    </row>
    <row r="30" spans="1:13" x14ac:dyDescent="0.25">
      <c r="A30" s="59">
        <v>8.4</v>
      </c>
      <c r="B30" s="66" t="s">
        <v>125</v>
      </c>
      <c r="C30" s="61" t="s">
        <v>14</v>
      </c>
      <c r="D30" s="62">
        <v>15</v>
      </c>
      <c r="E30" s="49"/>
      <c r="F30" s="50"/>
      <c r="G30" s="49"/>
      <c r="H30" s="49"/>
      <c r="I30" s="49"/>
      <c r="J30" s="49"/>
      <c r="K30" s="49"/>
      <c r="L30" s="24"/>
      <c r="M30" s="24"/>
    </row>
    <row r="31" spans="1:13" x14ac:dyDescent="0.25">
      <c r="A31" s="59">
        <v>9.1</v>
      </c>
      <c r="B31" s="66" t="s">
        <v>147</v>
      </c>
      <c r="C31" s="73" t="s">
        <v>66</v>
      </c>
      <c r="D31" s="62">
        <v>10</v>
      </c>
      <c r="E31" s="49"/>
      <c r="F31" s="50"/>
      <c r="G31" s="49"/>
      <c r="H31" s="49"/>
      <c r="I31" s="49"/>
      <c r="J31" s="49"/>
      <c r="K31" s="49"/>
    </row>
    <row r="32" spans="1:13" x14ac:dyDescent="0.25">
      <c r="A32" s="59">
        <v>9.1999999999999993</v>
      </c>
      <c r="B32" s="66" t="s">
        <v>148</v>
      </c>
      <c r="C32" s="65" t="s">
        <v>112</v>
      </c>
      <c r="D32" s="63">
        <v>2</v>
      </c>
      <c r="E32" s="49"/>
      <c r="F32" s="56"/>
      <c r="G32" s="49"/>
      <c r="H32" s="49"/>
      <c r="I32" s="49"/>
      <c r="J32" s="49"/>
      <c r="K32" s="49"/>
    </row>
    <row r="33" spans="1:11" x14ac:dyDescent="0.25">
      <c r="A33" s="59">
        <v>10.1</v>
      </c>
      <c r="B33" s="66" t="s">
        <v>149</v>
      </c>
      <c r="C33" s="73" t="s">
        <v>66</v>
      </c>
      <c r="D33" s="62">
        <v>10</v>
      </c>
      <c r="E33" s="49"/>
      <c r="F33" s="56"/>
      <c r="G33" s="49"/>
      <c r="H33" s="49"/>
      <c r="I33" s="49"/>
      <c r="J33" s="49"/>
      <c r="K33" s="49"/>
    </row>
    <row r="34" spans="1:11" x14ac:dyDescent="0.25">
      <c r="A34" s="59">
        <v>10.199999999999999</v>
      </c>
      <c r="B34" s="66" t="s">
        <v>150</v>
      </c>
      <c r="C34" s="65" t="s">
        <v>112</v>
      </c>
      <c r="D34" s="63">
        <v>2</v>
      </c>
      <c r="E34" s="49"/>
      <c r="F34" s="56"/>
      <c r="G34" s="49"/>
      <c r="H34" s="49"/>
      <c r="I34" s="49"/>
      <c r="J34" s="49"/>
      <c r="K34" s="49"/>
    </row>
    <row r="35" spans="1:11" x14ac:dyDescent="0.25">
      <c r="A35" s="59">
        <v>11.1</v>
      </c>
      <c r="B35" s="66" t="s">
        <v>151</v>
      </c>
      <c r="C35" s="73" t="s">
        <v>66</v>
      </c>
      <c r="D35" s="62">
        <v>10</v>
      </c>
      <c r="E35" s="49"/>
      <c r="F35" s="49"/>
      <c r="G35" s="49"/>
      <c r="H35" s="49"/>
      <c r="I35" s="49"/>
      <c r="J35" s="49"/>
      <c r="K35" s="49"/>
    </row>
    <row r="36" spans="1:11" x14ac:dyDescent="0.25">
      <c r="A36" s="59">
        <v>11.2</v>
      </c>
      <c r="B36" s="66" t="s">
        <v>152</v>
      </c>
      <c r="C36" s="65" t="s">
        <v>112</v>
      </c>
      <c r="D36" s="63">
        <v>2</v>
      </c>
      <c r="E36" s="49"/>
      <c r="F36" s="49"/>
      <c r="G36" s="49"/>
      <c r="H36" s="49"/>
      <c r="I36" s="49"/>
      <c r="J36" s="49"/>
      <c r="K36" s="49"/>
    </row>
    <row r="37" spans="1:11" x14ac:dyDescent="0.25">
      <c r="A37" s="59">
        <v>11.3</v>
      </c>
      <c r="B37" s="68" t="s">
        <v>103</v>
      </c>
      <c r="C37" s="74" t="s">
        <v>23</v>
      </c>
      <c r="D37" s="62">
        <v>15</v>
      </c>
      <c r="E37" s="49"/>
      <c r="F37" s="57"/>
      <c r="G37" s="49"/>
      <c r="H37" s="49"/>
      <c r="I37" s="49"/>
      <c r="J37" s="49"/>
      <c r="K37" s="49"/>
    </row>
    <row r="38" spans="1:11" x14ac:dyDescent="0.25">
      <c r="A38" s="59">
        <v>12.1</v>
      </c>
      <c r="B38" s="66" t="s">
        <v>153</v>
      </c>
      <c r="C38" s="73" t="s">
        <v>66</v>
      </c>
      <c r="D38" s="62">
        <v>10</v>
      </c>
      <c r="E38" s="49"/>
      <c r="F38" s="50"/>
      <c r="G38" s="49"/>
      <c r="H38" s="49"/>
      <c r="I38" s="49"/>
      <c r="J38" s="49"/>
      <c r="K38" s="49"/>
    </row>
    <row r="39" spans="1:11" x14ac:dyDescent="0.25">
      <c r="A39" s="59">
        <v>12.2</v>
      </c>
      <c r="B39" s="66" t="s">
        <v>154</v>
      </c>
      <c r="C39" s="65" t="s">
        <v>112</v>
      </c>
      <c r="D39" s="63">
        <v>2</v>
      </c>
      <c r="E39" s="49"/>
      <c r="F39" s="50"/>
      <c r="G39" s="49"/>
      <c r="H39" s="49"/>
      <c r="I39" s="49"/>
      <c r="J39" s="49"/>
      <c r="K39" s="49"/>
    </row>
    <row r="40" spans="1:11" x14ac:dyDescent="0.25">
      <c r="A40" s="59">
        <v>12.5</v>
      </c>
      <c r="B40" s="66" t="s">
        <v>124</v>
      </c>
      <c r="C40" s="72" t="s">
        <v>12</v>
      </c>
      <c r="D40" s="62">
        <v>4</v>
      </c>
      <c r="E40" s="49"/>
      <c r="F40" s="50"/>
      <c r="G40" s="49"/>
      <c r="H40" s="49"/>
      <c r="I40" s="49"/>
      <c r="J40" s="49"/>
      <c r="K40" s="49"/>
    </row>
    <row r="41" spans="1:11" x14ac:dyDescent="0.25">
      <c r="A41" s="59">
        <v>12.6</v>
      </c>
      <c r="B41" s="68" t="s">
        <v>105</v>
      </c>
      <c r="C41" s="74" t="s">
        <v>23</v>
      </c>
      <c r="D41" s="62">
        <v>15</v>
      </c>
      <c r="E41" s="49"/>
      <c r="F41" s="50"/>
      <c r="G41" s="49"/>
      <c r="H41" s="49"/>
      <c r="I41" s="49"/>
      <c r="J41" s="49"/>
      <c r="K41" s="49"/>
    </row>
    <row r="42" spans="1:11" x14ac:dyDescent="0.25">
      <c r="A42" s="59">
        <v>12.7</v>
      </c>
      <c r="B42" s="66" t="s">
        <v>123</v>
      </c>
      <c r="C42" s="61" t="s">
        <v>14</v>
      </c>
      <c r="D42" s="62">
        <v>15</v>
      </c>
      <c r="E42" s="49"/>
      <c r="F42" s="58"/>
      <c r="G42" s="49"/>
      <c r="H42" s="49"/>
      <c r="I42" s="49"/>
      <c r="J42" s="49"/>
      <c r="K42" s="49"/>
    </row>
    <row r="43" spans="1:11" x14ac:dyDescent="0.25">
      <c r="A43" s="59">
        <v>13.1</v>
      </c>
      <c r="B43" s="66" t="s">
        <v>155</v>
      </c>
      <c r="C43" s="73" t="s">
        <v>66</v>
      </c>
      <c r="D43" s="62">
        <v>10</v>
      </c>
      <c r="E43" s="49"/>
      <c r="F43" s="58"/>
      <c r="G43" s="49"/>
      <c r="H43" s="49"/>
      <c r="I43" s="49"/>
      <c r="J43" s="49"/>
      <c r="K43" s="49"/>
    </row>
    <row r="44" spans="1:11" x14ac:dyDescent="0.25">
      <c r="A44" s="59">
        <v>13.2</v>
      </c>
      <c r="B44" s="66" t="s">
        <v>156</v>
      </c>
      <c r="C44" s="65" t="s">
        <v>112</v>
      </c>
      <c r="D44" s="63">
        <v>2</v>
      </c>
      <c r="E44" s="49"/>
      <c r="F44" s="58"/>
      <c r="G44" s="49"/>
      <c r="H44" s="49"/>
      <c r="I44" s="49"/>
      <c r="J44" s="49"/>
      <c r="K44" s="49"/>
    </row>
    <row r="45" spans="1:11" x14ac:dyDescent="0.25">
      <c r="A45" s="59">
        <v>13.5</v>
      </c>
      <c r="B45" s="68" t="s">
        <v>106</v>
      </c>
      <c r="C45" s="74" t="s">
        <v>23</v>
      </c>
      <c r="D45" s="62">
        <v>15</v>
      </c>
      <c r="E45" s="49"/>
      <c r="F45" s="58"/>
      <c r="G45" s="49"/>
      <c r="H45" s="49"/>
      <c r="I45" s="49"/>
      <c r="J45" s="49"/>
      <c r="K45" s="49"/>
    </row>
    <row r="46" spans="1:11" x14ac:dyDescent="0.25">
      <c r="A46" s="59">
        <v>14.1</v>
      </c>
      <c r="B46" s="66" t="s">
        <v>127</v>
      </c>
      <c r="C46" s="72" t="s">
        <v>12</v>
      </c>
      <c r="D46" s="62">
        <v>4</v>
      </c>
      <c r="E46" s="49"/>
      <c r="F46" s="49"/>
      <c r="G46" s="49"/>
      <c r="H46" s="49"/>
      <c r="I46" s="49"/>
      <c r="J46" s="49"/>
      <c r="K46" s="49"/>
    </row>
    <row r="47" spans="1:11" x14ac:dyDescent="0.25">
      <c r="A47" s="59">
        <v>14.1</v>
      </c>
      <c r="B47" s="66" t="s">
        <v>129</v>
      </c>
      <c r="C47" s="72" t="s">
        <v>12</v>
      </c>
      <c r="D47" s="62">
        <v>4</v>
      </c>
      <c r="E47" s="49"/>
      <c r="F47" s="58"/>
      <c r="G47" s="49"/>
      <c r="H47" s="49"/>
      <c r="I47" s="49"/>
      <c r="J47" s="49"/>
      <c r="K47" s="49"/>
    </row>
    <row r="48" spans="1:11" x14ac:dyDescent="0.25">
      <c r="A48" s="59">
        <v>14.1</v>
      </c>
      <c r="B48" s="66" t="s">
        <v>157</v>
      </c>
      <c r="C48" s="73" t="s">
        <v>66</v>
      </c>
      <c r="D48" s="62">
        <v>10</v>
      </c>
      <c r="E48" s="49"/>
      <c r="F48" s="49"/>
      <c r="G48" s="49"/>
      <c r="H48" s="49"/>
      <c r="I48" s="49"/>
      <c r="J48" s="49"/>
      <c r="K48" s="49"/>
    </row>
    <row r="49" spans="1:11" x14ac:dyDescent="0.25">
      <c r="A49" s="59">
        <v>14.2</v>
      </c>
      <c r="B49" s="66" t="s">
        <v>128</v>
      </c>
      <c r="C49" s="61" t="s">
        <v>14</v>
      </c>
      <c r="D49" s="62">
        <v>15</v>
      </c>
      <c r="E49" s="49"/>
      <c r="F49" s="58"/>
      <c r="G49" s="49"/>
      <c r="H49" s="49"/>
      <c r="I49" s="49"/>
      <c r="J49" s="49"/>
      <c r="K49" s="49"/>
    </row>
    <row r="50" spans="1:11" x14ac:dyDescent="0.25">
      <c r="A50" s="59">
        <v>14.2</v>
      </c>
      <c r="B50" s="66" t="s">
        <v>130</v>
      </c>
      <c r="C50" s="61" t="s">
        <v>14</v>
      </c>
      <c r="D50" s="62">
        <v>15</v>
      </c>
      <c r="E50" s="49"/>
      <c r="F50" s="49"/>
      <c r="G50" s="49"/>
      <c r="H50" s="49"/>
      <c r="I50" s="49"/>
      <c r="J50" s="49"/>
      <c r="K50" s="49"/>
    </row>
    <row r="51" spans="1:11" x14ac:dyDescent="0.25">
      <c r="A51" s="59">
        <v>14.2</v>
      </c>
      <c r="B51" s="66" t="s">
        <v>158</v>
      </c>
      <c r="C51" s="65" t="s">
        <v>112</v>
      </c>
      <c r="D51" s="63">
        <v>2</v>
      </c>
      <c r="E51" s="49"/>
      <c r="F51" s="58"/>
      <c r="G51" s="49"/>
      <c r="H51" s="49"/>
      <c r="I51" s="49"/>
      <c r="J51" s="49"/>
      <c r="K51" s="49"/>
    </row>
    <row r="52" spans="1:11" x14ac:dyDescent="0.25">
      <c r="A52" s="59">
        <v>15.1</v>
      </c>
      <c r="B52" s="60" t="s">
        <v>28</v>
      </c>
      <c r="C52" s="72" t="s">
        <v>12</v>
      </c>
      <c r="D52" s="62">
        <v>4</v>
      </c>
      <c r="E52" s="49"/>
      <c r="F52" s="49"/>
      <c r="G52" s="49"/>
      <c r="H52" s="49"/>
      <c r="I52" s="49"/>
      <c r="J52" s="49"/>
      <c r="K52" s="49"/>
    </row>
    <row r="53" spans="1:11" x14ac:dyDescent="0.25">
      <c r="A53" s="59">
        <v>15.1</v>
      </c>
      <c r="B53" s="66" t="s">
        <v>159</v>
      </c>
      <c r="C53" s="73" t="s">
        <v>66</v>
      </c>
      <c r="D53" s="62">
        <v>10</v>
      </c>
      <c r="E53" s="49"/>
      <c r="F53" s="49"/>
      <c r="G53" s="49"/>
      <c r="H53" s="49"/>
      <c r="I53" s="49"/>
      <c r="J53" s="49"/>
      <c r="K53" s="49"/>
    </row>
    <row r="54" spans="1:11" x14ac:dyDescent="0.25">
      <c r="A54" s="59">
        <v>15.2</v>
      </c>
      <c r="B54" s="60" t="s">
        <v>27</v>
      </c>
      <c r="C54" s="61" t="s">
        <v>14</v>
      </c>
      <c r="D54" s="62">
        <v>10</v>
      </c>
      <c r="E54" s="49"/>
      <c r="F54" s="58"/>
      <c r="G54" s="49"/>
      <c r="H54" s="49"/>
      <c r="I54" s="49"/>
      <c r="J54" s="49"/>
      <c r="K54" s="49"/>
    </row>
    <row r="55" spans="1:11" x14ac:dyDescent="0.25">
      <c r="A55" s="59">
        <v>15.2</v>
      </c>
      <c r="B55" s="66" t="s">
        <v>160</v>
      </c>
      <c r="C55" s="65" t="s">
        <v>112</v>
      </c>
      <c r="D55" s="63">
        <v>2</v>
      </c>
      <c r="E55" s="49"/>
      <c r="F55" s="49"/>
      <c r="G55" s="49"/>
      <c r="H55" s="49"/>
      <c r="I55" s="49"/>
      <c r="J55" s="49"/>
      <c r="K55" s="49"/>
    </row>
    <row r="56" spans="1:11" x14ac:dyDescent="0.25">
      <c r="A56" s="59">
        <v>16</v>
      </c>
      <c r="B56" s="60" t="s">
        <v>30</v>
      </c>
      <c r="C56" s="72" t="s">
        <v>12</v>
      </c>
      <c r="D56" s="62">
        <v>5</v>
      </c>
      <c r="E56" s="49"/>
      <c r="F56" s="58"/>
      <c r="G56" s="49"/>
      <c r="H56" s="49"/>
      <c r="I56" s="49"/>
      <c r="J56" s="49"/>
      <c r="K56" s="49"/>
    </row>
    <row r="57" spans="1:11" x14ac:dyDescent="0.25">
      <c r="A57" s="59">
        <v>16</v>
      </c>
      <c r="B57" s="60" t="s">
        <v>29</v>
      </c>
      <c r="C57" s="61" t="s">
        <v>14</v>
      </c>
      <c r="D57" s="62">
        <v>10</v>
      </c>
      <c r="E57" s="49"/>
      <c r="F57" s="49"/>
      <c r="G57" s="49"/>
      <c r="H57" s="49"/>
      <c r="I57" s="49"/>
      <c r="J57" s="49"/>
      <c r="K57" s="49"/>
    </row>
    <row r="58" spans="1:11" x14ac:dyDescent="0.25">
      <c r="A58" s="59">
        <v>16</v>
      </c>
      <c r="B58" s="60" t="s">
        <v>15</v>
      </c>
      <c r="C58" s="75" t="s">
        <v>13</v>
      </c>
      <c r="D58" s="62">
        <v>50</v>
      </c>
      <c r="E58" s="49"/>
      <c r="F58" s="58"/>
      <c r="G58" s="49"/>
      <c r="H58" s="49"/>
      <c r="I58" s="49"/>
      <c r="J58" s="49"/>
      <c r="K58" s="49"/>
    </row>
    <row r="59" spans="1:11" x14ac:dyDescent="0.25">
      <c r="A59" s="59">
        <v>16</v>
      </c>
      <c r="B59" s="60" t="s">
        <v>32</v>
      </c>
      <c r="C59" s="78" t="s">
        <v>24</v>
      </c>
      <c r="D59" s="62">
        <v>2</v>
      </c>
      <c r="E59" s="49"/>
      <c r="F59" s="58"/>
      <c r="G59" s="49"/>
      <c r="H59" s="49"/>
      <c r="I59" s="49"/>
      <c r="J59" s="49"/>
      <c r="K59" s="49"/>
    </row>
    <row r="60" spans="1:11" x14ac:dyDescent="0.25">
      <c r="A60" s="59">
        <v>16</v>
      </c>
      <c r="B60" s="66" t="s">
        <v>120</v>
      </c>
      <c r="C60" s="72" t="s">
        <v>12</v>
      </c>
      <c r="D60" s="62">
        <v>3</v>
      </c>
      <c r="E60" s="49"/>
      <c r="F60" s="58"/>
      <c r="G60" s="49"/>
      <c r="H60" s="49"/>
      <c r="I60" s="49"/>
      <c r="J60" s="49"/>
      <c r="K60" s="49"/>
    </row>
    <row r="61" spans="1:11" x14ac:dyDescent="0.25">
      <c r="A61" s="59">
        <v>16</v>
      </c>
      <c r="B61" s="60" t="s">
        <v>33</v>
      </c>
      <c r="C61" s="72" t="s">
        <v>12</v>
      </c>
      <c r="D61" s="62">
        <v>2</v>
      </c>
      <c r="E61" s="49"/>
      <c r="F61" s="58"/>
      <c r="G61" s="49"/>
      <c r="H61" s="49"/>
      <c r="I61" s="49"/>
      <c r="J61" s="49"/>
      <c r="K61" s="49"/>
    </row>
    <row r="62" spans="1:11" x14ac:dyDescent="0.25">
      <c r="A62" s="59">
        <v>16</v>
      </c>
      <c r="B62" s="60" t="s">
        <v>31</v>
      </c>
      <c r="C62" s="78" t="s">
        <v>24</v>
      </c>
      <c r="D62" s="62">
        <v>10</v>
      </c>
      <c r="E62" s="49"/>
      <c r="F62" s="58"/>
      <c r="G62" s="49"/>
      <c r="H62" s="49"/>
      <c r="I62" s="49"/>
      <c r="J62" s="49"/>
      <c r="K62" s="49"/>
    </row>
    <row r="63" spans="1:11" x14ac:dyDescent="0.25">
      <c r="A63" s="59">
        <v>16</v>
      </c>
      <c r="B63" s="79" t="s">
        <v>67</v>
      </c>
      <c r="C63" s="72" t="s">
        <v>12</v>
      </c>
      <c r="D63" s="62">
        <v>6</v>
      </c>
      <c r="E63" s="49"/>
      <c r="F63" s="58"/>
      <c r="G63" s="49"/>
      <c r="H63" s="49"/>
      <c r="I63" s="49"/>
      <c r="J63" s="49"/>
      <c r="K63" s="49"/>
    </row>
    <row r="64" spans="1:11" x14ac:dyDescent="0.25">
      <c r="E64" s="49"/>
      <c r="F64" s="49"/>
      <c r="G64" s="49"/>
      <c r="H64" s="49"/>
      <c r="I64" s="49"/>
      <c r="J64" s="49"/>
      <c r="K64" s="49"/>
    </row>
    <row r="65" spans="2:26" s="5" customFormat="1" x14ac:dyDescent="0.25">
      <c r="B65" s="4"/>
      <c r="C65" s="4"/>
      <c r="D65" s="8"/>
      <c r="E65" s="50"/>
      <c r="F65" s="50"/>
      <c r="G65" s="49"/>
      <c r="H65" s="49"/>
      <c r="I65" s="49"/>
      <c r="J65" s="49"/>
      <c r="K65" s="49"/>
      <c r="L65" s="4"/>
      <c r="P65" s="4"/>
      <c r="Q65" s="4"/>
      <c r="R65" s="4"/>
      <c r="S65" s="4"/>
      <c r="T65" s="4"/>
      <c r="U65" s="4"/>
      <c r="V65" s="4"/>
      <c r="W65" s="4"/>
      <c r="X65" s="4"/>
      <c r="Y65" s="4"/>
      <c r="Z65" s="4"/>
    </row>
    <row r="66" spans="2:26" s="5" customFormat="1" x14ac:dyDescent="0.25">
      <c r="B66" s="4"/>
      <c r="C66" s="4"/>
      <c r="D66" s="8"/>
      <c r="E66" s="49"/>
      <c r="F66" s="58"/>
      <c r="G66" s="49"/>
      <c r="H66" s="49"/>
      <c r="I66" s="49"/>
      <c r="J66" s="49"/>
      <c r="K66" s="49"/>
      <c r="L66" s="4"/>
      <c r="P66" s="4"/>
      <c r="Q66" s="4"/>
      <c r="R66" s="4"/>
      <c r="S66" s="4"/>
      <c r="T66" s="4"/>
      <c r="U66" s="4"/>
      <c r="V66" s="4"/>
      <c r="W66" s="4"/>
      <c r="X66" s="4"/>
      <c r="Y66" s="4"/>
      <c r="Z66" s="4"/>
    </row>
    <row r="67" spans="2:26" s="5" customFormat="1" x14ac:dyDescent="0.25">
      <c r="B67" s="4"/>
      <c r="C67" s="4"/>
      <c r="D67" s="8"/>
      <c r="E67" s="23"/>
      <c r="F67" s="23"/>
      <c r="G67" s="23"/>
      <c r="H67" s="49"/>
      <c r="I67" s="49"/>
      <c r="J67" s="49"/>
      <c r="K67" s="49"/>
      <c r="L67" s="4"/>
      <c r="P67" s="4"/>
      <c r="Q67" s="4"/>
      <c r="R67" s="4"/>
      <c r="S67" s="4"/>
      <c r="T67" s="4"/>
      <c r="U67" s="4"/>
      <c r="V67" s="4"/>
      <c r="W67" s="4"/>
      <c r="X67" s="4"/>
      <c r="Y67" s="4"/>
      <c r="Z67" s="4"/>
    </row>
    <row r="68" spans="2:26" s="5" customFormat="1" x14ac:dyDescent="0.25">
      <c r="B68" s="4"/>
      <c r="C68" s="4"/>
      <c r="D68" s="8"/>
      <c r="E68" s="23"/>
      <c r="F68" s="23"/>
      <c r="G68" s="23"/>
      <c r="H68" s="23"/>
      <c r="I68" s="23"/>
      <c r="J68" s="23"/>
      <c r="K68" s="23"/>
      <c r="L68" s="4"/>
      <c r="P68" s="4"/>
      <c r="Q68" s="4"/>
      <c r="R68" s="4"/>
      <c r="S68" s="4"/>
      <c r="T68" s="4"/>
      <c r="U68" s="4"/>
      <c r="V68" s="4"/>
      <c r="W68" s="4"/>
      <c r="X68" s="4"/>
      <c r="Y68" s="4"/>
      <c r="Z68" s="4"/>
    </row>
    <row r="69" spans="2:26" s="5" customFormat="1" x14ac:dyDescent="0.25">
      <c r="B69" s="4"/>
      <c r="C69" s="4"/>
      <c r="D69" s="8"/>
      <c r="E69" s="23"/>
      <c r="F69" s="23"/>
      <c r="G69" s="23"/>
      <c r="H69" s="23"/>
      <c r="I69" s="23"/>
      <c r="J69" s="23"/>
      <c r="K69" s="23"/>
      <c r="L69" s="4"/>
      <c r="M69" s="4"/>
      <c r="N69" s="4"/>
      <c r="P69" s="4"/>
      <c r="Q69" s="4"/>
      <c r="R69" s="4"/>
      <c r="S69" s="4"/>
      <c r="T69" s="4"/>
      <c r="U69" s="4"/>
      <c r="V69" s="4"/>
      <c r="W69" s="4"/>
      <c r="X69" s="4"/>
      <c r="Y69" s="4"/>
      <c r="Z69" s="4"/>
    </row>
    <row r="70" spans="2:26" s="5" customFormat="1" x14ac:dyDescent="0.25">
      <c r="B70" s="4"/>
      <c r="C70" s="4"/>
      <c r="D70" s="8"/>
      <c r="E70" s="23"/>
      <c r="F70" s="23"/>
      <c r="G70" s="23"/>
      <c r="H70" s="23"/>
      <c r="I70" s="23"/>
      <c r="J70" s="23"/>
      <c r="K70" s="23"/>
      <c r="L70" s="4"/>
      <c r="M70" s="4"/>
      <c r="N70" s="4"/>
      <c r="P70" s="4"/>
      <c r="Q70" s="4"/>
      <c r="R70" s="4"/>
      <c r="S70" s="4"/>
      <c r="T70" s="4"/>
      <c r="U70" s="4"/>
      <c r="V70" s="4"/>
      <c r="W70" s="4"/>
      <c r="X70" s="4"/>
      <c r="Y70" s="4"/>
      <c r="Z70" s="4"/>
    </row>
    <row r="71" spans="2:26" s="5" customFormat="1" x14ac:dyDescent="0.25">
      <c r="B71" s="4"/>
      <c r="C71" s="4"/>
      <c r="D71" s="8"/>
      <c r="E71" s="23"/>
      <c r="F71" s="23"/>
      <c r="G71" s="23"/>
      <c r="H71" s="23"/>
      <c r="I71" s="23"/>
      <c r="J71" s="23"/>
      <c r="K71" s="23"/>
      <c r="L71" s="4"/>
      <c r="M71" s="4"/>
      <c r="N71" s="4"/>
      <c r="P71" s="4"/>
      <c r="Q71" s="4"/>
      <c r="R71" s="4"/>
      <c r="S71" s="4"/>
      <c r="T71" s="4"/>
      <c r="U71" s="4"/>
      <c r="V71" s="4"/>
      <c r="W71" s="4"/>
      <c r="X71" s="4"/>
      <c r="Y71" s="4"/>
      <c r="Z71" s="4"/>
    </row>
    <row r="72" spans="2:26" s="5" customFormat="1" x14ac:dyDescent="0.25">
      <c r="B72" s="4"/>
      <c r="C72" s="4"/>
      <c r="D72" s="8"/>
      <c r="E72" s="23"/>
      <c r="F72" s="23"/>
      <c r="G72" s="23"/>
      <c r="H72" s="23"/>
      <c r="I72" s="23"/>
      <c r="J72" s="23"/>
      <c r="K72" s="23"/>
      <c r="L72" s="4"/>
      <c r="M72" s="4"/>
      <c r="N72" s="4"/>
      <c r="P72" s="4"/>
      <c r="Q72" s="4"/>
      <c r="R72" s="4"/>
      <c r="S72" s="4"/>
      <c r="T72" s="4"/>
      <c r="U72" s="4"/>
      <c r="V72" s="4"/>
      <c r="W72" s="4"/>
      <c r="X72" s="4"/>
      <c r="Y72" s="4"/>
      <c r="Z72" s="4"/>
    </row>
    <row r="73" spans="2:26" s="5" customFormat="1" x14ac:dyDescent="0.25">
      <c r="B73" s="4"/>
      <c r="C73" s="4"/>
      <c r="D73" s="8"/>
      <c r="E73" s="23"/>
      <c r="F73" s="23"/>
      <c r="G73" s="23"/>
      <c r="H73" s="23"/>
      <c r="I73" s="23"/>
      <c r="J73" s="23"/>
      <c r="K73" s="23"/>
      <c r="L73" s="4"/>
      <c r="M73" s="4"/>
      <c r="N73" s="4"/>
      <c r="P73" s="4"/>
      <c r="Q73" s="4"/>
      <c r="R73" s="4"/>
      <c r="S73" s="4"/>
      <c r="T73" s="4"/>
      <c r="U73" s="4"/>
      <c r="V73" s="4"/>
      <c r="W73" s="4"/>
      <c r="X73" s="4"/>
      <c r="Y73" s="4"/>
      <c r="Z73" s="4"/>
    </row>
    <row r="74" spans="2:26" s="5" customFormat="1" x14ac:dyDescent="0.25">
      <c r="B74" s="4"/>
      <c r="C74" s="4"/>
      <c r="D74" s="8"/>
      <c r="E74" s="23"/>
      <c r="F74" s="23"/>
      <c r="G74" s="23"/>
      <c r="H74" s="23"/>
      <c r="I74" s="23"/>
      <c r="J74" s="23"/>
      <c r="K74" s="23"/>
      <c r="L74" s="4"/>
      <c r="M74" s="4"/>
      <c r="N74" s="4"/>
      <c r="P74" s="4"/>
      <c r="Q74" s="4"/>
      <c r="R74" s="4"/>
      <c r="S74" s="4"/>
      <c r="T74" s="4"/>
      <c r="U74" s="4"/>
      <c r="V74" s="4"/>
      <c r="W74" s="4"/>
      <c r="X74" s="4"/>
      <c r="Y74" s="4"/>
      <c r="Z74" s="4"/>
    </row>
    <row r="75" spans="2:26" s="5" customFormat="1" x14ac:dyDescent="0.25">
      <c r="B75" s="4"/>
      <c r="C75" s="4"/>
      <c r="D75" s="8"/>
      <c r="E75" s="23"/>
      <c r="F75" s="23"/>
      <c r="G75" s="23"/>
      <c r="H75" s="23"/>
      <c r="I75" s="23"/>
      <c r="J75" s="23"/>
      <c r="K75" s="23"/>
      <c r="L75" s="4"/>
      <c r="M75" s="4"/>
      <c r="N75" s="4"/>
      <c r="P75" s="4"/>
      <c r="Q75" s="4"/>
      <c r="R75" s="4"/>
      <c r="S75" s="4"/>
      <c r="T75" s="4"/>
      <c r="U75" s="4"/>
      <c r="V75" s="4"/>
      <c r="W75" s="4"/>
      <c r="X75" s="4"/>
      <c r="Y75" s="4"/>
      <c r="Z75" s="4"/>
    </row>
    <row r="76" spans="2:26" s="5" customFormat="1" x14ac:dyDescent="0.25">
      <c r="B76" s="4"/>
      <c r="C76" s="4"/>
      <c r="D76" s="8"/>
      <c r="E76" s="23"/>
      <c r="F76" s="23"/>
      <c r="G76" s="23"/>
      <c r="H76" s="23"/>
      <c r="I76" s="23"/>
      <c r="J76" s="23"/>
      <c r="K76" s="23"/>
      <c r="L76" s="4"/>
      <c r="M76" s="4"/>
      <c r="N76" s="4"/>
      <c r="P76" s="4"/>
      <c r="Q76" s="4"/>
      <c r="R76" s="4"/>
      <c r="S76" s="4"/>
      <c r="T76" s="4"/>
      <c r="U76" s="4"/>
      <c r="V76" s="4"/>
      <c r="W76" s="4"/>
      <c r="X76" s="4"/>
      <c r="Y76" s="4"/>
      <c r="Z76" s="4"/>
    </row>
    <row r="77" spans="2:26" s="5" customFormat="1" x14ac:dyDescent="0.25">
      <c r="B77" s="4"/>
      <c r="C77" s="4"/>
      <c r="D77" s="8"/>
      <c r="E77" s="23"/>
      <c r="F77" s="23"/>
      <c r="G77" s="23"/>
      <c r="H77" s="23"/>
      <c r="I77" s="23"/>
      <c r="J77" s="23"/>
      <c r="K77" s="23"/>
      <c r="L77" s="4"/>
      <c r="P77" s="4"/>
      <c r="Q77" s="4"/>
      <c r="R77" s="4"/>
      <c r="S77" s="4"/>
      <c r="T77" s="4"/>
      <c r="U77" s="4"/>
      <c r="V77" s="4"/>
      <c r="W77" s="4"/>
      <c r="X77" s="4"/>
      <c r="Y77" s="4"/>
      <c r="Z77" s="4"/>
    </row>
    <row r="78" spans="2:26" s="5" customFormat="1" x14ac:dyDescent="0.25">
      <c r="B78" s="4"/>
      <c r="C78" s="4"/>
      <c r="D78" s="8"/>
      <c r="E78" s="23"/>
      <c r="F78" s="23"/>
      <c r="G78" s="23"/>
      <c r="H78" s="23"/>
      <c r="I78" s="23"/>
      <c r="J78" s="23"/>
      <c r="K78" s="23"/>
      <c r="L78" s="4"/>
      <c r="P78" s="4"/>
      <c r="Q78" s="4"/>
      <c r="R78" s="4"/>
      <c r="S78" s="4"/>
      <c r="T78" s="4"/>
      <c r="U78" s="4"/>
      <c r="V78" s="4"/>
      <c r="W78" s="4"/>
      <c r="X78" s="4"/>
      <c r="Y78" s="4"/>
      <c r="Z78" s="4"/>
    </row>
  </sheetData>
  <sortState xmlns:xlrd2="http://schemas.microsoft.com/office/spreadsheetml/2017/richdata2" ref="A2:E78">
    <sortCondition ref="A2:A78"/>
  </sortState>
  <phoneticPr fontId="38" type="noConversion"/>
  <conditionalFormatting sqref="R2:R8">
    <cfRule type="dataBar" priority="8">
      <dataBar>
        <cfvo type="min"/>
        <cfvo type="max"/>
        <color rgb="FF008AEF"/>
      </dataBar>
      <extLst>
        <ext xmlns:x14="http://schemas.microsoft.com/office/spreadsheetml/2009/9/main" uri="{B025F937-C7B1-47D3-B67F-A62EFF666E3E}">
          <x14:id>{32B7E5ED-71DC-4570-AE7D-9EF85D8C472B}</x14:id>
        </ext>
      </extLst>
    </cfRule>
  </conditionalFormatting>
  <conditionalFormatting sqref="N2:N7">
    <cfRule type="dataBar" priority="9">
      <dataBar>
        <cfvo type="min"/>
        <cfvo type="max"/>
        <color rgb="FF008AEF"/>
      </dataBar>
      <extLst>
        <ext xmlns:x14="http://schemas.microsoft.com/office/spreadsheetml/2009/9/main" uri="{B025F937-C7B1-47D3-B67F-A62EFF666E3E}">
          <x14:id>{626F6E39-0DCB-4DAE-B219-E182F3DBFD23}</x14:id>
        </ext>
      </extLst>
    </cfRule>
  </conditionalFormatting>
  <conditionalFormatting sqref="J2:J7">
    <cfRule type="dataBar" priority="5">
      <dataBar>
        <cfvo type="min"/>
        <cfvo type="max"/>
        <color rgb="FF008AEF"/>
      </dataBar>
      <extLst>
        <ext xmlns:x14="http://schemas.microsoft.com/office/spreadsheetml/2009/9/main" uri="{B025F937-C7B1-47D3-B67F-A62EFF666E3E}">
          <x14:id>{CDB407B3-D94E-414E-A33B-D4AC00C23ED8}</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R2:R8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N2:N7</xm:sqref>
        </x14:conditionalFormatting>
        <x14:conditionalFormatting xmlns:xm="http://schemas.microsoft.com/office/excel/2006/main">
          <x14:cfRule type="dataBar" id="{CDB407B3-D94E-414E-A33B-D4AC00C23ED8}">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2019-01-26T20:09:47Z</cp:lastPrinted>
  <dcterms:created xsi:type="dcterms:W3CDTF">2016-07-12T01:17:57Z</dcterms:created>
  <dcterms:modified xsi:type="dcterms:W3CDTF">2019-08-16T23:48:12Z</dcterms:modified>
</cp:coreProperties>
</file>