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date1904="1" showInkAnnotation="0" autoCompressPictures="0"/>
  <mc:AlternateContent xmlns:mc="http://schemas.openxmlformats.org/markup-compatibility/2006">
    <mc:Choice Requires="x15">
      <x15ac:absPath xmlns:x15ac="http://schemas.microsoft.com/office/spreadsheetml/2010/11/ac" url="/Users/rdonatello/GitHub/MATH315/"/>
    </mc:Choice>
  </mc:AlternateContent>
  <xr:revisionPtr revIDLastSave="0" documentId="13_ncr:1_{B3E1B07F-B68D-0641-B9CC-BFBACFA2BAF4}" xr6:coauthVersionLast="36" xr6:coauthVersionMax="40" xr10:uidLastSave="{00000000-0000-0000-0000-000000000000}"/>
  <bookViews>
    <workbookView xWindow="0" yWindow="460" windowWidth="25600" windowHeight="14440" tabRatio="500" xr2:uid="{00000000-000D-0000-FFFF-FFFF00000000}"/>
  </bookViews>
  <sheets>
    <sheet name="topic_overview" sheetId="9" r:id="rId1"/>
    <sheet name="wk_details" sheetId="8" r:id="rId2"/>
    <sheet name="fall schedule" sheetId="5" r:id="rId3"/>
    <sheet name="points" sheetId="7" r:id="rId4"/>
  </sheets>
  <definedNames>
    <definedName name="_xlnm._FilterDatabase" localSheetId="3" hidden="1">points!$A$1:$D$89</definedName>
  </definedNames>
  <calcPr calcId="181029" concurrentCalc="0"/>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H2" i="7" l="1"/>
  <c r="H3" i="7"/>
  <c r="H4" i="7"/>
  <c r="H6" i="7"/>
  <c r="H7" i="7"/>
  <c r="H8" i="7"/>
  <c r="H9" i="7"/>
  <c r="I8" i="7"/>
  <c r="I7" i="7"/>
  <c r="I6" i="7"/>
  <c r="I4" i="7"/>
  <c r="I3" i="7"/>
  <c r="I2" i="7"/>
  <c r="B3" i="8"/>
  <c r="B4" i="8"/>
  <c r="B5" i="8"/>
  <c r="B6" i="8"/>
  <c r="B7" i="8"/>
  <c r="B8" i="8"/>
  <c r="B9" i="8"/>
  <c r="B10" i="8"/>
  <c r="B11" i="8"/>
  <c r="B12" i="8"/>
  <c r="B13" i="8"/>
  <c r="B14" i="8"/>
  <c r="B15" i="8"/>
  <c r="B16" i="8"/>
  <c r="B17" i="8"/>
  <c r="B18" i="8"/>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<sst xmlns="http://schemas.openxmlformats.org/spreadsheetml/2006/main" count="590" uniqueCount="389">
  <si>
    <t>Finals Week</t>
  </si>
  <si>
    <t>wk</t>
  </si>
  <si>
    <t>Date</t>
  </si>
  <si>
    <t>Topics</t>
  </si>
  <si>
    <t>SLO</t>
  </si>
  <si>
    <t>Prepare</t>
  </si>
  <si>
    <t>Materials</t>
  </si>
  <si>
    <t>Assignments</t>
  </si>
  <si>
    <t>Assignment</t>
  </si>
  <si>
    <t>Catgory</t>
  </si>
  <si>
    <t>Points</t>
  </si>
  <si>
    <t>%</t>
  </si>
  <si>
    <t>Slack Introductions</t>
  </si>
  <si>
    <t>Learning</t>
  </si>
  <si>
    <t>Exam</t>
  </si>
  <si>
    <t>Project</t>
  </si>
  <si>
    <t>Bivariate Inference</t>
  </si>
  <si>
    <t>Final Exam</t>
  </si>
  <si>
    <t>Online</t>
  </si>
  <si>
    <t>Monday</t>
  </si>
  <si>
    <t>Wednesday</t>
  </si>
  <si>
    <t>Friday</t>
  </si>
  <si>
    <t>Labor day - Campus closed</t>
  </si>
  <si>
    <t>Week</t>
  </si>
  <si>
    <t>Practice</t>
  </si>
  <si>
    <t>Written</t>
  </si>
  <si>
    <t>Participation</t>
  </si>
  <si>
    <t>Reading</t>
  </si>
  <si>
    <t>Metacognition preassessment</t>
  </si>
  <si>
    <t>R</t>
  </si>
  <si>
    <t>PS 2.2: Identifying Data</t>
  </si>
  <si>
    <t>Data Camp: Intro to Data</t>
  </si>
  <si>
    <t>Data Camp: OI Intro to R</t>
  </si>
  <si>
    <t>RAT on Univ Numerical</t>
  </si>
  <si>
    <t>Data Viz tutorial - ggplot</t>
  </si>
  <si>
    <t>PS 2.4, 2.5: summ stats, univ. numerical graphs</t>
  </si>
  <si>
    <t>PS 2.7:  univ. cat. Graphs</t>
  </si>
  <si>
    <t>RAT: DM</t>
  </si>
  <si>
    <t>RAT: Bivariate</t>
  </si>
  <si>
    <t>PS 2.8, 2.10</t>
  </si>
  <si>
    <t>Exam 1</t>
  </si>
  <si>
    <t>PS 3.1, 3.2</t>
  </si>
  <si>
    <t>Poster Prep I</t>
  </si>
  <si>
    <t>Peer Review Poster Prep I</t>
  </si>
  <si>
    <t>RAT: on 4.1-4.4</t>
  </si>
  <si>
    <t>PS 4.1, 4.2</t>
  </si>
  <si>
    <t>Data Camp: Sampling Distributions</t>
  </si>
  <si>
    <t>PS 4.4</t>
  </si>
  <si>
    <t>Data Camp: Confidence Intervals</t>
  </si>
  <si>
    <t>RAT: Hypothesis Testing</t>
  </si>
  <si>
    <t>RAT: ANOVA</t>
  </si>
  <si>
    <t>PS 6.6</t>
  </si>
  <si>
    <t>RAT: Correlation</t>
  </si>
  <si>
    <t>DC: Correlation and Regression</t>
  </si>
  <si>
    <t>PS 7.1, 7.3</t>
  </si>
  <si>
    <t>Poster Prep II</t>
  </si>
  <si>
    <t>RAT: Study Design</t>
  </si>
  <si>
    <t>Moderation Assignment</t>
  </si>
  <si>
    <t>RAT: MLR</t>
  </si>
  <si>
    <t>Regression Assignment</t>
  </si>
  <si>
    <t>RAT: Logistic Regression</t>
  </si>
  <si>
    <t>Poster Prep III</t>
  </si>
  <si>
    <t>Peer Review Poster Prep III</t>
  </si>
  <si>
    <t>Poster draft</t>
  </si>
  <si>
    <t>Peer review of poster draft</t>
  </si>
  <si>
    <t>Final version of poster - Presentation</t>
  </si>
  <si>
    <t>Peer Review of poster presentation</t>
  </si>
  <si>
    <t>Team Evaluation</t>
  </si>
  <si>
    <t>Exam preparation (Write exam Q's)</t>
  </si>
  <si>
    <t>Attendance</t>
  </si>
  <si>
    <t>Post Assessment on R</t>
  </si>
  <si>
    <t>Metacognition post-assessment</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</si>
  <si>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</si>
  <si>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</si>
  <si>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</si>
  <si>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</si>
  <si>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</si>
  <si>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assign</t>
  </si>
  <si>
    <t>PR Personal Codebook</t>
  </si>
  <si>
    <t>hw02 Personal Codebook/RQ</t>
  </si>
  <si>
    <t>hw03 Citation Assignment</t>
  </si>
  <si>
    <t>PR citation assignment</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</si>
  <si>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</si>
  <si>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</si>
  <si>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</si>
  <si>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</si>
  <si>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</si>
  <si>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</si>
  <si>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</si>
  <si>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</si>
  <si>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</si>
  <si>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</si>
  <si>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</si>
  <si>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</si>
  <si>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</si>
  <si>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</si>
  <si>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</si>
  <si>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</si>
  <si>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</si>
  <si>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</si>
  <si>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</si>
  <si>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</si>
  <si>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</si>
  <si>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</si>
  <si>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</si>
  <si>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</si>
  <si>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</si>
  <si>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</si>
  <si>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</si>
  <si>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PR Data management</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</si>
  <si>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</si>
  <si>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</si>
  <si>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</si>
  <si>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</si>
  <si>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</si>
  <si>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</si>
  <si>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</si>
  <si>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</si>
  <si>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</si>
  <si>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</si>
  <si>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</si>
  <si>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PR Univariate Graphing</t>
  </si>
  <si>
    <t>hw06 Bivariate graphing</t>
  </si>
  <si>
    <t>PR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</si>
  <si>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</si>
  <si>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</si>
  <si>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</si>
  <si>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</si>
  <si>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</si>
  <si>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</si>
  <si>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</si>
  <si>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</si>
  <si>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</si>
  <si>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</si>
  <si>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</si>
  <si>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</si>
  <si>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Open work day - Finish Bivariate inference
Moderation
Exam 2</t>
  </si>
  <si>
    <t>PS 4.8</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</si>
  <si>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</si>
  <si>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</si>
  <si>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</si>
  <si>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</si>
  <si>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</si>
  <si>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</si>
  <si>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</si>
  <si>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[PDS Video 18](http://passiondrivenstatistics.com/2018/06/08/chapter-18-writing-for-your-poster-presentation/)</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</si>
  <si>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</si>
  <si>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</si>
  <si>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</si>
  <si>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</si>
  <si>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</si>
  <si>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</si>
  <si>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</si>
  <si>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</si>
  <si>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</si>
  <si>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</si>
  <si>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</si>
  <si>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</si>
  <si>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</si>
  <si>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</si>
  <si>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</si>
  <si>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</si>
  <si>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</si>
  <si>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[AS notes on Moderation (7.3)](https://norcalbiostat.github.io/AppliedStatistics_notes/moderation.html)
[PDS Video 14](http://passiondrivenstatistics.com/2016/08/20/r-chapter-14/)
Additional [Lecture notes on Moderation](lecture/lec05_moderation.html)</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</si>
  <si>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</si>
  <si>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</si>
  <si>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
[Course packet chapter 7](reading/RAD_course_notes.pdf)</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</si>
  <si>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</si>
  <si>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</si>
  <si>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</si>
  <si>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Poster prep stage II (Due Wed 10/31 ) (PR Due Fri 11/2 ) (Final Due Sun 11/4 )
Moderation assignment [[HTML]](hw/hw09_moderation.html) [[PDF]](hw/hw09_moderation.pdf) (Due Tue 11/6 )
Optional Analyzing Exam Errors  (Due Fri 11/30 )</t>
  </si>
  <si>
    <t>Fall Break</t>
  </si>
  <si>
    <t xml:space="preserve">How to write multiple regression models mathematically
How to interpret multiple regression coefficients
How to interpret categorical predictors
</t>
  </si>
  <si>
    <t>Course Packet Chapter 1 (study design), and (7.3-7.5) linear model predictions, model fit, effect of outliers
PDS [Video 17](http://passiondrivenstatistics.com/2016/10/06/r-chapter-17/) on Multiple Regression and Study design
[AS notes on MLR (Ch 6](https://norcalbiostat.github.io/AppliedStatistics_notes/multiple-linear-regression.html)
[AS notes on model building (Ch 7)](https://norcalbiostat.github.io/AppliedStatistics_notes/confounding.html)</t>
  </si>
  <si>
    <t>Final Exam: Friday 12/21 8-10am</t>
  </si>
  <si>
    <t>Poster Prep Stage III  (Due Sun 12/9 )</t>
  </si>
  <si>
    <t>Poster Design
Poster Design
Open work time</t>
  </si>
  <si>
    <t>Assessing Model Fit and testing categorical predictors
Model Building strategies and techniques
Open work day</t>
  </si>
  <si>
    <t xml:space="preserve">Read Open Intro 8.2: Model Selection
</t>
  </si>
  <si>
    <t>Read Open Intro 8.4: Intro to Logistic Regression
Watch lecture video in Slack on Categorical variables and multiple regression
Watch PDS Videos</t>
  </si>
  <si>
    <t>Study Design
Multiple Linear Regression
Campus Closed</t>
  </si>
  <si>
    <t>Regression Assignment [[HTML]](hw/hw10_regression.html) [[PDF]](hw/hw10_regression.pdf) (Due Thu  12/6 )</t>
  </si>
  <si>
    <t>Campus Closed due to CampFire</t>
  </si>
  <si>
    <t>Review, recap, reorient
Logistic regression
Interaction models</t>
  </si>
  <si>
    <t xml:space="preserve">Recaping regression models
- quantitative outcome
- predictors can be any data type
- purpose of modeling (explanatory vs predictive)
- interpretation of continuous/categorical predictors
</t>
  </si>
  <si>
    <t>Fit a model on a binary outcome
Interpret regression coefficients from a multiple regression model
Interpret an Odds Ratio
Interpret the coefficient for an interaction model</t>
  </si>
  <si>
    <t>Creating and interpreting interaction models</t>
  </si>
  <si>
    <t>**RAT** on Logistic Regression
What is "linear" about a generalized linear model? 
What is the logistic function? 
How do you calculate an Odds Ratio
How do you interpret an Odds Ratio</t>
  </si>
  <si>
    <t>AS Notes Section 7.7  [model selection](https://norcalbiostat.github.io/AppliedStatistics_notes/comparing-between-models.html)
OI Section 8.2</t>
  </si>
  <si>
    <t>PDS Video 17 - start at 43 minutes for Logistic Regression
[AS notes on generalized linear models)](https://norcalbiostat.github.io/AppliedStatistics_notes/glm.html)
OI Section 8.4</t>
  </si>
  <si>
    <t xml:space="preserve">Measures of model fit (R2, AIC, BIC)
Testing multiple variables via ANOVA
</t>
  </si>
  <si>
    <t>Variable selection
How to tell when your model is unstable (mathematically)</t>
  </si>
  <si>
    <t>open work day</t>
  </si>
  <si>
    <t>Watch PDS Video</t>
  </si>
  <si>
    <t>Final poster scoring [[Google Form]](https://goo.gl/forms/PiVYBJsoTTcDY01h1) (Due Sun 12/21 )
Post Assessments about learning R[[link]](https://goo.gl/forms/EuVcSJNb1QhBgMo12) (Due Fri 12/21 )
Post Metacognition assessment [[link]](https://goo.gl/forms/xCovcIc1AV7Hsx2b2) (Due Fri 12/21 )</t>
  </si>
  <si>
    <t>Poster Draft (Due Fri 12/14 ) (PR Due Sun 12/16 )
Take home final exam (Due Fri 12/21 ) 
Final posters as printed [BBL] (Due Thu 12/20 )</t>
  </si>
  <si>
    <t>Final Exam: TBD</t>
  </si>
  <si>
    <t>hw01: Team Formation, Reading, project data</t>
  </si>
  <si>
    <t>Quiz</t>
  </si>
  <si>
    <t>Community Coding &amp; OH</t>
  </si>
  <si>
    <t>Regular contribution to Slack</t>
  </si>
  <si>
    <t>Research Proposal Outline</t>
  </si>
  <si>
    <t>PR Regression Assignment</t>
  </si>
  <si>
    <t>PR Moderation Assignment</t>
  </si>
  <si>
    <t>Peer review Research Proposal Outline</t>
  </si>
  <si>
    <t>Watch PDS Video 18</t>
  </si>
  <si>
    <t xml:space="preserve">RAT on Data Types (Course packet (CP) 2.1)
Review of how data is stored in spreadsheets
Discuss continuous vs categorical data types
Import your research data into R. -- See Hack MD notes for help and code on importing. 
Read instructions under **prepare** careful to make sure your data goes in the right folder. 
Work with your partner to decide on what variables you will be working with. 
How to conduct a peer review
Start the research question assignment </t>
  </si>
  <si>
    <t xml:space="preserve">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
RAT on Univariate numerical data
Discuss how to summarize numerical data using summary statistics, plots and words. 
We will be working through the course packet section 2.2 
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</si>
  <si>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</si>
  <si>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Introduce Bivariate graphics assignment
Discuss methods to visualize associations between two categorical variables
Introduce how to use `dplyr` to calculate grouped summary statistics. 
RAT on Bivariate associations (Course notes section 2.4)
Discuss how to assess and describe the association between a continuous variable and a categorical variable. 
Discuss how to quantify and describe associations between two quantitative variables
Explore the Datasaurus dozen - or, why you should always plot your data. </t>
  </si>
  <si>
    <t xml:space="preserve">How is writing about empirical research different than other types of writing like essays? 
Introduce the Poster prep assignments
Introduction of probability by means of exploding kittens. </t>
  </si>
  <si>
    <t xml:space="preserve">Start the foundations worksheet
Introduce point estimates such as the sample mean and proportion as estimates of a population
Visualize through simulation what happens to these point estimates as sample sizes get large
Define sampling distributions, and standard errors
**RAT on Foundations for Inference**
How is an interval estimate different from a point estimate? 
How is an interval estimate created?
Define the margin of error
Go through a full 5 step hypothesis. 
Finish the foundations worksheet. </t>
  </si>
  <si>
    <t xml:space="preserve">How to use the chi-squared distribution to test if the proportion of an event is equally likely across multiple groups
Assessing simple correlation between two quantitative variables
**RAT** on Linear Regression
What is "best" about the best fit line? 
Why is it called the least squares line? 
How do you interpret the slope and intercept of this line? </t>
  </si>
  <si>
    <t>Open work day to finish the Bivarate inference homework
Multivariable analysis - How does a third variable modify an existing relationship between a response and explanatory variable? 
Exam 2 - Choosing appropriate inference
interpreting results in context of the problem
conducting hypothesis testing
Calculating and interpreting confidence intervals</t>
  </si>
  <si>
    <t>Final thoughts on linear regression models (model fit, predictions, outliers)
What makes a sample representative? 
How does observational studies different than experiments? 
How to write multiple regression models mathematically
How to interpret multiple regression coefficients
How to interpret categorical predictors</t>
  </si>
  <si>
    <t xml:space="preserve">Recaping regression models
- quantitative outcome
- predictors can be any data type
- purpose of modeling (explanatory vs predictive)
- interpretation of continuous/categorical predictors
**RAT** on Logistic Regression
What is "linear" about a generalized linear model? 
What is the logistic function? 
How do you calculate an Odds Ratio
How do you interpret an Odds Ratio
Creating and interpreting interaction models
</t>
  </si>
  <si>
    <t>Measures of model fit (R2, AIC, BIC)
Testing multiple variables via ANOVA
Variable selection
How to tell when your model is unstable (mathematically)</t>
  </si>
  <si>
    <t>Spring Break</t>
  </si>
  <si>
    <t>Logistics and expectations for the class
Conducting Reproducible research using R
Creating research questions</t>
  </si>
  <si>
    <t>Data cleaning &amp; recoding</t>
  </si>
  <si>
    <t>Data visualization
Describing the distribution of a single variable</t>
  </si>
  <si>
    <t>Describing the relationship between two variables
Writing about empirical research</t>
  </si>
  <si>
    <t>Probability Distributions
Sampling Distributions
Foundations for Inference</t>
  </si>
  <si>
    <t>Confidence Intervals
Hypothesis Testing</t>
  </si>
  <si>
    <t>Fill out [this form](https://goo.gl/forms/qLBv2jMF6fBv3BTR2) to help me set my OH (Due Thu 1/24 )
R Markdown test file (in class)
hw01 Orientation [[HTML]](hw/hw01_orientation.html)[[PDF]](hw/hw01_orientation.pdf)</t>
  </si>
  <si>
    <t>Read the Applied Stats Course Notes [Chapter 1.0.1](https://norcalbiostat.github.io/AppliedStatistics_notes/data-prep.html)  
Watch PDS Video 4 and 5
Reading:
* Citation assignment
* How to read a journal article
* Conducting a literature review
* Course packet  section 2.2, 2.3</t>
  </si>
  <si>
    <t>[PDS Video 4](http://passiondrivenstatistics.com/2015/09/16/chapter-04/)
[PDS Video 6](http://passiondrivenstatistics.com/2015/12/18/r-chapter-6/)
[Course packet section 2.2, 2.3](reading/RAD_course_notes.pdf)
Lecture notes on conducting a literature review[LINK](https://norcalbiostat.github.io/MATH315/notes.html)
[Help using the library](http://library.csuchico.edu/help)
Connecting to Meriam library from off campus[LINK](http://library.csuchico.edu/connecting-off-campus)</t>
  </si>
  <si>
    <t>[Shiny Ed apps for learning distributions](https://www2.stat.duke.edu/~mc301/shinyed/)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</si>
  <si>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 xml:space="preserve">Statistical analysis between a two variables
Chi-Squared test for proportions
Correlation
Linear Regression
</t>
  </si>
  <si>
    <t xml:space="preserve">Statistical analysis between a two variables
T-Test
ANOVA
</t>
  </si>
  <si>
    <t>PDS Video 10 &amp; 11
[Course packet chapter 7](reading/RAD_course_notes.pdf)</t>
  </si>
  <si>
    <t>PDS Video 12
Additional [Lecture notes on Moderation](lecture/lec05_moderation.html)</t>
  </si>
  <si>
    <r>
      <t xml:space="preserve">PDS Video 13
</t>
    </r>
    <r>
      <rPr>
        <sz val="11"/>
        <color rgb="FFFF0000"/>
        <rFont val="Calibri"/>
        <family val="2"/>
        <scheme val="minor"/>
      </rPr>
      <t xml:space="preserve">Course notes: </t>
    </r>
  </si>
  <si>
    <t>PDS Video 15</t>
  </si>
  <si>
    <t>Course notes</t>
  </si>
  <si>
    <t>PDS Video 9
[Course packet chapter 5](reading/RAD_course_notes.pdf)</t>
  </si>
  <si>
    <t>PDS Video 10
Sample Exam [[PDF]](reading/sample_exam_1.pdf)
(Optional) Analyzing Exam Errors [PDF](https://norcalbiostat.github.io/MATH315/notes.html)</t>
  </si>
  <si>
    <r>
      <t xml:space="preserve">PDS Video 7
</t>
    </r>
    <r>
      <rPr>
        <sz val="11"/>
        <color rgb="FFFF0000"/>
        <rFont val="Calibri"/>
        <family val="2"/>
        <scheme val="minor"/>
      </rPr>
      <t>[Course packet section 3](reading/RAD_course_notes.pdf)
Notes on [writing empirical research](https://norcalbiostat.github.io/MATH315/notes.html)</t>
    </r>
    <r>
      <rPr>
        <sz val="11"/>
        <rFont val="Calibri"/>
        <family val="2"/>
        <scheme val="minor"/>
      </rPr>
      <t xml:space="preserve">
</t>
    </r>
  </si>
  <si>
    <r>
      <t xml:space="preserve">Familiarize yourself with the course website organization and bookmark this site. 
Join Slack workspace, Datacamp Classroom, &amp; R studio Cloud using links in Blackboard (Before Thu/Fri)
</t>
    </r>
    <r>
      <rPr>
        <sz val="11"/>
        <color rgb="FFFF0000"/>
        <rFont val="Calibri"/>
        <family val="2"/>
        <scheme val="minor"/>
      </rPr>
      <t xml:space="preserve">Acquire course materials - [[Open Intro textbook]](https://www.openintro.org/stat/textbook.php?stat_book=os), [[Course notes packet]](http://www.chicopacketpro.com/item/math-course-notes-donatello)
Watch PDS video 1
</t>
    </r>
    <r>
      <rPr>
        <sz val="11"/>
        <rFont val="Calibri"/>
        <family val="2"/>
        <scheme val="minor"/>
      </rPr>
      <t xml:space="preserve">Look through the [[research data available]](https://drive.google.com/drive/u/3/folders/1jULudBjRbHdW-uLIvmMbxRBEJJkq9crY) and pick a data set that you want to work with.
Look at HW 1 so you know what you are expected to complete by next week. </t>
    </r>
  </si>
  <si>
    <t>Discussion</t>
  </si>
  <si>
    <t xml:space="preserve">Dead Week </t>
  </si>
  <si>
    <t>Study Design
Multiple Linear Regression</t>
  </si>
  <si>
    <r>
      <t xml:space="preserve">Watch PDS Video 2 and 3
</t>
    </r>
    <r>
      <rPr>
        <sz val="11"/>
        <color rgb="FFFF0000"/>
        <rFont val="Calibri"/>
        <family val="2"/>
        <scheme val="minor"/>
      </rPr>
      <t xml:space="preserve">Read course Packet (CP) section 1.1  and fill in answers for </t>
    </r>
    <r>
      <rPr>
        <sz val="11"/>
        <rFont val="Calibri"/>
        <family val="2"/>
        <scheme val="minor"/>
      </rPr>
      <t xml:space="preserve">
Schedule a time outside of class to work with your analysis partner on a weekly basis. 
</t>
    </r>
  </si>
  <si>
    <t>PDS video 2
Course Packet (CP) section 2.1
[Conducting a peer review](https://norcalbiostat.github.io/MATH315/project.html)
Applied Stats Course Notes [Chapter 1.0.1](https://norcalbiostat.github.io/AppliedStatistics_notes/data-prep.html)</t>
  </si>
  <si>
    <t>[Syllabus](https://norcalbiostat.github.io/MATH315/syllabus_315_f18.html)
Create and compile a test markdown document. 
PDS video 1</t>
  </si>
  <si>
    <t>Population and samples, 
Data architecture and entry
Writing and refining your research question</t>
  </si>
  <si>
    <t>Introduction to the instructor, class structure, materials, requirements, expectations and resources. 
Blackboard usage (grading)
Online materials (data camp, R studio server, google drive, website)
Physical materials (course notes, textbook)
New collaboration tools (slack)
Learning Techniques (metacognition, error assessments, peer reviews)
Support structures (tutoring, community coding, slack, TA, OH, Math 130)
Introduction to the semester long project
Form support groups and analysis pairs - start to discuss what research topics you want to analyze
I want all 4 members of a group to be analyzing different research questions from the same data set
Learn how to use RStudio to do and turn in homework (test markdown file, hw1 template)
Write down questions about class logistics and structure [[Google Form]](https://goo.gl/forms/T1aDys2sFeLlsk2A3)</t>
  </si>
  <si>
    <t>Topic</t>
  </si>
  <si>
    <t>Overview</t>
  </si>
  <si>
    <t>Other Notes</t>
  </si>
  <si>
    <t>Intro</t>
  </si>
  <si>
    <t>Codebooks</t>
  </si>
  <si>
    <t>Literature review</t>
  </si>
  <si>
    <t>Writing about empirical research</t>
  </si>
  <si>
    <t>Working with data</t>
  </si>
  <si>
    <t xml:space="preserve">Data management </t>
  </si>
  <si>
    <t>Univariate graphing</t>
  </si>
  <si>
    <t>Bivariate graphing</t>
  </si>
  <si>
    <t>Hypothesis testing</t>
  </si>
  <si>
    <t>ANOVA</t>
  </si>
  <si>
    <t>Chi-squared</t>
  </si>
  <si>
    <t>Correlation</t>
  </si>
  <si>
    <t>Moderation</t>
  </si>
  <si>
    <t>Causation</t>
  </si>
  <si>
    <t>Make account with R Studio cloud</t>
  </si>
  <si>
    <t>Pop vs Sample</t>
  </si>
  <si>
    <t>My Video</t>
  </si>
  <si>
    <t>Make accounts</t>
  </si>
  <si>
    <t>Data structure &amp; types</t>
  </si>
  <si>
    <t>X</t>
  </si>
  <si>
    <t>hw08_bivariate_inference</t>
  </si>
  <si>
    <t>x</t>
  </si>
  <si>
    <t>hw01_orientation</t>
  </si>
  <si>
    <t>hw02_codebook</t>
  </si>
  <si>
    <t>hw04_data_management</t>
  </si>
  <si>
    <t>hw05_univ_graphing</t>
  </si>
  <si>
    <t>hw06_biv_graphing</t>
  </si>
  <si>
    <t>hw09_moderation</t>
  </si>
  <si>
    <t>hw10_regression</t>
  </si>
  <si>
    <t>EDA: Stage II</t>
  </si>
  <si>
    <t>Inferential Analysis: Stage III</t>
  </si>
  <si>
    <t>Setting up the story: Stage I</t>
  </si>
  <si>
    <t>Poster Draft</t>
  </si>
  <si>
    <t>Midterm</t>
  </si>
  <si>
    <t>Final</t>
  </si>
  <si>
    <t>Model building</t>
  </si>
  <si>
    <t>2.1, 2.2</t>
  </si>
  <si>
    <t>BBL Quiz</t>
  </si>
  <si>
    <t>Explanatory vs Response</t>
  </si>
  <si>
    <t>2.4, 2.5, 2.7</t>
  </si>
  <si>
    <t>3.1, 3.2</t>
  </si>
  <si>
    <t>prod data, 2.2, 1.5</t>
  </si>
  <si>
    <t>OI Intro to R</t>
  </si>
  <si>
    <t>OI Intro to Data</t>
  </si>
  <si>
    <t>Data Camp: OI: Intro to R</t>
  </si>
  <si>
    <t>DC Intro to R</t>
  </si>
  <si>
    <t>Data Camp: Intro to R [Ch1]</t>
  </si>
  <si>
    <t>Data Camp OI: Intro to Data</t>
  </si>
  <si>
    <t>hw</t>
  </si>
  <si>
    <t>Logistic Regression</t>
  </si>
  <si>
    <t>Walk through in class loading their data in.</t>
  </si>
  <si>
    <t>Multiple Regression
Confounding
Logistic regression
Interaction terms
Categorical terms</t>
  </si>
  <si>
    <t>1.1</t>
  </si>
  <si>
    <t>2.3</t>
  </si>
  <si>
    <t>Peer Review</t>
  </si>
  <si>
    <t>Poster prep Stage II</t>
  </si>
  <si>
    <t>Poster prep Stage III</t>
  </si>
  <si>
    <t>Poster prep Stage I</t>
  </si>
  <si>
    <t>T-test</t>
  </si>
  <si>
    <t>Order</t>
  </si>
  <si>
    <t>Poster Presentation</t>
  </si>
  <si>
    <t>pds quiz</t>
  </si>
  <si>
    <t>data architecture</t>
  </si>
  <si>
    <t>levels of measurement</t>
  </si>
  <si>
    <t>literature review</t>
  </si>
  <si>
    <t>working with data</t>
  </si>
  <si>
    <t>data management</t>
  </si>
  <si>
    <t>anova</t>
  </si>
  <si>
    <t>correlation</t>
  </si>
  <si>
    <t>writing empirical research</t>
  </si>
  <si>
    <t>frequency tables, graphing variables</t>
  </si>
  <si>
    <t>hypothesis_testing</t>
  </si>
  <si>
    <t>regression</t>
  </si>
  <si>
    <t>chi_square</t>
  </si>
  <si>
    <t>exploring moderation</t>
  </si>
  <si>
    <t>confounding</t>
  </si>
  <si>
    <t>Data Camp</t>
  </si>
  <si>
    <t>DC Intro to ggplot</t>
  </si>
  <si>
    <t>4.8, 1 samp HT, hyp testing II</t>
  </si>
  <si>
    <t>Interval estimates</t>
  </si>
  <si>
    <t>4.7, 4.8, 5</t>
  </si>
  <si>
    <t>4.1, 4.2</t>
  </si>
  <si>
    <t>Probability Distributions</t>
  </si>
  <si>
    <t>4.1-4.4</t>
  </si>
  <si>
    <t>Point estimates and the CLT</t>
  </si>
  <si>
    <t>Regression</t>
  </si>
  <si>
    <t>15 (5/5)</t>
  </si>
  <si>
    <t>16 (5/12)</t>
  </si>
  <si>
    <t>1 (1/20)</t>
  </si>
  <si>
    <t>2 (1/27)</t>
  </si>
  <si>
    <t>3 (2/3)</t>
  </si>
  <si>
    <t>4 (2/10)</t>
  </si>
  <si>
    <t>5 (2/17)</t>
  </si>
  <si>
    <t>10 (3/31)</t>
  </si>
  <si>
    <t>7 (3/3)</t>
  </si>
  <si>
    <t>8 (3/10)</t>
  </si>
  <si>
    <t>9 (3/24)</t>
  </si>
  <si>
    <t>11 (4/7)</t>
  </si>
  <si>
    <t>12 (4/14)</t>
  </si>
  <si>
    <t>13 (4/21)</t>
  </si>
  <si>
    <t>14 (4/28)</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</si>
  <si>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</si>
  <si>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</si>
  <si>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</si>
  <si>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</si>
  <si>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</si>
  <si>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</si>
  <si>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</si>
  <si>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</si>
  <si>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</si>
  <si>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</si>
  <si>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</si>
  <si>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</si>
  <si>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</si>
  <si>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</si>
  <si>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</si>
  <si>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</si>
  <si>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8.2</t>
  </si>
  <si>
    <t>8.3</t>
  </si>
  <si>
    <t>[8 (14 min)](https://passiondrivenstatistics.com/2015/07/15/chapter-10/)</t>
  </si>
  <si>
    <t>[8 (16 min)](https://passiondrivenstatistics.com/2015/07/15/chapter-10/)</t>
  </si>
  <si>
    <t>Multiple Regression</t>
  </si>
  <si>
    <t>Confounding</t>
  </si>
  <si>
    <t>8.1</t>
  </si>
  <si>
    <t>[14 (39min)](https://passiondrivenstatistics.com/2016/10/06/r-chapter-17/)</t>
  </si>
  <si>
    <t>[2 (7 min)](https://passiondrivenstatistics.com/2015/06/02/chapter-2-draft-version/)</t>
  </si>
  <si>
    <t>[2 (12 min)](https://passiondrivenstatistics.com/2015/06/02/chapter-2-draft-version/)</t>
  </si>
  <si>
    <t>[14 (42 min)](https://passiondrivenstatistics.com/2016/10/06/r-chapter-17/)</t>
  </si>
  <si>
    <t>3/14 (02) &amp;  3/15 (01)</t>
  </si>
  <si>
    <t>5/13 (02) &amp; 5/14 (01)</t>
  </si>
  <si>
    <t>hw03_lit_review</t>
  </si>
  <si>
    <t xml:space="preserve">6 (2/24) </t>
  </si>
  <si>
    <t>hw07_proposal</t>
  </si>
  <si>
    <t>Research Proposal</t>
  </si>
  <si>
    <t>foundations worksheet</t>
  </si>
  <si>
    <t>PDS
Video</t>
  </si>
  <si>
    <t>Course
Packet</t>
  </si>
  <si>
    <t>Quiz Link</t>
  </si>
  <si>
    <t>Working with R Studio 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</si>
</sst>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i/>
      <sz val="12"/>
      <color theme="0" tint="-0.249977111117893"/>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9" fontId="18"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 applyNumberFormat="0" applyFill="0" applyAlignment="0" applyProtection="0"/>
    <xf numFmtId="0" fontId="22" fillId="0" borderId="2" applyNumberFormat="0" applyFill="0" applyAlignment="0" applyProtection="0"/>
    <xf numFmtId="0" fontId="17" fillId="5" borderId="0" applyNumberFormat="0" applyBorder="0" applyAlignment="0" applyProtection="0"/>
    <xf numFmtId="0" fontId="17" fillId="0" borderId="0"/>
    <xf numFmtId="9" fontId="17" fillId="0" borderId="0" applyFont="0" applyFill="0" applyBorder="0" applyAlignment="0" applyProtection="0"/>
    <xf numFmtId="0" fontId="27" fillId="0" borderId="5" applyNumberFormat="0" applyFill="0" applyAlignment="0" applyProtection="0"/>
  </cellStyleXfs>
  <cellXfs count="111">
    <xf numFmtId="0" fontId="0" fillId="0" borderId="0" xfId="0"/>
    <xf numFmtId="0" fontId="23" fillId="0" borderId="0" xfId="0" applyFont="1" applyFill="1" applyBorder="1" applyAlignment="1">
      <alignment horizontal="left" vertical="top" wrapText="1"/>
    </xf>
    <xf numFmtId="0" fontId="21" fillId="0" borderId="1" xfId="77" applyFill="1" applyAlignment="1">
      <alignment horizontal="center"/>
    </xf>
    <xf numFmtId="0" fontId="21" fillId="0" borderId="1" xfId="77" applyAlignment="1">
      <alignment horizontal="center"/>
    </xf>
    <xf numFmtId="0" fontId="22" fillId="0" borderId="2" xfId="78" applyAlignment="1">
      <alignment horizontal="center"/>
    </xf>
    <xf numFmtId="0" fontId="17" fillId="0" borderId="0" xfId="80"/>
    <xf numFmtId="0" fontId="17" fillId="0" borderId="0" xfId="80" applyAlignment="1">
      <alignment horizontal="center"/>
    </xf>
    <xf numFmtId="0" fontId="17" fillId="6" borderId="0" xfId="80" applyFill="1" applyAlignment="1">
      <alignment horizontal="center"/>
    </xf>
    <xf numFmtId="0" fontId="17" fillId="7" borderId="0" xfId="80" applyFill="1" applyAlignment="1">
      <alignment horizontal="center"/>
    </xf>
    <xf numFmtId="0" fontId="17" fillId="0" borderId="0" xfId="80" applyFill="1" applyBorder="1" applyAlignment="1">
      <alignment horizontal="center"/>
    </xf>
    <xf numFmtId="0" fontId="17" fillId="0" borderId="0" xfId="80" applyFill="1" applyBorder="1"/>
    <xf numFmtId="0" fontId="22" fillId="0" borderId="0" xfId="80" applyFont="1" applyFill="1" applyBorder="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0" fontId="17" fillId="0" borderId="0" xfId="80" applyFill="1" applyAlignment="1">
      <alignment horizontal="center"/>
    </xf>
    <xf numFmtId="0" fontId="17" fillId="0" borderId="0" xfId="80" applyFill="1"/>
    <xf numFmtId="0" fontId="22" fillId="0" borderId="0" xfId="80" applyFont="1" applyFill="1" applyAlignment="1">
      <alignment horizontal="center"/>
    </xf>
    <xf numFmtId="0" fontId="17" fillId="0" borderId="3" xfId="80" applyFill="1" applyBorder="1" applyAlignment="1">
      <alignment horizontal="center"/>
    </xf>
    <xf numFmtId="0" fontId="22" fillId="0" borderId="3" xfId="80" applyFont="1" applyFill="1" applyBorder="1" applyAlignment="1">
      <alignment horizontal="center"/>
    </xf>
    <xf numFmtId="0" fontId="17" fillId="0" borderId="0" xfId="80" applyFont="1" applyFill="1" applyBorder="1" applyAlignment="1">
      <alignment horizontal="center"/>
    </xf>
    <xf numFmtId="0" fontId="17" fillId="0" borderId="0" xfId="80" applyFont="1" applyFill="1" applyBorder="1"/>
    <xf numFmtId="0" fontId="17" fillId="0" borderId="0" xfId="80" applyFont="1" applyFill="1" applyAlignment="1">
      <alignment horizontal="center"/>
    </xf>
    <xf numFmtId="0" fontId="17" fillId="0" borderId="0" xfId="80" applyFont="1" applyFill="1"/>
    <xf numFmtId="1" fontId="0" fillId="6" borderId="0" xfId="81" applyNumberFormat="1" applyFont="1" applyFill="1" applyAlignment="1">
      <alignment horizontal="center"/>
    </xf>
    <xf numFmtId="0" fontId="17" fillId="6" borderId="4" xfId="80" applyFill="1" applyBorder="1" applyAlignment="1">
      <alignment horizontal="center"/>
    </xf>
    <xf numFmtId="9" fontId="17" fillId="5" borderId="4" xfId="79" applyNumberFormat="1" applyBorder="1" applyAlignment="1">
      <alignment horizontal="center"/>
    </xf>
    <xf numFmtId="9" fontId="0" fillId="6" borderId="4" xfId="81" applyFont="1" applyFill="1" applyBorder="1" applyAlignment="1">
      <alignment horizontal="center"/>
    </xf>
    <xf numFmtId="1" fontId="0" fillId="6" borderId="4" xfId="81" applyNumberFormat="1" applyFont="1" applyFill="1" applyBorder="1" applyAlignment="1">
      <alignment horizontal="center"/>
    </xf>
    <xf numFmtId="0" fontId="17" fillId="7" borderId="4" xfId="80" applyFill="1" applyBorder="1" applyAlignment="1">
      <alignment horizontal="center"/>
    </xf>
    <xf numFmtId="9" fontId="0" fillId="7" borderId="4" xfId="81" applyFont="1" applyFill="1" applyBorder="1" applyAlignment="1">
      <alignment horizontal="center"/>
    </xf>
    <xf numFmtId="0" fontId="17" fillId="4" borderId="0" xfId="80" applyFill="1" applyBorder="1"/>
    <xf numFmtId="0" fontId="21" fillId="0" borderId="1" xfId="77" applyFont="1" applyFill="1" applyAlignment="1">
      <alignment horizontal="center"/>
    </xf>
    <xf numFmtId="0" fontId="16" fillId="0" borderId="0" xfId="80" applyFont="1" applyFill="1" applyBorder="1"/>
    <xf numFmtId="0" fontId="24" fillId="2" borderId="0" xfId="0" applyFont="1" applyFill="1" applyBorder="1" applyAlignment="1">
      <alignment horizontal="center" vertical="top" wrapText="1"/>
    </xf>
    <xf numFmtId="0" fontId="24" fillId="3" borderId="0" xfId="0" applyFont="1" applyFill="1" applyBorder="1" applyAlignment="1">
      <alignment horizontal="center" vertical="top" wrapText="1"/>
    </xf>
    <xf numFmtId="0" fontId="23" fillId="0" borderId="0" xfId="0" applyFont="1" applyBorder="1" applyAlignment="1">
      <alignment vertical="top"/>
    </xf>
    <xf numFmtId="0" fontId="23" fillId="0" borderId="0" xfId="0" applyFont="1" applyBorder="1" applyAlignment="1">
      <alignment horizontal="left" vertical="top"/>
    </xf>
    <xf numFmtId="0" fontId="15" fillId="0" borderId="3" xfId="80" applyFont="1" applyFill="1" applyBorder="1"/>
    <xf numFmtId="164" fontId="17" fillId="0" borderId="0" xfId="80" applyNumberFormat="1" applyAlignment="1">
      <alignment horizontal="center"/>
    </xf>
    <xf numFmtId="164" fontId="17" fillId="0" borderId="0" xfId="80" applyNumberFormat="1" applyBorder="1" applyAlignment="1">
      <alignment horizontal="center"/>
    </xf>
    <xf numFmtId="164" fontId="17" fillId="0" borderId="0" xfId="80" applyNumberFormat="1" applyFill="1" applyBorder="1" applyAlignment="1">
      <alignment horizontal="center"/>
    </xf>
    <xf numFmtId="164" fontId="17" fillId="0" borderId="0" xfId="80" applyNumberFormat="1" applyFill="1" applyAlignment="1">
      <alignment horizontal="center"/>
    </xf>
    <xf numFmtId="164" fontId="14" fillId="0" borderId="0" xfId="80" applyNumberFormat="1" applyFont="1" applyAlignment="1">
      <alignment horizontal="center"/>
    </xf>
    <xf numFmtId="164" fontId="13" fillId="0" borderId="0" xfId="80" applyNumberFormat="1" applyFont="1" applyAlignment="1">
      <alignment horizontal="center"/>
    </xf>
    <xf numFmtId="0" fontId="14" fillId="0" borderId="3" xfId="80" applyFont="1" applyFill="1" applyBorder="1"/>
    <xf numFmtId="0" fontId="12" fillId="0" borderId="0" xfId="80" applyFont="1" applyFill="1" applyBorder="1"/>
    <xf numFmtId="0" fontId="17" fillId="9" borderId="0" xfId="80" applyFill="1" applyBorder="1"/>
    <xf numFmtId="164" fontId="11" fillId="0" borderId="0" xfId="80" applyNumberFormat="1" applyFont="1" applyAlignment="1">
      <alignment horizontal="center"/>
    </xf>
    <xf numFmtId="0" fontId="26" fillId="10" borderId="0" xfId="0" applyFont="1" applyFill="1" applyBorder="1" applyAlignment="1">
      <alignment horizontal="left" vertical="top" wrapText="1"/>
    </xf>
    <xf numFmtId="164" fontId="10" fillId="0" borderId="0" xfId="80" applyNumberFormat="1" applyFont="1" applyAlignment="1">
      <alignment horizontal="center"/>
    </xf>
    <xf numFmtId="0" fontId="12" fillId="0" borderId="3" xfId="80" applyFont="1" applyFill="1" applyBorder="1"/>
    <xf numFmtId="0" fontId="8" fillId="0" borderId="0" xfId="80" applyFont="1" applyFill="1" applyBorder="1"/>
    <xf numFmtId="0" fontId="6" fillId="0" borderId="0" xfId="80" applyFont="1" applyFill="1" applyBorder="1"/>
    <xf numFmtId="0" fontId="8" fillId="0" borderId="3" xfId="80" applyFont="1" applyFill="1" applyBorder="1"/>
    <xf numFmtId="0" fontId="6" fillId="0" borderId="3" xfId="80" applyFont="1" applyFill="1" applyBorder="1"/>
    <xf numFmtId="0" fontId="4" fillId="0" borderId="0" xfId="80" applyFont="1" applyFill="1" applyBorder="1"/>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3" fillId="0" borderId="0" xfId="0" applyFont="1" applyFill="1" applyBorder="1" applyAlignment="1">
      <alignment horizontal="center" vertical="top" wrapText="1"/>
    </xf>
    <xf numFmtId="14" fontId="23" fillId="0" borderId="0" xfId="0" applyNumberFormat="1" applyFont="1" applyFill="1" applyBorder="1" applyAlignment="1">
      <alignment horizontal="center" vertical="top" wrapText="1"/>
    </xf>
    <xf numFmtId="0" fontId="23" fillId="0" borderId="0" xfId="0" applyFont="1" applyFill="1" applyBorder="1" applyAlignment="1">
      <alignment vertical="top" wrapText="1"/>
    </xf>
    <xf numFmtId="0" fontId="23" fillId="0" borderId="0" xfId="0" applyFont="1" applyFill="1" applyBorder="1" applyAlignment="1">
      <alignment vertical="top"/>
    </xf>
    <xf numFmtId="0" fontId="26"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3" fillId="0" borderId="0" xfId="0" applyFont="1" applyFill="1" applyBorder="1" applyAlignment="1">
      <alignment horizontal="left" vertical="top"/>
    </xf>
    <xf numFmtId="0" fontId="1" fillId="0" borderId="0" xfId="80" applyFont="1"/>
    <xf numFmtId="164" fontId="10" fillId="0" borderId="0" xfId="80" applyNumberFormat="1" applyFont="1" applyBorder="1" applyAlignment="1">
      <alignment horizontal="center"/>
    </xf>
    <xf numFmtId="164" fontId="7" fillId="0" borderId="0" xfId="80" applyNumberFormat="1" applyFont="1" applyBorder="1" applyAlignment="1">
      <alignment horizontal="center"/>
    </xf>
    <xf numFmtId="164" fontId="6" fillId="0" borderId="0" xfId="80" applyNumberFormat="1" applyFont="1" applyBorder="1" applyAlignment="1">
      <alignment horizontal="center"/>
    </xf>
    <xf numFmtId="164" fontId="5" fillId="0" borderId="0" xfId="80" applyNumberFormat="1" applyFont="1" applyBorder="1" applyAlignment="1">
      <alignment horizontal="center"/>
    </xf>
    <xf numFmtId="0" fontId="1" fillId="0" borderId="0" xfId="80" applyFont="1" applyFill="1" applyBorder="1"/>
    <xf numFmtId="0" fontId="9" fillId="0" borderId="0" xfId="80" applyFont="1" applyFill="1" applyBorder="1"/>
    <xf numFmtId="0" fontId="1" fillId="0" borderId="0" xfId="80" applyFont="1" applyFill="1" applyAlignment="1">
      <alignment horizontal="left"/>
    </xf>
    <xf numFmtId="0" fontId="16" fillId="4" borderId="0" xfId="80" applyFont="1" applyFill="1" applyBorder="1"/>
    <xf numFmtId="0" fontId="17" fillId="8" borderId="0" xfId="80" applyFill="1" applyBorder="1"/>
    <xf numFmtId="0" fontId="17" fillId="8" borderId="0" xfId="80" applyFont="1" applyFill="1" applyBorder="1"/>
    <xf numFmtId="0" fontId="12" fillId="11" borderId="0" xfId="80" applyFont="1" applyFill="1" applyBorder="1"/>
    <xf numFmtId="0" fontId="17" fillId="11" borderId="0" xfId="80" applyFill="1" applyBorder="1"/>
    <xf numFmtId="0" fontId="17" fillId="11" borderId="0" xfId="80" applyFont="1" applyFill="1" applyBorder="1"/>
    <xf numFmtId="0" fontId="16" fillId="12" borderId="0" xfId="80" applyFont="1" applyFill="1" applyBorder="1"/>
    <xf numFmtId="0" fontId="12" fillId="12" borderId="0" xfId="80" applyFont="1" applyFill="1" applyBorder="1"/>
    <xf numFmtId="0" fontId="17" fillId="12" borderId="0" xfId="80" applyFill="1" applyBorder="1"/>
    <xf numFmtId="0" fontId="17" fillId="12" borderId="0" xfId="80" applyFont="1" applyFill="1" applyBorder="1"/>
    <xf numFmtId="0" fontId="15" fillId="9" borderId="0" xfId="80" applyFont="1" applyFill="1" applyBorder="1"/>
    <xf numFmtId="0" fontId="15" fillId="9" borderId="3" xfId="80" applyFont="1" applyFill="1" applyBorder="1"/>
    <xf numFmtId="0" fontId="12" fillId="11" borderId="3" xfId="80" applyFont="1" applyFill="1" applyBorder="1"/>
    <xf numFmtId="0" fontId="14" fillId="11" borderId="3" xfId="80" applyFont="1" applyFill="1" applyBorder="1"/>
    <xf numFmtId="0" fontId="22" fillId="0" borderId="0" xfId="80" applyFont="1" applyAlignment="1">
      <alignment horizontal="center"/>
    </xf>
    <xf numFmtId="0" fontId="23" fillId="10" borderId="0" xfId="0" applyFont="1" applyFill="1" applyBorder="1" applyAlignment="1">
      <alignment horizontal="left" vertical="top" wrapText="1"/>
    </xf>
    <xf numFmtId="0" fontId="25" fillId="10" borderId="0" xfId="0" applyFont="1" applyFill="1" applyBorder="1" applyAlignment="1">
      <alignment horizontal="left" vertical="top" wrapText="1"/>
    </xf>
    <xf numFmtId="0" fontId="27" fillId="0" borderId="5" xfId="82" applyAlignment="1">
      <alignment horizontal="center"/>
    </xf>
    <xf numFmtId="0" fontId="0" fillId="0" borderId="0" xfId="0" applyAlignment="1">
      <alignment horizontal="center"/>
    </xf>
    <xf numFmtId="0" fontId="0" fillId="0" borderId="0" xfId="0" applyAlignment="1">
      <alignment horizontal="left"/>
    </xf>
    <xf numFmtId="0" fontId="29" fillId="0" borderId="0" xfId="0" applyFont="1" applyAlignment="1">
      <alignment horizontal="center"/>
    </xf>
    <xf numFmtId="0" fontId="29" fillId="0" borderId="0" xfId="0" applyFont="1"/>
    <xf numFmtId="0" fontId="0" fillId="0" borderId="0" xfId="0" quotePrefix="1" applyAlignment="1">
      <alignment horizontal="center"/>
    </xf>
    <xf numFmtId="0" fontId="27" fillId="13" borderId="5" xfId="82" applyFill="1" applyAlignment="1">
      <alignment horizontal="center"/>
    </xf>
    <xf numFmtId="0" fontId="0" fillId="13" borderId="0" xfId="0" applyFill="1" applyAlignment="1">
      <alignment horizontal="center"/>
    </xf>
    <xf numFmtId="0" fontId="29" fillId="13" borderId="0" xfId="0" applyFont="1" applyFill="1" applyAlignment="1">
      <alignment horizontal="center"/>
    </xf>
    <xf numFmtId="0" fontId="0" fillId="13" borderId="0" xfId="0" applyFill="1" applyAlignment="1">
      <alignment horizontal="left"/>
    </xf>
    <xf numFmtId="0" fontId="0" fillId="13" borderId="0" xfId="0" applyFill="1" applyAlignment="1">
      <alignment horizontal="center" vertical="center"/>
    </xf>
    <xf numFmtId="0" fontId="28" fillId="13" borderId="0" xfId="0" applyFont="1" applyFill="1" applyAlignment="1">
      <alignment horizontal="center"/>
    </xf>
    <xf numFmtId="0" fontId="28" fillId="13" borderId="0" xfId="0" applyFont="1" applyFill="1" applyAlignment="1">
      <alignment horizontal="left"/>
    </xf>
    <xf numFmtId="0" fontId="0" fillId="13" borderId="0" xfId="0" applyFont="1" applyFill="1" applyAlignment="1">
      <alignment horizontal="center"/>
    </xf>
    <xf numFmtId="0" fontId="30" fillId="13" borderId="0" xfId="0" applyFont="1" applyFill="1" applyAlignment="1">
      <alignment horizontal="center"/>
    </xf>
    <xf numFmtId="49" fontId="0" fillId="0" borderId="0" xfId="0" applyNumberFormat="1" applyAlignment="1">
      <alignment horizontal="left"/>
    </xf>
    <xf numFmtId="49" fontId="28" fillId="0" borderId="0" xfId="0" applyNumberFormat="1" applyFont="1" applyAlignment="1">
      <alignment horizontal="left"/>
    </xf>
    <xf numFmtId="49" fontId="29" fillId="0" borderId="0" xfId="0" applyNumberFormat="1" applyFont="1" applyAlignment="1">
      <alignment horizontal="left"/>
    </xf>
    <xf numFmtId="49" fontId="27" fillId="0" borderId="5" xfId="82" applyNumberFormat="1" applyAlignment="1">
      <alignment horizontal="left" wrapText="1"/>
    </xf>
    <xf numFmtId="0" fontId="27" fillId="0" borderId="5" xfId="82" applyAlignment="1">
      <alignment horizontal="center" wrapText="1"/>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zoomScale="85" zoomScaleNormal="85" workbookViewId="0">
      <selection activeCell="J2" sqref="J2"/>
    </sheetView>
  </sheetViews>
  <sheetFormatPr baseColWidth="10" defaultColWidth="8.83203125" defaultRowHeight="16" x14ac:dyDescent="0.2"/>
  <cols>
    <col min="1" max="2" width="9" style="92"/>
    <col min="3" max="3" width="28" bestFit="1" customWidth="1"/>
    <col min="4" max="4" width="10.6640625" style="106" customWidth="1"/>
    <col min="5" max="5" width="13.83203125" style="92" customWidth="1"/>
    <col min="6" max="6" width="9.5" style="92" customWidth="1"/>
    <col min="7" max="7" width="22.33203125" style="92" bestFit="1" customWidth="1"/>
    <col min="8" max="8" width="10.6640625" style="92" bestFit="1" customWidth="1"/>
    <col min="9" max="9" width="15.5" style="92" bestFit="1" customWidth="1"/>
    <col min="10" max="11" width="21.33203125" style="92" bestFit="1" customWidth="1"/>
    <col min="12" max="12" width="21.33203125" style="92" customWidth="1"/>
    <col min="13" max="13" width="31.6640625" style="92" bestFit="1" customWidth="1"/>
    <col min="14" max="14" width="13.83203125" style="92" customWidth="1"/>
    <col min="15" max="15" width="28.6640625" style="92" bestFit="1" customWidth="1"/>
  </cols>
  <sheetData>
    <row r="1" spans="1:15" s="92" customFormat="1" ht="33" thickBot="1" x14ac:dyDescent="0.25">
      <c r="A1" s="97" t="s">
        <v>309</v>
      </c>
      <c r="B1" s="91" t="s">
        <v>23</v>
      </c>
      <c r="C1" s="91" t="s">
        <v>247</v>
      </c>
      <c r="D1" s="109" t="s">
        <v>385</v>
      </c>
      <c r="E1" s="110" t="s">
        <v>386</v>
      </c>
      <c r="F1" s="91" t="s">
        <v>198</v>
      </c>
      <c r="G1" s="91" t="s">
        <v>7</v>
      </c>
      <c r="H1" s="91" t="s">
        <v>304</v>
      </c>
      <c r="I1" s="91" t="s">
        <v>326</v>
      </c>
      <c r="J1" s="97" t="s">
        <v>387</v>
      </c>
      <c r="K1" s="97" t="s">
        <v>287</v>
      </c>
      <c r="L1" s="97" t="s">
        <v>326</v>
      </c>
      <c r="M1" s="97" t="s">
        <v>311</v>
      </c>
      <c r="N1" s="97" t="s">
        <v>249</v>
      </c>
      <c r="O1" s="97" t="s">
        <v>29</v>
      </c>
    </row>
    <row r="2" spans="1:15" x14ac:dyDescent="0.2">
      <c r="A2" s="98">
        <v>1.1000000000000001</v>
      </c>
      <c r="B2" s="92" t="s">
        <v>338</v>
      </c>
      <c r="C2" t="s">
        <v>248</v>
      </c>
      <c r="D2" s="106" t="s">
        <v>351</v>
      </c>
      <c r="E2" s="92" t="s">
        <v>250</v>
      </c>
      <c r="G2" s="92" t="s">
        <v>267</v>
      </c>
      <c r="I2" s="92" t="s">
        <v>388</v>
      </c>
      <c r="J2" s="98"/>
      <c r="K2" s="98"/>
      <c r="L2" s="98"/>
      <c r="M2" s="98"/>
      <c r="N2" s="98" t="s">
        <v>266</v>
      </c>
      <c r="O2" s="100" t="s">
        <v>264</v>
      </c>
    </row>
    <row r="3" spans="1:15" x14ac:dyDescent="0.2">
      <c r="A3" s="98">
        <v>1.2</v>
      </c>
      <c r="C3" t="s">
        <v>265</v>
      </c>
      <c r="D3" s="106" t="s">
        <v>352</v>
      </c>
      <c r="E3" s="96" t="s">
        <v>302</v>
      </c>
      <c r="F3" s="92" t="s">
        <v>271</v>
      </c>
      <c r="G3" s="92" t="s">
        <v>272</v>
      </c>
      <c r="J3" s="98"/>
      <c r="K3" s="98" t="s">
        <v>291</v>
      </c>
      <c r="L3" s="98"/>
      <c r="M3" s="98"/>
      <c r="N3" s="98"/>
      <c r="O3" s="100"/>
    </row>
    <row r="4" spans="1:15" x14ac:dyDescent="0.2">
      <c r="A4" s="98">
        <v>1.3</v>
      </c>
      <c r="C4" t="s">
        <v>288</v>
      </c>
      <c r="D4" s="107"/>
      <c r="E4" s="92">
        <v>1.2</v>
      </c>
      <c r="F4" s="92" t="s">
        <v>271</v>
      </c>
      <c r="J4" s="98"/>
      <c r="K4" s="98" t="s">
        <v>291</v>
      </c>
      <c r="L4" s="98"/>
      <c r="M4" s="98"/>
      <c r="N4" s="98"/>
      <c r="O4" s="100"/>
    </row>
    <row r="5" spans="1:15" x14ac:dyDescent="0.2">
      <c r="A5" s="98">
        <v>1.4</v>
      </c>
      <c r="C5" t="s">
        <v>268</v>
      </c>
      <c r="D5" s="106" t="s">
        <v>375</v>
      </c>
      <c r="E5" s="92">
        <v>1.3</v>
      </c>
      <c r="F5" s="92" t="s">
        <v>271</v>
      </c>
      <c r="I5" s="92" t="s">
        <v>295</v>
      </c>
      <c r="J5" s="98"/>
      <c r="K5" s="98"/>
      <c r="L5" s="98" t="s">
        <v>295</v>
      </c>
      <c r="M5" s="98" t="s">
        <v>313</v>
      </c>
      <c r="N5" s="98"/>
      <c r="O5" s="101" t="s">
        <v>296</v>
      </c>
    </row>
    <row r="6" spans="1:15" x14ac:dyDescent="0.2">
      <c r="A6" s="98">
        <v>2.1</v>
      </c>
      <c r="B6" s="92" t="s">
        <v>339</v>
      </c>
      <c r="C6" t="s">
        <v>251</v>
      </c>
      <c r="D6" s="106" t="s">
        <v>376</v>
      </c>
      <c r="F6" s="92" t="s">
        <v>271</v>
      </c>
      <c r="G6" s="92" t="s">
        <v>273</v>
      </c>
      <c r="I6" s="92" t="s">
        <v>292</v>
      </c>
      <c r="J6" s="98"/>
      <c r="K6" s="98"/>
      <c r="L6" s="98" t="s">
        <v>292</v>
      </c>
      <c r="M6" s="98" t="s">
        <v>312</v>
      </c>
      <c r="N6" s="98"/>
      <c r="O6" s="98" t="s">
        <v>294</v>
      </c>
    </row>
    <row r="7" spans="1:15" x14ac:dyDescent="0.2">
      <c r="A7" s="98">
        <v>2.2000000000000002</v>
      </c>
      <c r="C7" t="s">
        <v>252</v>
      </c>
      <c r="D7" s="106" t="s">
        <v>353</v>
      </c>
      <c r="F7" s="92" t="s">
        <v>271</v>
      </c>
      <c r="G7" s="92" t="s">
        <v>380</v>
      </c>
      <c r="J7" s="98"/>
      <c r="K7" s="98"/>
      <c r="L7" s="98"/>
      <c r="M7" s="98" t="s">
        <v>314</v>
      </c>
      <c r="N7" s="98" t="s">
        <v>269</v>
      </c>
      <c r="O7" s="98"/>
    </row>
    <row r="8" spans="1:15" x14ac:dyDescent="0.2">
      <c r="A8" s="99">
        <v>3.1</v>
      </c>
      <c r="B8" s="94" t="s">
        <v>340</v>
      </c>
      <c r="C8" s="95" t="s">
        <v>254</v>
      </c>
      <c r="D8" s="108" t="s">
        <v>354</v>
      </c>
      <c r="E8" s="94"/>
      <c r="F8" s="94" t="s">
        <v>271</v>
      </c>
      <c r="G8" s="94"/>
      <c r="J8" s="99"/>
      <c r="K8" s="99"/>
      <c r="L8" s="99"/>
      <c r="M8" s="98" t="s">
        <v>315</v>
      </c>
      <c r="N8" s="102"/>
      <c r="O8" s="103" t="s">
        <v>300</v>
      </c>
    </row>
    <row r="9" spans="1:15" x14ac:dyDescent="0.2">
      <c r="A9" s="98">
        <v>3.2</v>
      </c>
      <c r="C9" t="s">
        <v>255</v>
      </c>
      <c r="D9" s="106" t="s">
        <v>355</v>
      </c>
      <c r="E9" s="92">
        <v>1.4</v>
      </c>
      <c r="F9" s="92" t="s">
        <v>271</v>
      </c>
      <c r="G9" s="92" t="s">
        <v>274</v>
      </c>
      <c r="J9" s="98"/>
      <c r="K9" s="98"/>
      <c r="L9" s="98"/>
      <c r="M9" s="98" t="s">
        <v>316</v>
      </c>
      <c r="N9" s="98" t="s">
        <v>271</v>
      </c>
      <c r="O9" s="98" t="s">
        <v>298</v>
      </c>
    </row>
    <row r="10" spans="1:15" x14ac:dyDescent="0.2">
      <c r="A10" s="98">
        <v>4</v>
      </c>
      <c r="B10" s="92" t="s">
        <v>341</v>
      </c>
      <c r="C10" t="s">
        <v>256</v>
      </c>
      <c r="D10" s="106" t="s">
        <v>356</v>
      </c>
      <c r="E10" s="92" t="s">
        <v>286</v>
      </c>
      <c r="F10" s="92" t="s">
        <v>271</v>
      </c>
      <c r="G10" s="92" t="s">
        <v>275</v>
      </c>
      <c r="I10" s="92" t="s">
        <v>327</v>
      </c>
      <c r="J10" s="98"/>
      <c r="K10" s="98" t="s">
        <v>289</v>
      </c>
      <c r="L10" s="98" t="s">
        <v>327</v>
      </c>
      <c r="M10" s="98" t="s">
        <v>320</v>
      </c>
      <c r="N10" s="98"/>
      <c r="O10" s="98" t="s">
        <v>298</v>
      </c>
    </row>
    <row r="11" spans="1:15" x14ac:dyDescent="0.2">
      <c r="A11" s="98">
        <v>5</v>
      </c>
      <c r="B11" s="92" t="s">
        <v>342</v>
      </c>
      <c r="C11" t="s">
        <v>257</v>
      </c>
      <c r="D11" s="106" t="s">
        <v>357</v>
      </c>
      <c r="E11" s="96" t="s">
        <v>303</v>
      </c>
      <c r="F11" s="92" t="s">
        <v>271</v>
      </c>
      <c r="G11" s="92" t="s">
        <v>276</v>
      </c>
      <c r="J11" s="98"/>
      <c r="K11" s="98"/>
      <c r="L11" s="98"/>
      <c r="M11" s="98"/>
      <c r="N11" s="98"/>
      <c r="O11" s="98"/>
    </row>
    <row r="12" spans="1:15" x14ac:dyDescent="0.2">
      <c r="A12" s="98">
        <v>6</v>
      </c>
      <c r="B12" s="92" t="s">
        <v>381</v>
      </c>
      <c r="C12" t="s">
        <v>253</v>
      </c>
      <c r="F12" s="92" t="s">
        <v>271</v>
      </c>
      <c r="I12" s="92" t="s">
        <v>293</v>
      </c>
      <c r="J12" s="99"/>
      <c r="K12" s="99"/>
      <c r="L12" s="98" t="s">
        <v>293</v>
      </c>
      <c r="M12" s="98" t="s">
        <v>319</v>
      </c>
      <c r="N12" s="98" t="s">
        <v>269</v>
      </c>
      <c r="O12" s="98" t="s">
        <v>297</v>
      </c>
    </row>
    <row r="13" spans="1:15" x14ac:dyDescent="0.2">
      <c r="A13" s="98">
        <v>6.1</v>
      </c>
      <c r="C13" t="s">
        <v>383</v>
      </c>
      <c r="E13" s="96"/>
      <c r="G13" s="92" t="s">
        <v>382</v>
      </c>
      <c r="H13" s="92" t="s">
        <v>271</v>
      </c>
      <c r="J13" s="98"/>
      <c r="K13" s="98"/>
      <c r="L13" s="98"/>
      <c r="M13" s="98"/>
      <c r="N13" s="98"/>
      <c r="O13" s="98"/>
    </row>
    <row r="14" spans="1:15" x14ac:dyDescent="0.2">
      <c r="A14" s="98">
        <v>6.2</v>
      </c>
      <c r="C14" t="s">
        <v>332</v>
      </c>
      <c r="D14" s="106" t="s">
        <v>358</v>
      </c>
      <c r="E14" s="92">
        <v>3</v>
      </c>
      <c r="F14" s="92" t="s">
        <v>271</v>
      </c>
      <c r="J14" s="104"/>
      <c r="K14" s="104" t="s">
        <v>290</v>
      </c>
      <c r="L14" s="104"/>
      <c r="M14" s="98"/>
      <c r="N14" s="98"/>
      <c r="O14" s="98"/>
    </row>
    <row r="15" spans="1:15" x14ac:dyDescent="0.2">
      <c r="A15" s="98">
        <v>7.1</v>
      </c>
      <c r="B15" s="92" t="s">
        <v>344</v>
      </c>
      <c r="C15" t="s">
        <v>334</v>
      </c>
      <c r="D15" s="106" t="s">
        <v>369</v>
      </c>
      <c r="E15" s="92" t="s">
        <v>333</v>
      </c>
      <c r="J15" s="98"/>
      <c r="K15" s="98" t="s">
        <v>331</v>
      </c>
      <c r="L15" s="98"/>
      <c r="M15" s="98"/>
      <c r="N15" s="98"/>
      <c r="O15" s="98"/>
    </row>
    <row r="16" spans="1:15" x14ac:dyDescent="0.2">
      <c r="A16" s="98">
        <v>7.2</v>
      </c>
      <c r="C16" t="s">
        <v>329</v>
      </c>
      <c r="E16" s="92">
        <v>4.5</v>
      </c>
      <c r="J16" s="98"/>
      <c r="K16" s="98">
        <v>4.4000000000000004</v>
      </c>
      <c r="L16" s="98"/>
      <c r="M16" s="98"/>
      <c r="N16" s="98"/>
      <c r="O16" s="98"/>
    </row>
    <row r="17" spans="1:15" x14ac:dyDescent="0.2">
      <c r="A17" s="98">
        <v>7.3</v>
      </c>
      <c r="C17" t="s">
        <v>281</v>
      </c>
      <c r="G17" s="92" t="s">
        <v>307</v>
      </c>
      <c r="H17" s="92" t="s">
        <v>271</v>
      </c>
      <c r="J17" s="98"/>
      <c r="K17" s="98"/>
      <c r="L17" s="98"/>
      <c r="M17" s="98"/>
      <c r="N17" s="98" t="s">
        <v>271</v>
      </c>
      <c r="O17" s="98"/>
    </row>
    <row r="18" spans="1:15" x14ac:dyDescent="0.2">
      <c r="A18" s="98">
        <v>8</v>
      </c>
      <c r="B18" s="92" t="s">
        <v>345</v>
      </c>
      <c r="C18" t="s">
        <v>283</v>
      </c>
      <c r="G18" s="92" t="s">
        <v>378</v>
      </c>
      <c r="J18" s="98"/>
      <c r="K18" s="98"/>
      <c r="L18" s="98"/>
      <c r="M18" s="98"/>
      <c r="N18" s="98"/>
      <c r="O18" s="98"/>
    </row>
    <row r="19" spans="1:15" x14ac:dyDescent="0.2">
      <c r="A19" s="98">
        <v>9.1</v>
      </c>
      <c r="B19" s="92" t="s">
        <v>346</v>
      </c>
      <c r="C19" t="s">
        <v>258</v>
      </c>
      <c r="D19" s="106" t="s">
        <v>370</v>
      </c>
      <c r="E19" s="92" t="s">
        <v>330</v>
      </c>
      <c r="F19" s="92" t="s">
        <v>271</v>
      </c>
      <c r="G19" s="92" t="s">
        <v>384</v>
      </c>
      <c r="J19" s="105"/>
      <c r="K19" s="105" t="s">
        <v>328</v>
      </c>
      <c r="L19" s="105"/>
      <c r="M19" s="98" t="s">
        <v>321</v>
      </c>
      <c r="N19" s="98"/>
      <c r="O19" s="98" t="s">
        <v>298</v>
      </c>
    </row>
    <row r="20" spans="1:15" x14ac:dyDescent="0.2">
      <c r="A20" s="98">
        <v>9.1999999999999993</v>
      </c>
      <c r="C20" t="s">
        <v>308</v>
      </c>
      <c r="E20" s="92">
        <v>6.1</v>
      </c>
      <c r="G20" s="92" t="s">
        <v>270</v>
      </c>
      <c r="J20" s="98"/>
      <c r="K20" s="98"/>
      <c r="L20" s="98"/>
      <c r="M20" s="98"/>
      <c r="N20" s="98"/>
      <c r="O20" s="98"/>
    </row>
    <row r="21" spans="1:15" x14ac:dyDescent="0.2">
      <c r="A21" s="98">
        <v>10.1</v>
      </c>
      <c r="B21" s="92" t="s">
        <v>343</v>
      </c>
      <c r="C21" t="s">
        <v>259</v>
      </c>
      <c r="D21" s="106" t="s">
        <v>359</v>
      </c>
      <c r="E21" s="92">
        <v>6.2</v>
      </c>
      <c r="F21" s="92" t="s">
        <v>271</v>
      </c>
      <c r="J21" s="98"/>
      <c r="K21" s="98">
        <v>6.6</v>
      </c>
      <c r="L21" s="98"/>
      <c r="M21" s="98" t="s">
        <v>317</v>
      </c>
      <c r="N21" s="98"/>
      <c r="O21" s="98" t="s">
        <v>298</v>
      </c>
    </row>
    <row r="22" spans="1:15" x14ac:dyDescent="0.2">
      <c r="A22" s="98">
        <v>10.199999999999999</v>
      </c>
      <c r="C22" t="s">
        <v>260</v>
      </c>
      <c r="D22" s="106" t="s">
        <v>360</v>
      </c>
      <c r="E22" s="92">
        <v>6.3</v>
      </c>
      <c r="F22" s="92" t="s">
        <v>271</v>
      </c>
      <c r="J22" s="98"/>
      <c r="K22" s="98"/>
      <c r="L22" s="98"/>
      <c r="M22" s="98" t="s">
        <v>323</v>
      </c>
      <c r="N22" s="98"/>
      <c r="O22" s="98"/>
    </row>
    <row r="23" spans="1:15" x14ac:dyDescent="0.2">
      <c r="A23" s="98">
        <v>11</v>
      </c>
      <c r="B23" s="92" t="s">
        <v>347</v>
      </c>
      <c r="C23" t="s">
        <v>261</v>
      </c>
      <c r="D23" s="106" t="s">
        <v>361</v>
      </c>
      <c r="E23" s="92">
        <v>6.4</v>
      </c>
      <c r="F23" s="92" t="s">
        <v>271</v>
      </c>
      <c r="J23" s="98"/>
      <c r="K23" s="98">
        <v>7.1</v>
      </c>
      <c r="L23" s="98"/>
      <c r="M23" s="98" t="s">
        <v>318</v>
      </c>
      <c r="N23" s="98"/>
      <c r="O23" s="98"/>
    </row>
    <row r="24" spans="1:15" x14ac:dyDescent="0.2">
      <c r="A24" s="98">
        <v>11.1</v>
      </c>
      <c r="C24" t="s">
        <v>335</v>
      </c>
      <c r="D24" s="106" t="s">
        <v>366</v>
      </c>
      <c r="E24" s="92">
        <v>6.5</v>
      </c>
      <c r="F24" s="92" t="s">
        <v>271</v>
      </c>
      <c r="J24" s="98"/>
      <c r="K24" s="98">
        <v>7.3</v>
      </c>
      <c r="L24" s="98"/>
      <c r="M24" s="98" t="s">
        <v>322</v>
      </c>
      <c r="N24" s="98"/>
      <c r="O24" s="98"/>
    </row>
    <row r="25" spans="1:15" x14ac:dyDescent="0.2">
      <c r="A25" s="98">
        <v>11.2</v>
      </c>
      <c r="C25" t="s">
        <v>279</v>
      </c>
      <c r="G25" s="92" t="s">
        <v>305</v>
      </c>
      <c r="H25" s="92" t="s">
        <v>271</v>
      </c>
      <c r="J25" s="98"/>
      <c r="K25" s="98"/>
      <c r="L25" s="98"/>
      <c r="M25" s="98"/>
      <c r="N25" s="98" t="s">
        <v>271</v>
      </c>
      <c r="O25" s="98"/>
    </row>
    <row r="26" spans="1:15" x14ac:dyDescent="0.2">
      <c r="A26" s="98">
        <v>12</v>
      </c>
      <c r="B26" s="92" t="s">
        <v>348</v>
      </c>
      <c r="C26" t="s">
        <v>262</v>
      </c>
      <c r="D26" s="106" t="s">
        <v>362</v>
      </c>
      <c r="E26" s="92">
        <v>7</v>
      </c>
      <c r="F26" s="92" t="s">
        <v>271</v>
      </c>
      <c r="G26" s="92" t="s">
        <v>277</v>
      </c>
      <c r="J26" s="98"/>
      <c r="K26" s="98"/>
      <c r="L26" s="98"/>
      <c r="M26" s="98" t="s">
        <v>324</v>
      </c>
      <c r="N26" s="98"/>
      <c r="O26" s="98" t="s">
        <v>298</v>
      </c>
    </row>
    <row r="27" spans="1:15" x14ac:dyDescent="0.2">
      <c r="A27" s="98">
        <v>12.2</v>
      </c>
      <c r="C27" t="s">
        <v>263</v>
      </c>
      <c r="D27" s="106" t="s">
        <v>364</v>
      </c>
      <c r="J27" s="98"/>
      <c r="K27" s="98"/>
      <c r="L27" s="98"/>
      <c r="M27" s="98"/>
      <c r="N27" s="98"/>
      <c r="O27" s="98"/>
    </row>
    <row r="28" spans="1:15" x14ac:dyDescent="0.2">
      <c r="A28" s="98">
        <v>12.3</v>
      </c>
      <c r="C28" t="s">
        <v>372</v>
      </c>
      <c r="D28" s="106" t="s">
        <v>363</v>
      </c>
      <c r="E28" s="96" t="s">
        <v>373</v>
      </c>
      <c r="F28" s="92" t="s">
        <v>271</v>
      </c>
      <c r="G28" s="92" t="s">
        <v>278</v>
      </c>
      <c r="J28" s="98"/>
      <c r="K28" s="98"/>
      <c r="L28" s="98"/>
      <c r="M28" s="98" t="s">
        <v>325</v>
      </c>
      <c r="N28" s="98"/>
      <c r="O28" s="98" t="s">
        <v>298</v>
      </c>
    </row>
    <row r="29" spans="1:15" x14ac:dyDescent="0.2">
      <c r="A29" s="98">
        <v>12.4</v>
      </c>
      <c r="C29" t="s">
        <v>371</v>
      </c>
      <c r="D29" s="106" t="s">
        <v>374</v>
      </c>
      <c r="E29" s="96" t="s">
        <v>367</v>
      </c>
      <c r="J29" s="98"/>
      <c r="K29" s="98"/>
      <c r="L29" s="98"/>
      <c r="M29" s="98"/>
      <c r="N29" s="98"/>
      <c r="O29" s="98"/>
    </row>
    <row r="30" spans="1:15" x14ac:dyDescent="0.2">
      <c r="A30" s="98">
        <v>13</v>
      </c>
      <c r="B30" s="92" t="s">
        <v>349</v>
      </c>
      <c r="C30" t="s">
        <v>299</v>
      </c>
      <c r="D30" s="106" t="s">
        <v>377</v>
      </c>
      <c r="E30" s="96" t="s">
        <v>368</v>
      </c>
      <c r="J30" s="98"/>
      <c r="K30" s="98"/>
      <c r="L30" s="98"/>
      <c r="M30" s="98"/>
      <c r="N30" s="98"/>
      <c r="O30" s="98"/>
    </row>
    <row r="31" spans="1:15" x14ac:dyDescent="0.2">
      <c r="A31" s="98">
        <v>14.1</v>
      </c>
      <c r="B31" s="92" t="s">
        <v>350</v>
      </c>
      <c r="C31" t="s">
        <v>280</v>
      </c>
      <c r="G31" s="92" t="s">
        <v>306</v>
      </c>
      <c r="H31" s="92" t="s">
        <v>271</v>
      </c>
      <c r="J31" s="98"/>
      <c r="K31" s="98"/>
      <c r="L31" s="98"/>
      <c r="M31" s="98"/>
      <c r="N31" s="98" t="s">
        <v>271</v>
      </c>
      <c r="O31" s="98"/>
    </row>
    <row r="32" spans="1:15" x14ac:dyDescent="0.2">
      <c r="A32" s="98">
        <v>14.2</v>
      </c>
      <c r="C32" t="s">
        <v>285</v>
      </c>
      <c r="E32" s="96">
        <v>8.4</v>
      </c>
      <c r="G32" s="93"/>
      <c r="J32" s="98"/>
      <c r="K32" s="98"/>
      <c r="L32" s="98"/>
      <c r="M32" s="98"/>
      <c r="N32" s="98" t="s">
        <v>271</v>
      </c>
      <c r="O32" s="98"/>
    </row>
    <row r="33" spans="1:15" x14ac:dyDescent="0.2">
      <c r="A33" s="98">
        <v>15</v>
      </c>
      <c r="B33" s="92" t="s">
        <v>336</v>
      </c>
      <c r="C33" t="s">
        <v>282</v>
      </c>
      <c r="D33" s="106" t="s">
        <v>365</v>
      </c>
      <c r="H33" s="92" t="s">
        <v>271</v>
      </c>
      <c r="J33" s="98"/>
      <c r="K33" s="98"/>
      <c r="L33" s="98"/>
      <c r="M33" s="98"/>
      <c r="N33" s="98" t="s">
        <v>271</v>
      </c>
      <c r="O33" s="98"/>
    </row>
    <row r="34" spans="1:15" x14ac:dyDescent="0.2">
      <c r="A34" s="98">
        <v>16</v>
      </c>
      <c r="B34" s="92" t="s">
        <v>337</v>
      </c>
      <c r="C34" t="s">
        <v>310</v>
      </c>
      <c r="H34" s="92" t="s">
        <v>271</v>
      </c>
      <c r="J34" s="98"/>
      <c r="K34" s="98"/>
      <c r="L34" s="98"/>
      <c r="M34" s="98"/>
      <c r="N34" s="98"/>
      <c r="O34" s="98"/>
    </row>
    <row r="35" spans="1:15" x14ac:dyDescent="0.2">
      <c r="A35" s="98">
        <v>16.100000000000001</v>
      </c>
      <c r="C35" t="s">
        <v>284</v>
      </c>
      <c r="G35" s="92" t="s">
        <v>379</v>
      </c>
      <c r="J35" s="98"/>
      <c r="K35" s="98"/>
      <c r="L35" s="98"/>
      <c r="M35" s="98"/>
      <c r="N35" s="98"/>
      <c r="O35" s="98"/>
    </row>
  </sheetData>
  <sortState ref="A2:O41">
    <sortCondition ref="A2:A4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
  <sheetViews>
    <sheetView zoomScale="55" zoomScaleNormal="55" workbookViewId="0">
      <pane ySplit="1" topLeftCell="A2" activePane="bottomLeft" state="frozen"/>
      <selection pane="bottomLeft" activeCell="C8" sqref="C8"/>
    </sheetView>
  </sheetViews>
  <sheetFormatPr baseColWidth="10" defaultColWidth="14.83203125" defaultRowHeight="15" x14ac:dyDescent="0.2"/>
  <cols>
    <col min="1" max="1" width="8.1640625" style="36" customWidth="1"/>
    <col min="2" max="2" width="13.5" style="36" customWidth="1"/>
    <col min="3" max="3" width="33.6640625" style="36" customWidth="1"/>
    <col min="4" max="4" width="36.1640625" style="37" customWidth="1"/>
    <col min="5" max="5" width="47.6640625" style="37" customWidth="1"/>
    <col min="6" max="6" width="45.83203125" style="37" customWidth="1"/>
    <col min="7" max="7" width="61" style="37" customWidth="1"/>
    <col min="8" max="8" width="46.5" style="37" customWidth="1"/>
    <col min="9" max="16384" width="14.83203125" style="36"/>
  </cols>
  <sheetData>
    <row r="1" spans="1:8" ht="16" x14ac:dyDescent="0.2">
      <c r="A1" s="34" t="s">
        <v>1</v>
      </c>
      <c r="B1" s="34" t="s">
        <v>2</v>
      </c>
      <c r="C1" s="34" t="s">
        <v>3</v>
      </c>
      <c r="D1" s="35" t="s">
        <v>4</v>
      </c>
      <c r="E1" s="35" t="s">
        <v>5</v>
      </c>
      <c r="F1" s="34" t="s">
        <v>6</v>
      </c>
      <c r="G1" s="35" t="s">
        <v>239</v>
      </c>
      <c r="H1" s="34" t="s">
        <v>7</v>
      </c>
    </row>
    <row r="2" spans="1:8" s="62" customFormat="1" ht="272" x14ac:dyDescent="0.2">
      <c r="A2" s="59">
        <v>1</v>
      </c>
      <c r="B2" s="60">
        <v>42024</v>
      </c>
      <c r="C2" s="1" t="s">
        <v>218</v>
      </c>
      <c r="D2" s="1" t="s">
        <v>76</v>
      </c>
      <c r="E2" s="61" t="s">
        <v>238</v>
      </c>
      <c r="F2" s="1" t="s">
        <v>244</v>
      </c>
      <c r="G2" s="1" t="s">
        <v>246</v>
      </c>
      <c r="H2" s="64" t="s">
        <v>224</v>
      </c>
    </row>
    <row r="3" spans="1:8" s="62" customFormat="1" ht="160" x14ac:dyDescent="0.2">
      <c r="A3" s="59">
        <v>2</v>
      </c>
      <c r="B3" s="60">
        <f t="shared" ref="B3:B18" si="0">B2+7</f>
        <v>42031</v>
      </c>
      <c r="C3" s="1" t="s">
        <v>245</v>
      </c>
      <c r="D3" s="1" t="s">
        <v>105</v>
      </c>
      <c r="E3" s="1" t="s">
        <v>242</v>
      </c>
      <c r="F3" s="1" t="s">
        <v>243</v>
      </c>
      <c r="G3" s="1" t="s">
        <v>206</v>
      </c>
      <c r="H3" s="64" t="s">
        <v>114</v>
      </c>
    </row>
    <row r="4" spans="1:8" s="62" customFormat="1" ht="304" x14ac:dyDescent="0.2">
      <c r="A4" s="59">
        <v>3</v>
      </c>
      <c r="B4" s="60">
        <f t="shared" si="0"/>
        <v>42038</v>
      </c>
      <c r="C4" s="1" t="s">
        <v>219</v>
      </c>
      <c r="D4" s="1" t="s">
        <v>92</v>
      </c>
      <c r="E4" s="1" t="s">
        <v>225</v>
      </c>
      <c r="F4" s="1" t="s">
        <v>226</v>
      </c>
      <c r="G4" s="1" t="s">
        <v>207</v>
      </c>
      <c r="H4" s="64" t="s">
        <v>115</v>
      </c>
    </row>
    <row r="5" spans="1:8" s="62" customFormat="1" ht="365" x14ac:dyDescent="0.2">
      <c r="A5" s="59">
        <v>4</v>
      </c>
      <c r="B5" s="60">
        <f>B4+7</f>
        <v>42045</v>
      </c>
      <c r="C5" s="1" t="s">
        <v>220</v>
      </c>
      <c r="D5" s="1" t="s">
        <v>119</v>
      </c>
      <c r="E5" s="1" t="s">
        <v>97</v>
      </c>
      <c r="F5" s="1" t="s">
        <v>120</v>
      </c>
      <c r="G5" s="1" t="s">
        <v>208</v>
      </c>
      <c r="H5" s="64" t="s">
        <v>118</v>
      </c>
    </row>
    <row r="6" spans="1:8" s="62" customFormat="1" ht="144" x14ac:dyDescent="0.2">
      <c r="A6" s="59">
        <v>5</v>
      </c>
      <c r="B6" s="60">
        <f t="shared" si="0"/>
        <v>42052</v>
      </c>
      <c r="C6" s="1" t="s">
        <v>221</v>
      </c>
      <c r="D6" s="1" t="s">
        <v>125</v>
      </c>
      <c r="E6" s="1" t="s">
        <v>127</v>
      </c>
      <c r="F6" s="1" t="s">
        <v>237</v>
      </c>
      <c r="G6" s="1" t="s">
        <v>209</v>
      </c>
      <c r="H6" s="64" t="s">
        <v>144</v>
      </c>
    </row>
    <row r="7" spans="1:8" s="62" customFormat="1" ht="80" x14ac:dyDescent="0.2">
      <c r="A7" s="59">
        <v>6</v>
      </c>
      <c r="B7" s="60">
        <f t="shared" si="0"/>
        <v>42059</v>
      </c>
      <c r="C7" s="1" t="s">
        <v>222</v>
      </c>
      <c r="D7" s="1" t="s">
        <v>91</v>
      </c>
      <c r="E7" s="1" t="s">
        <v>147</v>
      </c>
      <c r="F7" s="1" t="s">
        <v>236</v>
      </c>
      <c r="G7" s="1" t="s">
        <v>210</v>
      </c>
      <c r="H7" s="64" t="s">
        <v>143</v>
      </c>
    </row>
    <row r="8" spans="1:8" s="62" customFormat="1" ht="208" x14ac:dyDescent="0.2">
      <c r="A8" s="59">
        <v>7</v>
      </c>
      <c r="B8" s="60">
        <f t="shared" si="0"/>
        <v>42066</v>
      </c>
      <c r="C8" s="1" t="s">
        <v>223</v>
      </c>
      <c r="D8" s="1" t="s">
        <v>152</v>
      </c>
      <c r="E8" s="1" t="s">
        <v>134</v>
      </c>
      <c r="F8" s="1" t="s">
        <v>227</v>
      </c>
      <c r="G8" s="1" t="s">
        <v>211</v>
      </c>
      <c r="H8" s="64" t="s">
        <v>138</v>
      </c>
    </row>
    <row r="9" spans="1:8" s="62" customFormat="1" ht="16" x14ac:dyDescent="0.2">
      <c r="A9" s="59">
        <v>8</v>
      </c>
      <c r="B9" s="60">
        <f t="shared" si="0"/>
        <v>42073</v>
      </c>
      <c r="C9" s="49" t="s">
        <v>217</v>
      </c>
      <c r="D9" s="89"/>
      <c r="E9" s="89"/>
      <c r="F9" s="89"/>
      <c r="G9" s="89"/>
      <c r="H9" s="90"/>
    </row>
    <row r="10" spans="1:8" s="62" customFormat="1" ht="144" x14ac:dyDescent="0.2">
      <c r="A10" s="59">
        <v>9</v>
      </c>
      <c r="B10" s="60">
        <f t="shared" si="0"/>
        <v>42080</v>
      </c>
      <c r="C10" s="1" t="s">
        <v>229</v>
      </c>
      <c r="D10" s="1" t="s">
        <v>149</v>
      </c>
      <c r="E10" s="1" t="s">
        <v>151</v>
      </c>
      <c r="F10" s="1" t="s">
        <v>235</v>
      </c>
      <c r="G10" s="1" t="s">
        <v>142</v>
      </c>
      <c r="H10" s="64" t="s">
        <v>140</v>
      </c>
    </row>
    <row r="11" spans="1:8" s="62" customFormat="1" ht="112" x14ac:dyDescent="0.2">
      <c r="A11" s="59">
        <v>10</v>
      </c>
      <c r="B11" s="60">
        <f t="shared" si="0"/>
        <v>42087</v>
      </c>
      <c r="C11" s="1" t="s">
        <v>228</v>
      </c>
      <c r="D11" s="1" t="s">
        <v>153</v>
      </c>
      <c r="E11" s="1" t="s">
        <v>154</v>
      </c>
      <c r="F11" s="1" t="s">
        <v>230</v>
      </c>
      <c r="G11" s="1" t="s">
        <v>212</v>
      </c>
      <c r="H11" s="64" t="s">
        <v>139</v>
      </c>
    </row>
    <row r="12" spans="1:8" s="62" customFormat="1" ht="160" x14ac:dyDescent="0.2">
      <c r="A12" s="59">
        <v>11</v>
      </c>
      <c r="B12" s="60">
        <f t="shared" si="0"/>
        <v>42094</v>
      </c>
      <c r="C12" s="1"/>
      <c r="D12" s="1" t="s">
        <v>161</v>
      </c>
      <c r="E12" s="1" t="s">
        <v>162</v>
      </c>
      <c r="F12" s="1" t="s">
        <v>231</v>
      </c>
      <c r="G12" s="1" t="s">
        <v>213</v>
      </c>
      <c r="H12" s="64" t="s">
        <v>170</v>
      </c>
    </row>
    <row r="13" spans="1:8" s="62" customFormat="1" ht="96" x14ac:dyDescent="0.2">
      <c r="A13" s="59">
        <v>12</v>
      </c>
      <c r="B13" s="60">
        <f t="shared" si="0"/>
        <v>42101</v>
      </c>
      <c r="C13" s="1" t="s">
        <v>241</v>
      </c>
      <c r="D13" s="1" t="s">
        <v>164</v>
      </c>
      <c r="E13" s="1" t="s">
        <v>165</v>
      </c>
      <c r="F13" s="1" t="s">
        <v>232</v>
      </c>
      <c r="G13" s="1" t="s">
        <v>214</v>
      </c>
      <c r="H13" s="64" t="s">
        <v>181</v>
      </c>
    </row>
    <row r="14" spans="1:8" s="62" customFormat="1" ht="192" x14ac:dyDescent="0.2">
      <c r="A14" s="59"/>
      <c r="B14" s="60">
        <f t="shared" si="0"/>
        <v>42108</v>
      </c>
      <c r="C14" s="1" t="s">
        <v>301</v>
      </c>
      <c r="D14" s="1" t="s">
        <v>185</v>
      </c>
      <c r="E14" s="1" t="s">
        <v>179</v>
      </c>
      <c r="F14" s="1" t="s">
        <v>189</v>
      </c>
      <c r="G14" s="1" t="s">
        <v>215</v>
      </c>
      <c r="H14" s="64"/>
    </row>
    <row r="15" spans="1:8" s="62" customFormat="1" ht="80" x14ac:dyDescent="0.2">
      <c r="A15" s="59">
        <v>13</v>
      </c>
      <c r="B15" s="60">
        <f t="shared" si="0"/>
        <v>42115</v>
      </c>
      <c r="C15" s="1" t="s">
        <v>177</v>
      </c>
      <c r="D15" s="1" t="s">
        <v>168</v>
      </c>
      <c r="E15" s="1" t="s">
        <v>178</v>
      </c>
      <c r="F15" s="63" t="s">
        <v>234</v>
      </c>
      <c r="G15" s="1" t="s">
        <v>216</v>
      </c>
      <c r="H15" s="64" t="s">
        <v>175</v>
      </c>
    </row>
    <row r="16" spans="1:8" s="62" customFormat="1" ht="48" x14ac:dyDescent="0.2">
      <c r="A16" s="59">
        <v>14</v>
      </c>
      <c r="B16" s="60">
        <f t="shared" si="0"/>
        <v>42122</v>
      </c>
      <c r="C16" s="1" t="s">
        <v>176</v>
      </c>
      <c r="D16" s="1" t="s">
        <v>169</v>
      </c>
      <c r="E16" s="1" t="s">
        <v>205</v>
      </c>
      <c r="F16" s="1" t="s">
        <v>233</v>
      </c>
      <c r="G16" s="1"/>
      <c r="H16" s="1" t="s">
        <v>195</v>
      </c>
    </row>
    <row r="17" spans="1:8" s="62" customFormat="1" x14ac:dyDescent="0.2">
      <c r="A17" s="59">
        <v>15</v>
      </c>
      <c r="B17" s="60">
        <f t="shared" si="0"/>
        <v>42129</v>
      </c>
      <c r="C17" s="62" t="s">
        <v>240</v>
      </c>
    </row>
    <row r="18" spans="1:8" s="62" customFormat="1" ht="144" x14ac:dyDescent="0.2">
      <c r="A18" s="59" t="s">
        <v>0</v>
      </c>
      <c r="B18" s="60">
        <f t="shared" si="0"/>
        <v>42136</v>
      </c>
      <c r="C18" s="1" t="s">
        <v>196</v>
      </c>
      <c r="D18" s="1"/>
      <c r="E18" s="1"/>
      <c r="F18" s="1"/>
      <c r="G18" s="1"/>
      <c r="H18" s="1" t="s">
        <v>194</v>
      </c>
    </row>
    <row r="19" spans="1:8" s="62" customFormat="1" x14ac:dyDescent="0.2">
      <c r="D19" s="65"/>
      <c r="E19" s="65"/>
      <c r="F19" s="65"/>
      <c r="G19" s="65"/>
      <c r="H19" s="65"/>
    </row>
    <row r="20" spans="1:8" s="62" customFormat="1" x14ac:dyDescent="0.2">
      <c r="D20" s="65"/>
      <c r="E20" s="65"/>
      <c r="F20" s="65"/>
      <c r="G20" s="65"/>
      <c r="H20" s="65"/>
    </row>
    <row r="21" spans="1:8" s="62" customFormat="1" x14ac:dyDescent="0.2">
      <c r="D21" s="65"/>
      <c r="E21" s="65"/>
      <c r="F21" s="65"/>
      <c r="G21" s="65"/>
      <c r="H21" s="65"/>
    </row>
    <row r="22" spans="1:8" s="62" customFormat="1" x14ac:dyDescent="0.2">
      <c r="D22" s="65"/>
      <c r="E22" s="65"/>
      <c r="F22" s="65"/>
      <c r="G22" s="65"/>
      <c r="H22" s="65"/>
    </row>
    <row r="23" spans="1:8" s="62" customFormat="1" x14ac:dyDescent="0.2">
      <c r="D23" s="65"/>
      <c r="E23" s="65"/>
      <c r="F23" s="65"/>
      <c r="G23" s="65"/>
      <c r="H23" s="65"/>
    </row>
    <row r="24" spans="1:8" s="62" customFormat="1" x14ac:dyDescent="0.2">
      <c r="D24" s="65"/>
      <c r="E24" s="65"/>
      <c r="F24" s="65"/>
      <c r="G24" s="65"/>
      <c r="H24" s="65"/>
    </row>
    <row r="25" spans="1:8" s="62" customFormat="1" x14ac:dyDescent="0.2">
      <c r="D25" s="65"/>
      <c r="E25" s="65"/>
      <c r="F25" s="65"/>
      <c r="G25" s="65"/>
      <c r="H25" s="65"/>
    </row>
    <row r="26" spans="1:8" s="62" customFormat="1" x14ac:dyDescent="0.2">
      <c r="D26" s="65"/>
      <c r="E26" s="65"/>
      <c r="F26" s="65"/>
      <c r="G26" s="65"/>
      <c r="H26" s="65"/>
    </row>
    <row r="27" spans="1:8" s="62" customFormat="1" x14ac:dyDescent="0.2">
      <c r="D27" s="65"/>
      <c r="E27" s="65"/>
      <c r="F27" s="65"/>
      <c r="G27" s="65"/>
      <c r="H27" s="65"/>
    </row>
    <row r="28" spans="1:8" s="62" customFormat="1" x14ac:dyDescent="0.2">
      <c r="D28" s="65"/>
      <c r="E28" s="65"/>
      <c r="F28" s="65"/>
      <c r="G28" s="65"/>
      <c r="H28" s="65"/>
    </row>
    <row r="29" spans="1:8" s="62" customFormat="1" x14ac:dyDescent="0.2">
      <c r="D29" s="65"/>
      <c r="E29" s="65"/>
      <c r="F29" s="65"/>
      <c r="G29" s="65"/>
      <c r="H29" s="65"/>
    </row>
    <row r="30" spans="1:8" s="62" customFormat="1" x14ac:dyDescent="0.2">
      <c r="D30" s="65"/>
      <c r="E30" s="65"/>
      <c r="F30" s="65"/>
      <c r="G30" s="65"/>
      <c r="H30" s="65"/>
    </row>
    <row r="31" spans="1:8" s="62" customFormat="1" x14ac:dyDescent="0.2">
      <c r="D31" s="65"/>
      <c r="E31" s="65"/>
      <c r="F31" s="65"/>
      <c r="G31" s="65"/>
      <c r="H31" s="65"/>
    </row>
    <row r="32" spans="1:8" s="62" customFormat="1" x14ac:dyDescent="0.2">
      <c r="D32" s="65"/>
      <c r="E32" s="65"/>
      <c r="F32" s="65"/>
      <c r="G32" s="65"/>
      <c r="H32" s="65"/>
    </row>
    <row r="33" spans="4:8" s="62" customFormat="1" x14ac:dyDescent="0.2">
      <c r="D33" s="65"/>
      <c r="E33" s="65"/>
      <c r="F33" s="65"/>
      <c r="G33" s="65"/>
      <c r="H33" s="65"/>
    </row>
    <row r="34" spans="4:8" s="62" customFormat="1" x14ac:dyDescent="0.2">
      <c r="D34" s="65"/>
      <c r="E34" s="65"/>
      <c r="F34" s="65"/>
      <c r="G34" s="65"/>
      <c r="H34" s="65"/>
    </row>
    <row r="35" spans="4:8" s="62" customFormat="1" x14ac:dyDescent="0.2">
      <c r="D35" s="65"/>
      <c r="E35" s="65"/>
      <c r="F35" s="65"/>
      <c r="G35" s="65"/>
      <c r="H35" s="65"/>
    </row>
    <row r="36" spans="4:8" s="62" customFormat="1" x14ac:dyDescent="0.2">
      <c r="D36" s="65"/>
      <c r="E36" s="65"/>
      <c r="F36" s="65"/>
      <c r="G36" s="65"/>
      <c r="H36" s="65"/>
    </row>
    <row r="37" spans="4:8" s="62" customFormat="1" x14ac:dyDescent="0.2">
      <c r="D37" s="65"/>
      <c r="E37" s="65"/>
      <c r="F37" s="65"/>
      <c r="G37" s="65"/>
      <c r="H37" s="65"/>
    </row>
    <row r="38" spans="4:8" s="62" customFormat="1" x14ac:dyDescent="0.2">
      <c r="D38" s="65"/>
      <c r="E38" s="65"/>
      <c r="F38" s="65"/>
      <c r="G38" s="65"/>
      <c r="H38" s="65"/>
    </row>
    <row r="39" spans="4:8" s="62" customFormat="1" x14ac:dyDescent="0.2">
      <c r="D39" s="65"/>
      <c r="E39" s="65"/>
      <c r="F39" s="65"/>
      <c r="G39" s="65"/>
      <c r="H39" s="65"/>
    </row>
    <row r="40" spans="4:8" s="62" customFormat="1" x14ac:dyDescent="0.2">
      <c r="D40" s="65"/>
      <c r="E40" s="65"/>
      <c r="F40" s="65"/>
      <c r="G40" s="65"/>
      <c r="H40" s="65"/>
    </row>
    <row r="41" spans="4:8" s="62" customFormat="1" x14ac:dyDescent="0.2">
      <c r="D41" s="65"/>
      <c r="E41" s="65"/>
      <c r="F41" s="65"/>
      <c r="G41" s="65"/>
      <c r="H41" s="65"/>
    </row>
    <row r="42" spans="4:8" s="62" customFormat="1" x14ac:dyDescent="0.2">
      <c r="D42" s="65"/>
      <c r="E42" s="65"/>
      <c r="F42" s="65"/>
      <c r="G42" s="65"/>
      <c r="H42" s="65"/>
    </row>
    <row r="43" spans="4:8" s="62" customFormat="1" x14ac:dyDescent="0.2">
      <c r="D43" s="65"/>
      <c r="E43" s="65"/>
      <c r="F43" s="65"/>
      <c r="G43" s="65"/>
      <c r="H43" s="65"/>
    </row>
    <row r="44" spans="4:8" s="62" customFormat="1" x14ac:dyDescent="0.2">
      <c r="D44" s="65"/>
      <c r="E44" s="65"/>
      <c r="F44" s="65"/>
      <c r="G44" s="65"/>
      <c r="H44" s="65"/>
    </row>
    <row r="45" spans="4:8" s="62" customFormat="1" x14ac:dyDescent="0.2">
      <c r="D45" s="65"/>
      <c r="E45" s="65"/>
      <c r="F45" s="65"/>
      <c r="G45" s="65"/>
      <c r="H45" s="65"/>
    </row>
    <row r="46" spans="4:8" s="62" customFormat="1" x14ac:dyDescent="0.2">
      <c r="D46" s="65"/>
      <c r="E46" s="65"/>
      <c r="F46" s="65"/>
      <c r="G46" s="65"/>
      <c r="H46" s="65"/>
    </row>
    <row r="47" spans="4:8" s="62" customFormat="1" x14ac:dyDescent="0.2">
      <c r="D47" s="65"/>
      <c r="E47" s="65"/>
      <c r="F47" s="65"/>
      <c r="G47" s="65"/>
      <c r="H47" s="65"/>
    </row>
    <row r="48" spans="4:8" s="62" customFormat="1" x14ac:dyDescent="0.2">
      <c r="D48" s="65"/>
      <c r="E48" s="65"/>
      <c r="F48" s="65"/>
      <c r="G48" s="65"/>
      <c r="H48" s="65"/>
    </row>
    <row r="49" spans="3:8" s="62" customFormat="1" x14ac:dyDescent="0.2">
      <c r="C49" s="36"/>
      <c r="D49" s="37"/>
      <c r="E49" s="37"/>
      <c r="F49" s="37"/>
      <c r="G49" s="37"/>
      <c r="H49" s="3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9"/>
  <sheetViews>
    <sheetView zoomScale="70" zoomScaleNormal="70" workbookViewId="0">
      <pane ySplit="1" topLeftCell="A5" activePane="bottomLeft" state="frozen"/>
      <selection pane="bottomLeft" activeCell="C8" sqref="C8"/>
    </sheetView>
  </sheetViews>
  <sheetFormatPr baseColWidth="10" defaultColWidth="14.83203125" defaultRowHeight="15" x14ac:dyDescent="0.2"/>
  <cols>
    <col min="1" max="1" width="8.1640625" style="36" customWidth="1"/>
    <col min="2" max="2" width="13.5" style="36" customWidth="1"/>
    <col min="3" max="3" width="33.6640625" style="36" customWidth="1"/>
    <col min="4" max="4" width="27.33203125" style="37" customWidth="1"/>
    <col min="5" max="5" width="47.6640625" style="37" customWidth="1"/>
    <col min="6" max="6" width="45.83203125" style="37" customWidth="1"/>
    <col min="7" max="7" width="30.1640625" style="37" customWidth="1"/>
    <col min="8" max="9" width="38" style="37" customWidth="1"/>
    <col min="10" max="10" width="46.5" style="37" customWidth="1"/>
    <col min="11" max="16384" width="14.83203125" style="36"/>
  </cols>
  <sheetData>
    <row r="1" spans="1:11" ht="16" x14ac:dyDescent="0.2">
      <c r="A1" s="34" t="s">
        <v>1</v>
      </c>
      <c r="B1" s="34" t="s">
        <v>2</v>
      </c>
      <c r="C1" s="34" t="s">
        <v>3</v>
      </c>
      <c r="D1" s="35" t="s">
        <v>4</v>
      </c>
      <c r="E1" s="35" t="s">
        <v>5</v>
      </c>
      <c r="F1" s="34" t="s">
        <v>6</v>
      </c>
      <c r="G1" s="35" t="s">
        <v>19</v>
      </c>
      <c r="H1" s="35" t="s">
        <v>20</v>
      </c>
      <c r="I1" s="35" t="s">
        <v>21</v>
      </c>
      <c r="J1" s="34" t="s">
        <v>7</v>
      </c>
    </row>
    <row r="2" spans="1:11" s="62" customFormat="1" ht="409.5" x14ac:dyDescent="0.2">
      <c r="A2" s="59">
        <v>1</v>
      </c>
      <c r="B2" s="60">
        <v>41877</v>
      </c>
      <c r="C2" s="1" t="s">
        <v>107</v>
      </c>
      <c r="D2" s="1" t="s">
        <v>76</v>
      </c>
      <c r="E2" s="61" t="s">
        <v>103</v>
      </c>
      <c r="F2" s="1" t="s">
        <v>101</v>
      </c>
      <c r="G2" s="1" t="s">
        <v>95</v>
      </c>
      <c r="H2" s="1" t="s">
        <v>100</v>
      </c>
      <c r="I2" s="1" t="s">
        <v>99</v>
      </c>
      <c r="J2" s="1" t="s">
        <v>113</v>
      </c>
      <c r="K2" s="1"/>
    </row>
    <row r="3" spans="1:11" s="62" customFormat="1" ht="240" x14ac:dyDescent="0.2">
      <c r="A3" s="59">
        <v>2</v>
      </c>
      <c r="B3" s="60">
        <f t="shared" ref="B3:B18" si="0">B2+7</f>
        <v>41884</v>
      </c>
      <c r="C3" s="1" t="s">
        <v>106</v>
      </c>
      <c r="D3" s="1" t="s">
        <v>105</v>
      </c>
      <c r="E3" s="1" t="s">
        <v>88</v>
      </c>
      <c r="F3" s="1" t="s">
        <v>112</v>
      </c>
      <c r="G3" s="63" t="s">
        <v>22</v>
      </c>
      <c r="H3" s="1" t="s">
        <v>104</v>
      </c>
      <c r="I3" s="1" t="s">
        <v>111</v>
      </c>
      <c r="J3" s="64" t="s">
        <v>114</v>
      </c>
    </row>
    <row r="4" spans="1:11" s="62" customFormat="1" ht="256" x14ac:dyDescent="0.2">
      <c r="A4" s="59">
        <v>3</v>
      </c>
      <c r="B4" s="60">
        <f t="shared" si="0"/>
        <v>41891</v>
      </c>
      <c r="C4" s="1" t="s">
        <v>90</v>
      </c>
      <c r="D4" s="1" t="s">
        <v>92</v>
      </c>
      <c r="E4" s="1" t="s">
        <v>89</v>
      </c>
      <c r="F4" s="1" t="s">
        <v>102</v>
      </c>
      <c r="G4" s="1" t="s">
        <v>86</v>
      </c>
      <c r="H4" s="1" t="s">
        <v>110</v>
      </c>
      <c r="I4" s="1" t="s">
        <v>93</v>
      </c>
      <c r="J4" s="64" t="s">
        <v>115</v>
      </c>
    </row>
    <row r="5" spans="1:11" s="62" customFormat="1" ht="320" x14ac:dyDescent="0.2">
      <c r="A5" s="59">
        <v>4</v>
      </c>
      <c r="B5" s="60">
        <f>B4+7</f>
        <v>41898</v>
      </c>
      <c r="C5" s="1" t="s">
        <v>85</v>
      </c>
      <c r="D5" s="1" t="s">
        <v>119</v>
      </c>
      <c r="E5" s="1" t="s">
        <v>97</v>
      </c>
      <c r="F5" s="1" t="s">
        <v>120</v>
      </c>
      <c r="G5" s="1" t="s">
        <v>116</v>
      </c>
      <c r="H5" s="1" t="s">
        <v>94</v>
      </c>
      <c r="I5" s="1" t="s">
        <v>117</v>
      </c>
      <c r="J5" s="64" t="s">
        <v>118</v>
      </c>
    </row>
    <row r="6" spans="1:11" s="62" customFormat="1" ht="160" x14ac:dyDescent="0.2">
      <c r="A6" s="59">
        <v>5</v>
      </c>
      <c r="B6" s="60">
        <f t="shared" si="0"/>
        <v>41905</v>
      </c>
      <c r="C6" s="1" t="s">
        <v>124</v>
      </c>
      <c r="D6" s="1" t="s">
        <v>125</v>
      </c>
      <c r="E6" s="1" t="s">
        <v>127</v>
      </c>
      <c r="F6" s="1" t="s">
        <v>132</v>
      </c>
      <c r="G6" s="1" t="s">
        <v>129</v>
      </c>
      <c r="H6" s="1" t="s">
        <v>128</v>
      </c>
      <c r="I6" s="1" t="s">
        <v>126</v>
      </c>
      <c r="J6" s="64" t="s">
        <v>144</v>
      </c>
    </row>
    <row r="7" spans="1:11" s="62" customFormat="1" ht="160" x14ac:dyDescent="0.2">
      <c r="A7" s="59">
        <v>6</v>
      </c>
      <c r="B7" s="60">
        <f t="shared" si="0"/>
        <v>41912</v>
      </c>
      <c r="C7" s="1" t="s">
        <v>87</v>
      </c>
      <c r="D7" s="1" t="s">
        <v>91</v>
      </c>
      <c r="E7" s="1" t="s">
        <v>147</v>
      </c>
      <c r="F7" s="1" t="s">
        <v>133</v>
      </c>
      <c r="G7" s="1" t="s">
        <v>131</v>
      </c>
      <c r="H7" s="1" t="s">
        <v>40</v>
      </c>
      <c r="I7" s="1" t="s">
        <v>130</v>
      </c>
      <c r="J7" s="64" t="s">
        <v>143</v>
      </c>
    </row>
    <row r="8" spans="1:11" s="62" customFormat="1" ht="272" x14ac:dyDescent="0.2">
      <c r="A8" s="59">
        <v>7</v>
      </c>
      <c r="B8" s="60">
        <f t="shared" si="0"/>
        <v>41919</v>
      </c>
      <c r="C8" s="1" t="s">
        <v>83</v>
      </c>
      <c r="D8" s="1" t="s">
        <v>152</v>
      </c>
      <c r="E8" s="1" t="s">
        <v>134</v>
      </c>
      <c r="F8" s="1" t="s">
        <v>146</v>
      </c>
      <c r="G8" s="1" t="s">
        <v>135</v>
      </c>
      <c r="H8" s="1" t="s">
        <v>141</v>
      </c>
      <c r="I8" s="1" t="s">
        <v>148</v>
      </c>
      <c r="J8" s="64" t="s">
        <v>138</v>
      </c>
    </row>
    <row r="9" spans="1:11" s="62" customFormat="1" ht="208" x14ac:dyDescent="0.2">
      <c r="A9" s="59">
        <v>8</v>
      </c>
      <c r="B9" s="60">
        <f t="shared" si="0"/>
        <v>41926</v>
      </c>
      <c r="C9" s="1" t="s">
        <v>84</v>
      </c>
      <c r="D9" s="1" t="s">
        <v>149</v>
      </c>
      <c r="E9" s="1" t="s">
        <v>151</v>
      </c>
      <c r="F9" s="1" t="s">
        <v>150</v>
      </c>
      <c r="G9" s="1"/>
      <c r="H9" s="1" t="s">
        <v>142</v>
      </c>
      <c r="I9" s="1"/>
      <c r="J9" s="64" t="s">
        <v>140</v>
      </c>
    </row>
    <row r="10" spans="1:11" s="62" customFormat="1" ht="176" x14ac:dyDescent="0.2">
      <c r="A10" s="59">
        <v>9</v>
      </c>
      <c r="B10" s="60">
        <f t="shared" si="0"/>
        <v>41933</v>
      </c>
      <c r="C10" s="1" t="s">
        <v>98</v>
      </c>
      <c r="D10" s="1" t="s">
        <v>153</v>
      </c>
      <c r="E10" s="1" t="s">
        <v>154</v>
      </c>
      <c r="F10" s="1" t="s">
        <v>166</v>
      </c>
      <c r="G10" s="1" t="s">
        <v>155</v>
      </c>
      <c r="H10" s="1" t="s">
        <v>156</v>
      </c>
      <c r="I10" s="1" t="s">
        <v>157</v>
      </c>
      <c r="J10" s="64" t="s">
        <v>139</v>
      </c>
    </row>
    <row r="11" spans="1:11" s="62" customFormat="1" ht="160" x14ac:dyDescent="0.2">
      <c r="A11" s="59">
        <v>10</v>
      </c>
      <c r="B11" s="60">
        <f t="shared" si="0"/>
        <v>41940</v>
      </c>
      <c r="C11" s="1" t="s">
        <v>136</v>
      </c>
      <c r="D11" s="1" t="s">
        <v>161</v>
      </c>
      <c r="E11" s="1" t="s">
        <v>162</v>
      </c>
      <c r="F11" s="1" t="s">
        <v>163</v>
      </c>
      <c r="G11" s="1" t="s">
        <v>158</v>
      </c>
      <c r="H11" s="1" t="s">
        <v>159</v>
      </c>
      <c r="I11" s="1" t="s">
        <v>160</v>
      </c>
      <c r="J11" s="64" t="s">
        <v>170</v>
      </c>
    </row>
    <row r="12" spans="1:11" s="62" customFormat="1" ht="176" x14ac:dyDescent="0.2">
      <c r="A12" s="59">
        <v>11</v>
      </c>
      <c r="B12" s="60">
        <f t="shared" si="0"/>
        <v>41947</v>
      </c>
      <c r="C12" s="1" t="s">
        <v>180</v>
      </c>
      <c r="D12" s="1" t="s">
        <v>164</v>
      </c>
      <c r="E12" s="1" t="s">
        <v>165</v>
      </c>
      <c r="F12" s="1" t="s">
        <v>173</v>
      </c>
      <c r="G12" s="1" t="s">
        <v>167</v>
      </c>
      <c r="H12" s="1" t="s">
        <v>172</v>
      </c>
      <c r="I12" s="1"/>
      <c r="J12" s="64" t="s">
        <v>181</v>
      </c>
    </row>
    <row r="13" spans="1:11" s="62" customFormat="1" ht="16" x14ac:dyDescent="0.2">
      <c r="A13" s="59">
        <v>12</v>
      </c>
      <c r="B13" s="60">
        <f t="shared" si="0"/>
        <v>41954</v>
      </c>
      <c r="C13" s="1" t="s">
        <v>182</v>
      </c>
      <c r="D13" s="1"/>
      <c r="E13" s="1"/>
      <c r="F13" s="1"/>
      <c r="G13" s="63" t="s">
        <v>82</v>
      </c>
      <c r="H13" s="57"/>
      <c r="I13" s="1"/>
      <c r="J13" s="64"/>
    </row>
    <row r="14" spans="1:11" s="62" customFormat="1" ht="16" x14ac:dyDescent="0.2">
      <c r="A14" s="59"/>
      <c r="B14" s="60">
        <f t="shared" si="0"/>
        <v>41961</v>
      </c>
      <c r="C14" s="1" t="s">
        <v>171</v>
      </c>
      <c r="D14" s="1"/>
      <c r="E14" s="1"/>
      <c r="F14" s="1"/>
      <c r="G14" s="1"/>
      <c r="H14" s="1"/>
      <c r="I14" s="1"/>
      <c r="J14" s="63"/>
    </row>
    <row r="15" spans="1:11" s="62" customFormat="1" ht="128" x14ac:dyDescent="0.2">
      <c r="A15" s="59">
        <v>13</v>
      </c>
      <c r="B15" s="60">
        <f t="shared" si="0"/>
        <v>41968</v>
      </c>
      <c r="C15" s="1" t="s">
        <v>183</v>
      </c>
      <c r="D15" s="1" t="s">
        <v>185</v>
      </c>
      <c r="E15" s="1" t="s">
        <v>179</v>
      </c>
      <c r="F15" s="1" t="s">
        <v>189</v>
      </c>
      <c r="G15" s="1" t="s">
        <v>184</v>
      </c>
      <c r="H15" s="58" t="s">
        <v>187</v>
      </c>
      <c r="I15" s="58" t="s">
        <v>186</v>
      </c>
      <c r="J15" s="64"/>
    </row>
    <row r="16" spans="1:11" s="62" customFormat="1" ht="96" x14ac:dyDescent="0.2">
      <c r="A16" s="59">
        <v>14</v>
      </c>
      <c r="B16" s="60">
        <f t="shared" si="0"/>
        <v>41975</v>
      </c>
      <c r="C16" s="1" t="s">
        <v>177</v>
      </c>
      <c r="D16" s="1" t="s">
        <v>168</v>
      </c>
      <c r="E16" s="1" t="s">
        <v>178</v>
      </c>
      <c r="F16" s="1" t="s">
        <v>188</v>
      </c>
      <c r="G16" s="1" t="s">
        <v>190</v>
      </c>
      <c r="H16" s="1" t="s">
        <v>191</v>
      </c>
      <c r="I16" s="1" t="s">
        <v>192</v>
      </c>
      <c r="J16" s="64" t="s">
        <v>175</v>
      </c>
    </row>
    <row r="17" spans="1:10" s="62" customFormat="1" ht="48" x14ac:dyDescent="0.2">
      <c r="A17" s="59">
        <v>15</v>
      </c>
      <c r="B17" s="60">
        <f t="shared" si="0"/>
        <v>41982</v>
      </c>
      <c r="C17" s="1" t="s">
        <v>176</v>
      </c>
      <c r="D17" s="1" t="s">
        <v>169</v>
      </c>
      <c r="E17" s="1" t="s">
        <v>193</v>
      </c>
      <c r="F17" s="1" t="s">
        <v>145</v>
      </c>
      <c r="G17" s="1"/>
      <c r="H17" s="1"/>
      <c r="I17" s="1"/>
      <c r="J17" s="1" t="s">
        <v>195</v>
      </c>
    </row>
    <row r="18" spans="1:10" s="62" customFormat="1" ht="144" x14ac:dyDescent="0.2">
      <c r="A18" s="59" t="s">
        <v>0</v>
      </c>
      <c r="B18" s="60">
        <f t="shared" si="0"/>
        <v>41989</v>
      </c>
      <c r="C18" s="1" t="s">
        <v>174</v>
      </c>
      <c r="D18" s="1"/>
      <c r="E18" s="1"/>
      <c r="F18" s="1"/>
      <c r="G18" s="1"/>
      <c r="H18" s="1"/>
      <c r="I18" s="1"/>
      <c r="J18" s="1" t="s">
        <v>194</v>
      </c>
    </row>
    <row r="19" spans="1:10" s="62" customFormat="1" x14ac:dyDescent="0.2">
      <c r="D19" s="65"/>
      <c r="E19" s="65"/>
      <c r="F19" s="65"/>
      <c r="G19" s="65"/>
      <c r="H19" s="65"/>
      <c r="I19" s="65"/>
      <c r="J19" s="65"/>
    </row>
    <row r="20" spans="1:10" s="62" customFormat="1" x14ac:dyDescent="0.2">
      <c r="D20" s="65"/>
      <c r="E20" s="65"/>
      <c r="F20" s="65"/>
      <c r="G20" s="65"/>
      <c r="H20" s="65"/>
      <c r="I20" s="65"/>
      <c r="J20" s="65"/>
    </row>
    <row r="21" spans="1:10" s="62" customFormat="1" x14ac:dyDescent="0.2">
      <c r="D21" s="65"/>
      <c r="E21" s="65"/>
      <c r="F21" s="65"/>
      <c r="G21" s="65"/>
      <c r="H21" s="65"/>
      <c r="I21" s="65"/>
      <c r="J21" s="65"/>
    </row>
    <row r="22" spans="1:10" s="62" customFormat="1" x14ac:dyDescent="0.2">
      <c r="D22" s="65"/>
      <c r="E22" s="65"/>
      <c r="F22" s="65"/>
      <c r="G22" s="65"/>
      <c r="H22" s="65"/>
      <c r="I22" s="65"/>
      <c r="J22" s="65"/>
    </row>
    <row r="23" spans="1:10" s="62" customFormat="1" x14ac:dyDescent="0.2">
      <c r="D23" s="65"/>
      <c r="E23" s="65"/>
      <c r="F23" s="65"/>
      <c r="G23" s="65"/>
      <c r="H23" s="65"/>
      <c r="I23" s="65"/>
      <c r="J23" s="65"/>
    </row>
    <row r="24" spans="1:10" s="62" customFormat="1" x14ac:dyDescent="0.2">
      <c r="D24" s="65"/>
      <c r="E24" s="65"/>
      <c r="F24" s="65"/>
      <c r="G24" s="65"/>
      <c r="H24" s="65"/>
      <c r="I24" s="65"/>
      <c r="J24" s="65"/>
    </row>
    <row r="25" spans="1:10" s="62" customFormat="1" x14ac:dyDescent="0.2">
      <c r="D25" s="65"/>
      <c r="E25" s="65"/>
      <c r="F25" s="65"/>
      <c r="G25" s="65"/>
      <c r="H25" s="65"/>
      <c r="I25" s="65"/>
      <c r="J25" s="65"/>
    </row>
    <row r="26" spans="1:10" s="62" customFormat="1" x14ac:dyDescent="0.2">
      <c r="D26" s="65"/>
      <c r="E26" s="65"/>
      <c r="F26" s="65"/>
      <c r="G26" s="65"/>
      <c r="H26" s="65"/>
      <c r="I26" s="65"/>
      <c r="J26" s="65"/>
    </row>
    <row r="27" spans="1:10" s="62" customFormat="1" x14ac:dyDescent="0.2">
      <c r="D27" s="65"/>
      <c r="E27" s="65"/>
      <c r="F27" s="65"/>
      <c r="G27" s="65"/>
      <c r="H27" s="65"/>
      <c r="I27" s="65"/>
      <c r="J27" s="65"/>
    </row>
    <row r="28" spans="1:10" s="62" customFormat="1" x14ac:dyDescent="0.2">
      <c r="D28" s="65"/>
      <c r="E28" s="65"/>
      <c r="F28" s="65"/>
      <c r="G28" s="65"/>
      <c r="H28" s="65"/>
      <c r="I28" s="65"/>
      <c r="J28" s="65"/>
    </row>
    <row r="29" spans="1:10" s="62" customFormat="1" x14ac:dyDescent="0.2">
      <c r="D29" s="65"/>
      <c r="E29" s="65"/>
      <c r="F29" s="65"/>
      <c r="G29" s="65"/>
      <c r="H29" s="65"/>
      <c r="I29" s="65"/>
      <c r="J29" s="65"/>
    </row>
    <row r="30" spans="1:10" s="62" customFormat="1" x14ac:dyDescent="0.2">
      <c r="D30" s="65"/>
      <c r="E30" s="65"/>
      <c r="F30" s="65"/>
      <c r="G30" s="65"/>
      <c r="H30" s="65"/>
      <c r="I30" s="65"/>
      <c r="J30" s="65"/>
    </row>
    <row r="31" spans="1:10" s="62" customFormat="1" x14ac:dyDescent="0.2">
      <c r="D31" s="65"/>
      <c r="E31" s="65"/>
      <c r="F31" s="65"/>
      <c r="G31" s="65"/>
      <c r="H31" s="65"/>
      <c r="I31" s="65"/>
      <c r="J31" s="65"/>
    </row>
    <row r="32" spans="1:10" s="62" customFormat="1" x14ac:dyDescent="0.2">
      <c r="D32" s="65"/>
      <c r="E32" s="65"/>
      <c r="F32" s="65"/>
      <c r="G32" s="65"/>
      <c r="H32" s="65"/>
      <c r="I32" s="65"/>
      <c r="J32" s="65"/>
    </row>
    <row r="33" spans="4:10" s="62" customFormat="1" x14ac:dyDescent="0.2">
      <c r="D33" s="65"/>
      <c r="E33" s="65"/>
      <c r="F33" s="65"/>
      <c r="G33" s="65"/>
      <c r="H33" s="65"/>
      <c r="I33" s="65"/>
      <c r="J33" s="65"/>
    </row>
    <row r="34" spans="4:10" s="62" customFormat="1" x14ac:dyDescent="0.2">
      <c r="D34" s="65"/>
      <c r="E34" s="65"/>
      <c r="F34" s="65"/>
      <c r="G34" s="65"/>
      <c r="H34" s="65"/>
      <c r="I34" s="65"/>
      <c r="J34" s="65"/>
    </row>
    <row r="35" spans="4:10" s="62" customFormat="1" x14ac:dyDescent="0.2">
      <c r="D35" s="65"/>
      <c r="E35" s="65"/>
      <c r="F35" s="65"/>
      <c r="G35" s="65"/>
      <c r="H35" s="65"/>
      <c r="I35" s="65"/>
      <c r="J35" s="65"/>
    </row>
    <row r="36" spans="4:10" s="62" customFormat="1" x14ac:dyDescent="0.2">
      <c r="D36" s="65"/>
      <c r="E36" s="65"/>
      <c r="F36" s="65"/>
      <c r="G36" s="65"/>
      <c r="H36" s="65"/>
      <c r="I36" s="65"/>
      <c r="J36" s="65"/>
    </row>
    <row r="37" spans="4:10" s="62" customFormat="1" x14ac:dyDescent="0.2">
      <c r="D37" s="65"/>
      <c r="E37" s="65"/>
      <c r="F37" s="65"/>
      <c r="G37" s="65"/>
      <c r="H37" s="65"/>
      <c r="I37" s="65"/>
      <c r="J37" s="65"/>
    </row>
    <row r="38" spans="4:10" s="62" customFormat="1" x14ac:dyDescent="0.2">
      <c r="D38" s="65"/>
      <c r="E38" s="65"/>
      <c r="F38" s="65"/>
      <c r="G38" s="65"/>
      <c r="H38" s="65"/>
      <c r="I38" s="65"/>
      <c r="J38" s="65"/>
    </row>
    <row r="39" spans="4:10" s="62" customFormat="1" x14ac:dyDescent="0.2">
      <c r="D39" s="65"/>
      <c r="E39" s="65"/>
      <c r="F39" s="65"/>
      <c r="G39" s="65"/>
      <c r="H39" s="65"/>
      <c r="I39" s="65"/>
      <c r="J39" s="65"/>
    </row>
    <row r="40" spans="4:10" s="62" customFormat="1" x14ac:dyDescent="0.2">
      <c r="D40" s="65"/>
      <c r="E40" s="65"/>
      <c r="F40" s="65"/>
      <c r="G40" s="65"/>
      <c r="H40" s="65"/>
      <c r="I40" s="65"/>
      <c r="J40" s="65"/>
    </row>
    <row r="41" spans="4:10" s="62" customFormat="1" x14ac:dyDescent="0.2">
      <c r="D41" s="65"/>
      <c r="E41" s="65"/>
      <c r="F41" s="65"/>
      <c r="G41" s="65"/>
      <c r="H41" s="65"/>
      <c r="I41" s="65"/>
      <c r="J41" s="65"/>
    </row>
    <row r="42" spans="4:10" s="62" customFormat="1" x14ac:dyDescent="0.2">
      <c r="D42" s="65"/>
      <c r="E42" s="65"/>
      <c r="F42" s="65"/>
      <c r="G42" s="65"/>
      <c r="H42" s="65"/>
      <c r="I42" s="65"/>
      <c r="J42" s="65"/>
    </row>
    <row r="43" spans="4:10" s="62" customFormat="1" x14ac:dyDescent="0.2">
      <c r="D43" s="65"/>
      <c r="E43" s="65"/>
      <c r="F43" s="65"/>
      <c r="G43" s="65"/>
      <c r="H43" s="65"/>
      <c r="I43" s="65"/>
      <c r="J43" s="65"/>
    </row>
    <row r="44" spans="4:10" s="62" customFormat="1" x14ac:dyDescent="0.2">
      <c r="D44" s="65"/>
      <c r="E44" s="65"/>
      <c r="F44" s="65"/>
      <c r="G44" s="65"/>
      <c r="H44" s="65"/>
      <c r="I44" s="65"/>
      <c r="J44" s="65"/>
    </row>
    <row r="45" spans="4:10" s="62" customFormat="1" x14ac:dyDescent="0.2">
      <c r="D45" s="65"/>
      <c r="E45" s="65"/>
      <c r="F45" s="65"/>
      <c r="G45" s="65"/>
      <c r="H45" s="65"/>
      <c r="I45" s="65"/>
      <c r="J45" s="65"/>
    </row>
    <row r="46" spans="4:10" s="62" customFormat="1" x14ac:dyDescent="0.2">
      <c r="D46" s="65"/>
      <c r="E46" s="65"/>
      <c r="F46" s="65"/>
      <c r="G46" s="65"/>
      <c r="H46" s="65"/>
      <c r="I46" s="65"/>
      <c r="J46" s="65"/>
    </row>
    <row r="47" spans="4:10" s="62" customFormat="1" x14ac:dyDescent="0.2">
      <c r="D47" s="65"/>
      <c r="E47" s="65"/>
      <c r="F47" s="65"/>
      <c r="G47" s="65"/>
      <c r="H47" s="65"/>
      <c r="I47" s="65"/>
      <c r="J47" s="65"/>
    </row>
    <row r="48" spans="4:10" s="62" customFormat="1" x14ac:dyDescent="0.2">
      <c r="D48" s="65"/>
      <c r="E48" s="65"/>
      <c r="F48" s="65"/>
      <c r="G48" s="65"/>
      <c r="H48" s="65"/>
      <c r="I48" s="65"/>
      <c r="J48" s="65"/>
    </row>
    <row r="49" spans="4:10" s="62" customFormat="1" x14ac:dyDescent="0.2">
      <c r="D49" s="65"/>
      <c r="E49" s="65"/>
      <c r="F49" s="65"/>
      <c r="G49" s="65"/>
      <c r="H49" s="65"/>
      <c r="I49" s="65"/>
      <c r="J49" s="6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1"/>
  <sheetViews>
    <sheetView zoomScale="115" zoomScaleNormal="115" workbookViewId="0">
      <selection activeCell="B5" sqref="B5"/>
    </sheetView>
  </sheetViews>
  <sheetFormatPr baseColWidth="10" defaultColWidth="7.6640625" defaultRowHeight="15" x14ac:dyDescent="0.2"/>
  <cols>
    <col min="1" max="1" width="7.6640625" style="15"/>
    <col min="2" max="2" width="40.6640625" style="16" bestFit="1" customWidth="1"/>
    <col min="3" max="3" width="11.5" style="16" bestFit="1" customWidth="1"/>
    <col min="4" max="4" width="7.6640625" style="17"/>
    <col min="5" max="5" width="10.5" style="39" customWidth="1"/>
    <col min="6" max="6" width="7.6640625" style="39" customWidth="1"/>
    <col min="7" max="7" width="13.5" style="5" customWidth="1"/>
    <col min="8" max="8" width="10" style="6" customWidth="1"/>
    <col min="9" max="9" width="7.6640625" style="6"/>
    <col min="10" max="10" width="4.6640625" style="6" customWidth="1"/>
    <col min="11" max="11" width="10.6640625" style="5" bestFit="1" customWidth="1"/>
    <col min="12" max="14" width="7.6640625" style="5"/>
    <col min="15" max="15" width="11.5" style="5" bestFit="1" customWidth="1"/>
    <col min="16" max="16384" width="7.6640625" style="5"/>
  </cols>
  <sheetData>
    <row r="1" spans="1:25" ht="18" thickBot="1" x14ac:dyDescent="0.25">
      <c r="A1" s="2" t="s">
        <v>23</v>
      </c>
      <c r="B1" s="2" t="s">
        <v>8</v>
      </c>
      <c r="C1" s="2" t="s">
        <v>9</v>
      </c>
      <c r="D1" s="32" t="s">
        <v>10</v>
      </c>
      <c r="E1" s="32" t="s">
        <v>72</v>
      </c>
      <c r="F1" s="32" t="s">
        <v>77</v>
      </c>
      <c r="G1" s="3" t="s">
        <v>9</v>
      </c>
      <c r="H1" s="3" t="s">
        <v>10</v>
      </c>
      <c r="I1" s="3" t="s">
        <v>11</v>
      </c>
      <c r="K1" s="3" t="s">
        <v>9</v>
      </c>
      <c r="L1" s="3" t="s">
        <v>10</v>
      </c>
      <c r="M1" s="3" t="s">
        <v>11</v>
      </c>
      <c r="N1" s="6"/>
      <c r="O1" s="25" t="s">
        <v>9</v>
      </c>
      <c r="P1" s="25" t="s">
        <v>10</v>
      </c>
      <c r="Q1" s="25" t="s">
        <v>11</v>
      </c>
      <c r="S1" s="25" t="s">
        <v>9</v>
      </c>
      <c r="T1" s="25" t="s">
        <v>10</v>
      </c>
      <c r="U1" s="25" t="s">
        <v>11</v>
      </c>
      <c r="W1" s="29" t="s">
        <v>9</v>
      </c>
      <c r="X1" s="29" t="s">
        <v>10</v>
      </c>
      <c r="Y1" s="29" t="s">
        <v>11</v>
      </c>
    </row>
    <row r="2" spans="1:25" ht="17" thickTop="1" x14ac:dyDescent="0.2">
      <c r="A2" s="9">
        <v>1.3</v>
      </c>
      <c r="B2" s="10" t="s">
        <v>12</v>
      </c>
      <c r="C2" s="78" t="s">
        <v>26</v>
      </c>
      <c r="D2" s="11">
        <v>2</v>
      </c>
      <c r="F2" s="44"/>
      <c r="G2" s="66" t="s">
        <v>198</v>
      </c>
      <c r="H2" s="6">
        <f>SUMIF($C$2:$C$81,G2,$D$2:$D$81)</f>
        <v>36</v>
      </c>
      <c r="I2" s="12">
        <f>H2/$L$9</f>
        <v>8.8452088452088448E-2</v>
      </c>
      <c r="K2" s="5" t="s">
        <v>72</v>
      </c>
      <c r="L2" s="6">
        <v>36</v>
      </c>
      <c r="M2" s="12">
        <v>8.8452088452088448E-2</v>
      </c>
      <c r="N2" s="6"/>
      <c r="O2" s="7" t="s">
        <v>24</v>
      </c>
      <c r="P2" s="7">
        <v>16</v>
      </c>
      <c r="Q2" s="13">
        <v>3.9506172839506172E-2</v>
      </c>
      <c r="S2" s="13" t="s">
        <v>18</v>
      </c>
      <c r="T2" s="24">
        <v>20</v>
      </c>
      <c r="U2" s="13">
        <v>4.3956043956043959E-2</v>
      </c>
      <c r="W2" s="8" t="s">
        <v>18</v>
      </c>
      <c r="X2" s="8">
        <v>14</v>
      </c>
      <c r="Y2" s="14">
        <v>3.0837004405286344E-2</v>
      </c>
    </row>
    <row r="3" spans="1:25" ht="16" x14ac:dyDescent="0.2">
      <c r="A3" s="9">
        <v>1.4</v>
      </c>
      <c r="B3" s="10" t="s">
        <v>28</v>
      </c>
      <c r="C3" s="75" t="s">
        <v>13</v>
      </c>
      <c r="D3" s="11">
        <v>1</v>
      </c>
      <c r="F3" s="44"/>
      <c r="G3" s="16" t="s">
        <v>8</v>
      </c>
      <c r="H3" s="6">
        <f>SUMIF($C$2:$C$81,G3,$D$2:$D$81)</f>
        <v>55</v>
      </c>
      <c r="I3" s="12">
        <f>H3/$L$9</f>
        <v>0.13513513513513514</v>
      </c>
      <c r="K3" s="16" t="s">
        <v>8</v>
      </c>
      <c r="L3" s="6">
        <v>72</v>
      </c>
      <c r="M3" s="12">
        <v>0.1769041769041769</v>
      </c>
      <c r="N3" s="6"/>
      <c r="O3" s="7" t="s">
        <v>8</v>
      </c>
      <c r="P3" s="7">
        <v>36</v>
      </c>
      <c r="Q3" s="13">
        <v>8.8888888888888892E-2</v>
      </c>
      <c r="S3" s="13" t="s">
        <v>25</v>
      </c>
      <c r="T3" s="24">
        <v>100</v>
      </c>
      <c r="U3" s="13">
        <v>0.21978021978021978</v>
      </c>
      <c r="W3" s="8" t="s">
        <v>25</v>
      </c>
      <c r="X3" s="8">
        <v>99</v>
      </c>
      <c r="Y3" s="14">
        <v>0.21806167400881057</v>
      </c>
    </row>
    <row r="4" spans="1:25" ht="16" x14ac:dyDescent="0.2">
      <c r="A4" s="9">
        <v>1.5</v>
      </c>
      <c r="B4" s="71" t="s">
        <v>197</v>
      </c>
      <c r="C4" s="31" t="s">
        <v>8</v>
      </c>
      <c r="D4" s="11">
        <v>5</v>
      </c>
      <c r="F4" s="43"/>
      <c r="G4" s="16" t="s">
        <v>26</v>
      </c>
      <c r="H4" s="6">
        <f>SUMIF($C$2:$C$81,G4,$D$2:$D$81)</f>
        <v>76</v>
      </c>
      <c r="I4" s="12">
        <f>H4/$L$9</f>
        <v>0.18673218673218672</v>
      </c>
      <c r="K4" s="16" t="s">
        <v>26</v>
      </c>
      <c r="L4" s="6">
        <v>50</v>
      </c>
      <c r="M4" s="12">
        <v>0.12285012285012285</v>
      </c>
      <c r="N4" s="6"/>
      <c r="O4" s="7" t="s">
        <v>26</v>
      </c>
      <c r="P4" s="7">
        <v>40</v>
      </c>
      <c r="Q4" s="13">
        <v>9.8765432098765427E-2</v>
      </c>
      <c r="S4" s="13" t="s">
        <v>27</v>
      </c>
      <c r="T4" s="24">
        <v>25</v>
      </c>
      <c r="U4" s="13">
        <v>5.4945054945054944E-2</v>
      </c>
      <c r="W4" s="8" t="s">
        <v>27</v>
      </c>
      <c r="X4" s="8">
        <v>20</v>
      </c>
      <c r="Y4" s="14">
        <v>4.405286343612335E-2</v>
      </c>
    </row>
    <row r="5" spans="1:25" ht="17" thickBot="1" x14ac:dyDescent="0.25">
      <c r="A5" s="18">
        <v>1.6</v>
      </c>
      <c r="B5" s="38" t="s">
        <v>75</v>
      </c>
      <c r="C5" s="85" t="s">
        <v>198</v>
      </c>
      <c r="D5" s="19">
        <v>2.5</v>
      </c>
      <c r="F5" s="43"/>
      <c r="G5" s="16"/>
      <c r="I5" s="12"/>
      <c r="K5" s="16"/>
      <c r="L5" s="6"/>
      <c r="M5" s="12"/>
      <c r="N5" s="6"/>
      <c r="O5" s="7" t="s">
        <v>29</v>
      </c>
      <c r="P5" s="7">
        <v>26</v>
      </c>
      <c r="Q5" s="13">
        <v>6.4197530864197536E-2</v>
      </c>
      <c r="S5" s="13" t="s">
        <v>13</v>
      </c>
      <c r="T5" s="24">
        <v>10</v>
      </c>
      <c r="U5" s="13">
        <v>2.197802197802198E-2</v>
      </c>
      <c r="W5" s="8" t="s">
        <v>29</v>
      </c>
      <c r="X5" s="8">
        <v>32</v>
      </c>
      <c r="Y5" s="14">
        <v>6.8281938325991193E-2</v>
      </c>
    </row>
    <row r="6" spans="1:25" ht="16" x14ac:dyDescent="0.2">
      <c r="A6" s="9"/>
      <c r="B6" s="10"/>
      <c r="C6" s="75"/>
      <c r="D6" s="11"/>
      <c r="F6" s="44"/>
      <c r="G6" s="16" t="s">
        <v>13</v>
      </c>
      <c r="H6" s="6">
        <f>SUMIF($C$2:$C$81,G6,$D$2:$D$81)</f>
        <v>27</v>
      </c>
      <c r="I6" s="12">
        <f>H6/$L$9</f>
        <v>6.6339066339066333E-2</v>
      </c>
      <c r="K6" s="16" t="s">
        <v>13</v>
      </c>
      <c r="L6" s="6">
        <v>24</v>
      </c>
      <c r="M6" s="12">
        <v>5.896805896805897E-2</v>
      </c>
      <c r="N6" s="6"/>
      <c r="O6" s="7" t="s">
        <v>13</v>
      </c>
      <c r="P6" s="7">
        <v>27</v>
      </c>
      <c r="Q6" s="13">
        <v>6.6666666666666666E-2</v>
      </c>
      <c r="S6" s="13" t="s">
        <v>14</v>
      </c>
      <c r="T6" s="24">
        <v>150</v>
      </c>
      <c r="U6" s="13">
        <v>0.32967032967032966</v>
      </c>
      <c r="W6" s="8" t="s">
        <v>13</v>
      </c>
      <c r="X6" s="8">
        <v>10</v>
      </c>
      <c r="Y6" s="14">
        <v>2.2026431718061675E-2</v>
      </c>
    </row>
    <row r="7" spans="1:25" ht="16" x14ac:dyDescent="0.2">
      <c r="A7" s="9">
        <v>2.2000000000000002</v>
      </c>
      <c r="B7" s="10" t="s">
        <v>30</v>
      </c>
      <c r="C7" s="47" t="s">
        <v>198</v>
      </c>
      <c r="D7" s="11">
        <v>1</v>
      </c>
      <c r="F7" s="44"/>
      <c r="G7" s="16" t="s">
        <v>14</v>
      </c>
      <c r="H7" s="6">
        <f>SUMIF($C$2:$C$81,G7,$D$2:$D$81)</f>
        <v>150</v>
      </c>
      <c r="I7" s="12">
        <f>H7/$L$9</f>
        <v>0.36855036855036855</v>
      </c>
      <c r="K7" s="16" t="s">
        <v>14</v>
      </c>
      <c r="L7" s="6">
        <v>100</v>
      </c>
      <c r="M7" s="12">
        <v>0.24570024570024571</v>
      </c>
      <c r="N7" s="6"/>
      <c r="O7" s="7" t="s">
        <v>14</v>
      </c>
      <c r="P7" s="7">
        <v>150</v>
      </c>
      <c r="Q7" s="13">
        <v>0.37037037037037035</v>
      </c>
      <c r="S7" s="27" t="s">
        <v>15</v>
      </c>
      <c r="T7" s="28">
        <v>150</v>
      </c>
      <c r="U7" s="27">
        <v>0.32967032967032966</v>
      </c>
      <c r="W7" s="8" t="s">
        <v>14</v>
      </c>
      <c r="X7" s="8">
        <v>175</v>
      </c>
      <c r="Y7" s="14">
        <v>0.38546255506607929</v>
      </c>
    </row>
    <row r="8" spans="1:25" ht="16" x14ac:dyDescent="0.2">
      <c r="A8" s="9">
        <v>2.2999999999999998</v>
      </c>
      <c r="B8" s="10" t="s">
        <v>31</v>
      </c>
      <c r="C8" s="84" t="s">
        <v>198</v>
      </c>
      <c r="D8" s="11">
        <v>5</v>
      </c>
      <c r="F8" s="44"/>
      <c r="G8" s="16" t="s">
        <v>15</v>
      </c>
      <c r="H8" s="6">
        <f>SUMIF($C$2:$C$81,G8,$D$2:$D$81)</f>
        <v>135</v>
      </c>
      <c r="I8" s="12">
        <f>H8/$L$9</f>
        <v>0.33169533169533172</v>
      </c>
      <c r="K8" s="16" t="s">
        <v>15</v>
      </c>
      <c r="L8" s="6">
        <v>125</v>
      </c>
      <c r="M8" s="12">
        <v>0.30712530712530711</v>
      </c>
      <c r="N8" s="6"/>
      <c r="O8" s="25" t="s">
        <v>15</v>
      </c>
      <c r="P8" s="25">
        <v>110</v>
      </c>
      <c r="Q8" s="26">
        <v>0.27160493827160492</v>
      </c>
      <c r="S8" s="15"/>
      <c r="T8" s="15">
        <v>455</v>
      </c>
      <c r="U8" s="15"/>
      <c r="W8" s="29" t="s">
        <v>15</v>
      </c>
      <c r="X8" s="29">
        <v>105</v>
      </c>
      <c r="Y8" s="30">
        <v>0.23127753303964757</v>
      </c>
    </row>
    <row r="9" spans="1:25" ht="16" thickBot="1" x14ac:dyDescent="0.25">
      <c r="A9" s="9">
        <v>2.4</v>
      </c>
      <c r="B9" s="10" t="s">
        <v>32</v>
      </c>
      <c r="C9" s="84" t="s">
        <v>198</v>
      </c>
      <c r="D9" s="11">
        <v>3</v>
      </c>
      <c r="F9" s="44"/>
      <c r="G9" s="16"/>
      <c r="H9" s="4">
        <f>SUM(H2:H8)</f>
        <v>479</v>
      </c>
      <c r="K9" s="16"/>
      <c r="L9" s="4">
        <v>407</v>
      </c>
      <c r="M9" s="6"/>
      <c r="N9" s="6"/>
      <c r="P9" s="6">
        <v>405</v>
      </c>
      <c r="W9" s="15"/>
      <c r="X9" s="15">
        <v>455</v>
      </c>
      <c r="Y9" s="15"/>
    </row>
    <row r="10" spans="1:25" ht="16" thickTop="1" x14ac:dyDescent="0.2">
      <c r="A10" s="9">
        <v>2.5</v>
      </c>
      <c r="B10" s="46" t="s">
        <v>79</v>
      </c>
      <c r="C10" s="80" t="s">
        <v>15</v>
      </c>
      <c r="D10" s="11">
        <v>10</v>
      </c>
      <c r="F10" s="44"/>
      <c r="H10" s="5"/>
      <c r="I10" s="5"/>
    </row>
    <row r="11" spans="1:25" ht="16" thickBot="1" x14ac:dyDescent="0.25">
      <c r="A11" s="18">
        <v>2.6</v>
      </c>
      <c r="B11" s="45" t="s">
        <v>78</v>
      </c>
      <c r="C11" s="87" t="s">
        <v>26</v>
      </c>
      <c r="D11" s="19">
        <v>4</v>
      </c>
      <c r="F11" s="44"/>
    </row>
    <row r="12" spans="1:25" x14ac:dyDescent="0.2">
      <c r="A12" s="9">
        <v>3.1</v>
      </c>
      <c r="B12" s="10" t="s">
        <v>33</v>
      </c>
      <c r="C12" s="75" t="s">
        <v>13</v>
      </c>
      <c r="D12" s="11">
        <v>2</v>
      </c>
      <c r="F12" s="50"/>
    </row>
    <row r="13" spans="1:25" x14ac:dyDescent="0.2">
      <c r="A13" s="9">
        <v>3.2</v>
      </c>
      <c r="B13" s="10" t="s">
        <v>35</v>
      </c>
      <c r="C13" s="47" t="s">
        <v>198</v>
      </c>
      <c r="D13" s="11">
        <v>2</v>
      </c>
      <c r="F13" s="50"/>
    </row>
    <row r="14" spans="1:25" x14ac:dyDescent="0.2">
      <c r="A14" s="9">
        <v>3.3</v>
      </c>
      <c r="B14" s="10" t="s">
        <v>36</v>
      </c>
      <c r="C14" s="47" t="s">
        <v>198</v>
      </c>
      <c r="D14" s="11">
        <v>1</v>
      </c>
      <c r="E14" s="40"/>
      <c r="F14" s="50"/>
    </row>
    <row r="15" spans="1:25" x14ac:dyDescent="0.2">
      <c r="A15" s="9">
        <v>3.4</v>
      </c>
      <c r="B15" s="10" t="s">
        <v>34</v>
      </c>
      <c r="C15" s="84" t="s">
        <v>198</v>
      </c>
      <c r="D15" s="11">
        <v>2</v>
      </c>
      <c r="F15" s="50"/>
      <c r="G15" s="44"/>
      <c r="H15" s="44"/>
    </row>
    <row r="16" spans="1:25" x14ac:dyDescent="0.2">
      <c r="A16" s="9">
        <v>3.5</v>
      </c>
      <c r="B16" s="46" t="s">
        <v>80</v>
      </c>
      <c r="C16" s="80" t="s">
        <v>15</v>
      </c>
      <c r="D16" s="11">
        <v>10</v>
      </c>
      <c r="F16" s="48"/>
      <c r="G16" s="44"/>
      <c r="H16" s="44"/>
    </row>
    <row r="17" spans="1:8" ht="16" thickBot="1" x14ac:dyDescent="0.25">
      <c r="A17" s="18">
        <v>3.6</v>
      </c>
      <c r="B17" s="51" t="s">
        <v>81</v>
      </c>
      <c r="C17" s="86" t="s">
        <v>26</v>
      </c>
      <c r="D17" s="19">
        <v>4</v>
      </c>
      <c r="E17" s="40"/>
      <c r="F17" s="67"/>
      <c r="G17" s="44"/>
      <c r="H17" s="44"/>
    </row>
    <row r="18" spans="1:8" x14ac:dyDescent="0.2">
      <c r="A18" s="9">
        <v>4.0999999999999996</v>
      </c>
      <c r="B18" s="21" t="s">
        <v>37</v>
      </c>
      <c r="C18" s="75" t="s">
        <v>13</v>
      </c>
      <c r="D18" s="11">
        <v>2</v>
      </c>
      <c r="E18" s="40"/>
      <c r="F18" s="68"/>
      <c r="G18" s="44"/>
      <c r="H18" s="44"/>
    </row>
    <row r="19" spans="1:8" x14ac:dyDescent="0.2">
      <c r="A19" s="9">
        <v>4.2</v>
      </c>
      <c r="B19" s="52" t="s">
        <v>108</v>
      </c>
      <c r="C19" s="31" t="s">
        <v>8</v>
      </c>
      <c r="D19" s="11">
        <v>5</v>
      </c>
      <c r="E19" s="40"/>
      <c r="F19" s="68"/>
      <c r="G19" s="44"/>
      <c r="H19" s="44"/>
    </row>
    <row r="20" spans="1:8" x14ac:dyDescent="0.2">
      <c r="A20" s="9">
        <v>4.3</v>
      </c>
      <c r="B20" s="53" t="s">
        <v>121</v>
      </c>
      <c r="C20" s="77" t="s">
        <v>26</v>
      </c>
      <c r="D20" s="11">
        <v>4</v>
      </c>
      <c r="E20" s="40"/>
      <c r="F20" s="69"/>
      <c r="G20" s="44"/>
      <c r="H20" s="44"/>
    </row>
    <row r="21" spans="1:8" x14ac:dyDescent="0.2">
      <c r="A21" s="9">
        <v>4.4000000000000004</v>
      </c>
      <c r="B21" s="72" t="s">
        <v>96</v>
      </c>
      <c r="C21" s="81" t="s">
        <v>15</v>
      </c>
      <c r="D21" s="11">
        <v>15</v>
      </c>
      <c r="E21" s="40"/>
      <c r="F21" s="68"/>
    </row>
    <row r="22" spans="1:8" ht="16" thickBot="1" x14ac:dyDescent="0.25">
      <c r="A22" s="18">
        <v>4.5</v>
      </c>
      <c r="B22" s="54" t="s">
        <v>109</v>
      </c>
      <c r="C22" s="86" t="s">
        <v>26</v>
      </c>
      <c r="D22" s="19">
        <v>4</v>
      </c>
      <c r="E22" s="40"/>
      <c r="F22" s="68"/>
    </row>
    <row r="23" spans="1:8" x14ac:dyDescent="0.2">
      <c r="A23" s="9">
        <v>5.0999999999999996</v>
      </c>
      <c r="B23" s="10" t="s">
        <v>38</v>
      </c>
      <c r="C23" s="75" t="s">
        <v>13</v>
      </c>
      <c r="D23" s="11">
        <v>2</v>
      </c>
      <c r="E23" s="40"/>
      <c r="F23" s="70"/>
    </row>
    <row r="24" spans="1:8" x14ac:dyDescent="0.2">
      <c r="A24" s="9">
        <v>5.2</v>
      </c>
      <c r="B24" s="10" t="s">
        <v>39</v>
      </c>
      <c r="C24" s="47" t="s">
        <v>198</v>
      </c>
      <c r="D24" s="11">
        <v>2</v>
      </c>
      <c r="E24" s="40"/>
      <c r="F24" s="69"/>
    </row>
    <row r="25" spans="1:8" x14ac:dyDescent="0.2">
      <c r="A25" s="9">
        <v>5.3</v>
      </c>
      <c r="B25" s="53" t="s">
        <v>122</v>
      </c>
      <c r="C25" s="31" t="s">
        <v>8</v>
      </c>
      <c r="D25" s="11">
        <v>5</v>
      </c>
      <c r="E25" s="40"/>
      <c r="F25" s="70"/>
    </row>
    <row r="26" spans="1:8" ht="16" thickBot="1" x14ac:dyDescent="0.25">
      <c r="A26" s="18">
        <v>5.4</v>
      </c>
      <c r="B26" s="55" t="s">
        <v>123</v>
      </c>
      <c r="C26" s="86" t="s">
        <v>26</v>
      </c>
      <c r="D26" s="19">
        <v>4</v>
      </c>
      <c r="E26" s="40"/>
      <c r="F26" s="69"/>
    </row>
    <row r="27" spans="1:8" x14ac:dyDescent="0.2">
      <c r="A27" s="9">
        <v>6</v>
      </c>
      <c r="B27" s="10" t="s">
        <v>40</v>
      </c>
      <c r="C27" s="10" t="s">
        <v>14</v>
      </c>
      <c r="D27" s="11">
        <v>75</v>
      </c>
      <c r="E27" s="40"/>
      <c r="F27" s="40"/>
    </row>
    <row r="28" spans="1:8" x14ac:dyDescent="0.2">
      <c r="A28" s="9">
        <v>6</v>
      </c>
      <c r="B28" s="71" t="s">
        <v>201</v>
      </c>
      <c r="C28" s="82" t="s">
        <v>15</v>
      </c>
      <c r="D28" s="11">
        <v>20</v>
      </c>
    </row>
    <row r="29" spans="1:8" x14ac:dyDescent="0.2">
      <c r="A29" s="9">
        <v>6</v>
      </c>
      <c r="B29" s="71" t="s">
        <v>204</v>
      </c>
      <c r="C29" s="78" t="s">
        <v>26</v>
      </c>
      <c r="D29" s="11"/>
      <c r="E29" s="40"/>
      <c r="F29" s="40"/>
    </row>
    <row r="30" spans="1:8" x14ac:dyDescent="0.2">
      <c r="A30" s="9">
        <v>6</v>
      </c>
      <c r="B30" s="10" t="s">
        <v>42</v>
      </c>
      <c r="C30" s="82" t="s">
        <v>15</v>
      </c>
      <c r="D30" s="11">
        <v>10</v>
      </c>
    </row>
    <row r="31" spans="1:8" x14ac:dyDescent="0.2">
      <c r="A31" s="9">
        <v>6</v>
      </c>
      <c r="B31" s="10" t="s">
        <v>43</v>
      </c>
      <c r="C31" s="78" t="s">
        <v>26</v>
      </c>
      <c r="D31" s="11">
        <v>4</v>
      </c>
      <c r="E31" s="40"/>
      <c r="F31" s="40"/>
    </row>
    <row r="32" spans="1:8" x14ac:dyDescent="0.2">
      <c r="A32" s="9">
        <v>6</v>
      </c>
      <c r="B32" s="10" t="s">
        <v>41</v>
      </c>
      <c r="C32" s="47" t="s">
        <v>198</v>
      </c>
      <c r="D32" s="11">
        <v>2</v>
      </c>
      <c r="E32" s="40"/>
      <c r="F32" s="40"/>
    </row>
    <row r="33" spans="1:6" x14ac:dyDescent="0.2">
      <c r="A33" s="9">
        <v>7</v>
      </c>
      <c r="B33" s="33" t="s">
        <v>74</v>
      </c>
      <c r="C33" s="74" t="s">
        <v>8</v>
      </c>
      <c r="D33" s="11">
        <v>10</v>
      </c>
    </row>
    <row r="34" spans="1:6" x14ac:dyDescent="0.2">
      <c r="A34" s="9">
        <v>7</v>
      </c>
      <c r="B34" s="10" t="s">
        <v>44</v>
      </c>
      <c r="C34" s="75" t="s">
        <v>13</v>
      </c>
      <c r="D34" s="11">
        <v>2</v>
      </c>
    </row>
    <row r="35" spans="1:6" x14ac:dyDescent="0.2">
      <c r="A35" s="9">
        <v>7</v>
      </c>
      <c r="B35" s="10" t="s">
        <v>45</v>
      </c>
      <c r="C35" s="47" t="s">
        <v>198</v>
      </c>
      <c r="D35" s="11">
        <v>2</v>
      </c>
    </row>
    <row r="36" spans="1:6" x14ac:dyDescent="0.2">
      <c r="A36" s="9">
        <v>7</v>
      </c>
      <c r="B36" s="10" t="s">
        <v>46</v>
      </c>
      <c r="C36" s="47" t="s">
        <v>198</v>
      </c>
      <c r="D36" s="11"/>
    </row>
    <row r="37" spans="1:6" x14ac:dyDescent="0.2">
      <c r="A37" s="9">
        <v>7</v>
      </c>
      <c r="B37" s="10" t="s">
        <v>47</v>
      </c>
      <c r="C37" s="47" t="s">
        <v>198</v>
      </c>
      <c r="D37" s="11">
        <v>1</v>
      </c>
    </row>
    <row r="38" spans="1:6" x14ac:dyDescent="0.2">
      <c r="A38" s="9">
        <v>7</v>
      </c>
      <c r="B38" s="10" t="s">
        <v>48</v>
      </c>
      <c r="C38" s="47" t="s">
        <v>198</v>
      </c>
      <c r="D38" s="11">
        <v>2.5</v>
      </c>
    </row>
    <row r="39" spans="1:6" x14ac:dyDescent="0.2">
      <c r="A39" s="9">
        <v>7</v>
      </c>
      <c r="B39" s="56" t="s">
        <v>137</v>
      </c>
      <c r="C39" s="47" t="s">
        <v>198</v>
      </c>
      <c r="D39" s="11">
        <v>1</v>
      </c>
    </row>
    <row r="40" spans="1:6" x14ac:dyDescent="0.2">
      <c r="A40" s="9">
        <v>8</v>
      </c>
      <c r="B40" s="10" t="s">
        <v>49</v>
      </c>
      <c r="C40" s="75" t="s">
        <v>13</v>
      </c>
      <c r="D40" s="11">
        <v>2</v>
      </c>
      <c r="E40" s="40"/>
      <c r="F40" s="40"/>
    </row>
    <row r="41" spans="1:6" x14ac:dyDescent="0.2">
      <c r="A41" s="9">
        <v>9</v>
      </c>
      <c r="B41" s="10" t="s">
        <v>16</v>
      </c>
      <c r="C41" s="31" t="s">
        <v>8</v>
      </c>
      <c r="D41" s="11">
        <v>10</v>
      </c>
      <c r="E41" s="41"/>
      <c r="F41" s="40"/>
    </row>
    <row r="42" spans="1:6" x14ac:dyDescent="0.2">
      <c r="A42" s="9">
        <v>9</v>
      </c>
      <c r="B42" s="71" t="s">
        <v>203</v>
      </c>
      <c r="C42" s="78" t="s">
        <v>26</v>
      </c>
      <c r="D42" s="11">
        <v>4</v>
      </c>
      <c r="E42" s="41"/>
      <c r="F42" s="40"/>
    </row>
    <row r="43" spans="1:6" x14ac:dyDescent="0.2">
      <c r="A43" s="9">
        <v>9</v>
      </c>
      <c r="B43" s="10" t="s">
        <v>50</v>
      </c>
      <c r="C43" s="75" t="s">
        <v>13</v>
      </c>
      <c r="D43" s="11">
        <v>2</v>
      </c>
      <c r="E43" s="41"/>
      <c r="F43" s="40"/>
    </row>
    <row r="44" spans="1:6" x14ac:dyDescent="0.2">
      <c r="A44" s="9">
        <v>9</v>
      </c>
      <c r="B44" s="10" t="s">
        <v>51</v>
      </c>
      <c r="C44" s="47" t="s">
        <v>198</v>
      </c>
      <c r="D44" s="11">
        <v>1</v>
      </c>
      <c r="E44" s="41"/>
      <c r="F44" s="40"/>
    </row>
    <row r="45" spans="1:6" x14ac:dyDescent="0.2">
      <c r="A45" s="9">
        <v>10</v>
      </c>
      <c r="B45" s="10" t="s">
        <v>52</v>
      </c>
      <c r="C45" s="75" t="s">
        <v>13</v>
      </c>
      <c r="D45" s="11">
        <v>2</v>
      </c>
      <c r="E45" s="41"/>
      <c r="F45" s="40"/>
    </row>
    <row r="46" spans="1:6" x14ac:dyDescent="0.2">
      <c r="A46" s="9">
        <v>10</v>
      </c>
      <c r="B46" s="10" t="s">
        <v>53</v>
      </c>
      <c r="C46" s="84" t="s">
        <v>198</v>
      </c>
      <c r="D46" s="11">
        <v>6</v>
      </c>
      <c r="E46" s="41"/>
      <c r="F46" s="40"/>
    </row>
    <row r="47" spans="1:6" x14ac:dyDescent="0.2">
      <c r="A47" s="9">
        <v>10</v>
      </c>
      <c r="B47" s="10" t="s">
        <v>54</v>
      </c>
      <c r="C47" s="47" t="s">
        <v>198</v>
      </c>
      <c r="D47" s="11">
        <v>2</v>
      </c>
      <c r="E47" s="41"/>
      <c r="F47" s="40"/>
    </row>
    <row r="48" spans="1:6" x14ac:dyDescent="0.2">
      <c r="A48" s="9">
        <v>11</v>
      </c>
      <c r="B48" s="10" t="s">
        <v>57</v>
      </c>
      <c r="C48" s="31" t="s">
        <v>8</v>
      </c>
      <c r="D48" s="11">
        <v>10</v>
      </c>
      <c r="E48" s="41"/>
      <c r="F48" s="40"/>
    </row>
    <row r="49" spans="1:6" x14ac:dyDescent="0.2">
      <c r="A49" s="9">
        <v>11</v>
      </c>
      <c r="B49" s="71" t="s">
        <v>203</v>
      </c>
      <c r="C49" s="78" t="s">
        <v>26</v>
      </c>
      <c r="D49" s="11">
        <v>4</v>
      </c>
      <c r="E49" s="41"/>
      <c r="F49" s="40"/>
    </row>
    <row r="50" spans="1:6" x14ac:dyDescent="0.2">
      <c r="A50" s="9">
        <v>11</v>
      </c>
      <c r="B50" s="10" t="s">
        <v>56</v>
      </c>
      <c r="C50" s="75" t="s">
        <v>13</v>
      </c>
      <c r="D50" s="11">
        <v>2</v>
      </c>
      <c r="E50" s="41"/>
      <c r="F50" s="40"/>
    </row>
    <row r="51" spans="1:6" x14ac:dyDescent="0.2">
      <c r="A51" s="9">
        <v>11</v>
      </c>
      <c r="B51" s="10" t="s">
        <v>73</v>
      </c>
      <c r="C51" s="78" t="s">
        <v>26</v>
      </c>
      <c r="D51" s="11">
        <v>4</v>
      </c>
      <c r="E51" s="41"/>
      <c r="F51" s="40"/>
    </row>
    <row r="52" spans="1:6" x14ac:dyDescent="0.2">
      <c r="A52" s="9">
        <v>11</v>
      </c>
      <c r="B52" s="10" t="s">
        <v>55</v>
      </c>
      <c r="C52" s="82" t="s">
        <v>15</v>
      </c>
      <c r="D52" s="11">
        <v>20</v>
      </c>
      <c r="E52" s="41"/>
      <c r="F52" s="40"/>
    </row>
    <row r="53" spans="1:6" x14ac:dyDescent="0.2">
      <c r="A53" s="9">
        <v>12</v>
      </c>
      <c r="B53" s="21" t="s">
        <v>59</v>
      </c>
      <c r="C53" s="31" t="s">
        <v>8</v>
      </c>
      <c r="D53" s="11">
        <v>10</v>
      </c>
      <c r="E53" s="41"/>
      <c r="F53" s="40"/>
    </row>
    <row r="54" spans="1:6" x14ac:dyDescent="0.2">
      <c r="A54" s="9">
        <v>12</v>
      </c>
      <c r="B54" s="71" t="s">
        <v>202</v>
      </c>
      <c r="C54" s="78" t="s">
        <v>26</v>
      </c>
      <c r="D54" s="11">
        <v>4</v>
      </c>
      <c r="E54" s="41"/>
      <c r="F54" s="40"/>
    </row>
    <row r="55" spans="1:6" x14ac:dyDescent="0.2">
      <c r="A55" s="20">
        <v>12</v>
      </c>
      <c r="B55" s="21" t="s">
        <v>58</v>
      </c>
      <c r="C55" s="76" t="s">
        <v>13</v>
      </c>
      <c r="D55" s="11">
        <v>2</v>
      </c>
      <c r="E55" s="41"/>
      <c r="F55" s="40"/>
    </row>
    <row r="56" spans="1:6" x14ac:dyDescent="0.2">
      <c r="A56" s="20">
        <v>13</v>
      </c>
      <c r="B56" s="21" t="s">
        <v>60</v>
      </c>
      <c r="C56" s="76" t="s">
        <v>13</v>
      </c>
      <c r="D56" s="11">
        <v>2</v>
      </c>
      <c r="E56" s="41"/>
      <c r="F56" s="40"/>
    </row>
    <row r="57" spans="1:6" x14ac:dyDescent="0.2">
      <c r="A57" s="20">
        <v>13</v>
      </c>
      <c r="B57" s="21" t="s">
        <v>62</v>
      </c>
      <c r="C57" s="78" t="s">
        <v>26</v>
      </c>
      <c r="D57" s="11">
        <v>4</v>
      </c>
      <c r="E57" s="41"/>
      <c r="F57" s="40"/>
    </row>
    <row r="58" spans="1:6" x14ac:dyDescent="0.2">
      <c r="A58" s="20">
        <v>13</v>
      </c>
      <c r="B58" s="21" t="s">
        <v>61</v>
      </c>
      <c r="C58" s="82" t="s">
        <v>15</v>
      </c>
      <c r="D58" s="11">
        <v>20</v>
      </c>
      <c r="E58" s="41"/>
      <c r="F58" s="40"/>
    </row>
    <row r="59" spans="1:6" x14ac:dyDescent="0.2">
      <c r="A59" s="9">
        <v>14</v>
      </c>
      <c r="B59" s="21" t="s">
        <v>64</v>
      </c>
      <c r="C59" s="78" t="s">
        <v>26</v>
      </c>
      <c r="D59" s="11">
        <v>4</v>
      </c>
      <c r="E59" s="41"/>
      <c r="F59" s="40"/>
    </row>
    <row r="60" spans="1:6" x14ac:dyDescent="0.2">
      <c r="A60" s="9">
        <v>14</v>
      </c>
      <c r="B60" s="21" t="s">
        <v>63</v>
      </c>
      <c r="C60" s="83" t="s">
        <v>15</v>
      </c>
      <c r="D60" s="11">
        <v>10</v>
      </c>
      <c r="E60" s="41"/>
      <c r="F60" s="40"/>
    </row>
    <row r="61" spans="1:6" x14ac:dyDescent="0.2">
      <c r="A61" s="9">
        <v>15</v>
      </c>
      <c r="B61" s="10" t="s">
        <v>68</v>
      </c>
      <c r="C61" s="75" t="s">
        <v>13</v>
      </c>
      <c r="D61" s="11">
        <v>5</v>
      </c>
      <c r="E61" s="41"/>
      <c r="F61" s="41"/>
    </row>
    <row r="62" spans="1:6" x14ac:dyDescent="0.2">
      <c r="A62" s="9">
        <v>15</v>
      </c>
      <c r="B62" s="21" t="s">
        <v>66</v>
      </c>
      <c r="C62" s="79" t="s">
        <v>26</v>
      </c>
      <c r="D62" s="11">
        <v>5</v>
      </c>
      <c r="E62" s="41"/>
      <c r="F62" s="41"/>
    </row>
    <row r="63" spans="1:6" x14ac:dyDescent="0.2">
      <c r="A63" s="9">
        <v>15</v>
      </c>
      <c r="B63" s="21" t="s">
        <v>67</v>
      </c>
      <c r="C63" s="79" t="s">
        <v>26</v>
      </c>
      <c r="D63" s="11"/>
      <c r="E63" s="41"/>
      <c r="F63" s="40"/>
    </row>
    <row r="64" spans="1:6" x14ac:dyDescent="0.2">
      <c r="A64" s="9">
        <v>15</v>
      </c>
      <c r="B64" s="10" t="s">
        <v>65</v>
      </c>
      <c r="C64" s="83" t="s">
        <v>15</v>
      </c>
      <c r="D64" s="11">
        <v>20</v>
      </c>
      <c r="E64" s="41"/>
      <c r="F64" s="40"/>
    </row>
    <row r="65" spans="1:21" s="16" customFormat="1" x14ac:dyDescent="0.2">
      <c r="A65" s="9">
        <v>17</v>
      </c>
      <c r="B65" s="10" t="s">
        <v>17</v>
      </c>
      <c r="C65" s="10" t="s">
        <v>14</v>
      </c>
      <c r="D65" s="11">
        <v>75</v>
      </c>
      <c r="E65" s="41"/>
      <c r="F65" s="40"/>
      <c r="G65" s="5"/>
      <c r="H65" s="6"/>
      <c r="I65" s="6"/>
      <c r="J65" s="15"/>
    </row>
    <row r="66" spans="1:21" s="16" customFormat="1" x14ac:dyDescent="0.2">
      <c r="A66" s="9">
        <v>17</v>
      </c>
      <c r="B66" s="10" t="s">
        <v>70</v>
      </c>
      <c r="C66" s="78" t="s">
        <v>26</v>
      </c>
      <c r="D66" s="11">
        <v>2</v>
      </c>
      <c r="E66" s="41"/>
      <c r="F66" s="40"/>
      <c r="H66" s="15"/>
      <c r="I66" s="15"/>
      <c r="J66" s="15"/>
    </row>
    <row r="67" spans="1:21" x14ac:dyDescent="0.2">
      <c r="A67" s="9">
        <v>17</v>
      </c>
      <c r="B67" s="10" t="s">
        <v>71</v>
      </c>
      <c r="C67" s="75" t="s">
        <v>13</v>
      </c>
      <c r="D67" s="11">
        <v>1</v>
      </c>
      <c r="E67" s="41"/>
      <c r="F67" s="40"/>
      <c r="G67" s="16"/>
      <c r="H67" s="15"/>
      <c r="I67" s="15"/>
    </row>
    <row r="68" spans="1:21" x14ac:dyDescent="0.2">
      <c r="A68" s="9">
        <v>18</v>
      </c>
      <c r="B68" s="10" t="s">
        <v>69</v>
      </c>
      <c r="C68" s="78" t="s">
        <v>26</v>
      </c>
      <c r="D68" s="11">
        <v>10</v>
      </c>
      <c r="E68" s="42"/>
    </row>
    <row r="69" spans="1:21" x14ac:dyDescent="0.2">
      <c r="A69" s="9">
        <v>18</v>
      </c>
      <c r="B69" s="73" t="s">
        <v>199</v>
      </c>
      <c r="C69" s="78" t="s">
        <v>26</v>
      </c>
      <c r="D69" s="88">
        <v>4</v>
      </c>
    </row>
    <row r="70" spans="1:21" x14ac:dyDescent="0.2">
      <c r="A70" s="9">
        <v>18</v>
      </c>
      <c r="B70" s="71" t="s">
        <v>200</v>
      </c>
      <c r="C70" s="78" t="s">
        <v>26</v>
      </c>
      <c r="D70" s="11">
        <v>5</v>
      </c>
    </row>
    <row r="71" spans="1:21" s="6" customFormat="1" x14ac:dyDescent="0.2">
      <c r="A71" s="9"/>
      <c r="B71" s="10"/>
      <c r="C71" s="10"/>
      <c r="D71" s="11"/>
      <c r="E71" s="39"/>
      <c r="F71" s="39"/>
      <c r="G71" s="5"/>
      <c r="K71" s="5"/>
      <c r="L71" s="5"/>
      <c r="M71" s="5"/>
      <c r="N71" s="5"/>
      <c r="O71" s="5"/>
      <c r="P71" s="5"/>
      <c r="Q71" s="5"/>
      <c r="R71" s="5"/>
      <c r="S71" s="5"/>
      <c r="T71" s="5"/>
      <c r="U71" s="5"/>
    </row>
    <row r="72" spans="1:21" s="6" customFormat="1" x14ac:dyDescent="0.2">
      <c r="A72" s="9"/>
      <c r="B72" s="10"/>
      <c r="C72" s="10"/>
      <c r="D72" s="11"/>
      <c r="E72" s="39"/>
      <c r="F72" s="39"/>
      <c r="G72" s="5"/>
      <c r="K72" s="5"/>
      <c r="L72" s="5"/>
      <c r="M72" s="5"/>
      <c r="N72" s="5"/>
      <c r="O72" s="5"/>
      <c r="P72" s="5"/>
      <c r="Q72" s="5"/>
      <c r="R72" s="5"/>
      <c r="S72" s="5"/>
      <c r="T72" s="5"/>
      <c r="U72" s="5"/>
    </row>
    <row r="73" spans="1:21" s="6" customFormat="1" x14ac:dyDescent="0.2">
      <c r="A73" s="9"/>
      <c r="B73" s="10"/>
      <c r="C73" s="10"/>
      <c r="D73" s="11"/>
      <c r="E73" s="39"/>
      <c r="F73" s="39"/>
      <c r="G73" s="5"/>
      <c r="K73" s="5"/>
      <c r="L73" s="5"/>
      <c r="M73" s="5"/>
      <c r="N73" s="5"/>
      <c r="O73" s="5"/>
      <c r="P73" s="5"/>
      <c r="Q73" s="5"/>
      <c r="R73" s="5"/>
      <c r="S73" s="5"/>
      <c r="T73" s="5"/>
      <c r="U73" s="5"/>
    </row>
    <row r="74" spans="1:21" s="6" customFormat="1" x14ac:dyDescent="0.2">
      <c r="A74" s="9"/>
      <c r="B74" s="10"/>
      <c r="C74" s="10"/>
      <c r="D74" s="11"/>
      <c r="E74" s="39"/>
      <c r="F74" s="39"/>
      <c r="G74" s="5"/>
      <c r="K74" s="5"/>
      <c r="L74" s="5"/>
      <c r="M74" s="5"/>
      <c r="N74" s="5"/>
      <c r="O74" s="5"/>
      <c r="P74" s="5"/>
      <c r="Q74" s="5"/>
      <c r="R74" s="5"/>
      <c r="S74" s="5"/>
      <c r="T74" s="5"/>
      <c r="U74" s="5"/>
    </row>
    <row r="75" spans="1:21" s="6" customFormat="1" x14ac:dyDescent="0.2">
      <c r="A75" s="9"/>
      <c r="B75" s="10"/>
      <c r="C75" s="10"/>
      <c r="D75" s="11"/>
      <c r="E75" s="42"/>
      <c r="F75" s="42"/>
      <c r="G75" s="5"/>
      <c r="K75" s="5"/>
      <c r="L75" s="5"/>
      <c r="M75" s="5"/>
      <c r="N75" s="5"/>
      <c r="O75" s="5"/>
      <c r="P75" s="5"/>
      <c r="Q75" s="5"/>
      <c r="R75" s="5"/>
      <c r="S75" s="5"/>
      <c r="T75" s="5"/>
      <c r="U75" s="5"/>
    </row>
    <row r="76" spans="1:21" s="6" customFormat="1" x14ac:dyDescent="0.2">
      <c r="A76" s="9"/>
      <c r="B76" s="10"/>
      <c r="C76" s="10"/>
      <c r="D76" s="11"/>
      <c r="E76" s="42"/>
      <c r="F76" s="42"/>
      <c r="G76" s="5"/>
      <c r="K76" s="5"/>
      <c r="L76" s="5"/>
      <c r="M76" s="5"/>
      <c r="N76" s="5"/>
      <c r="O76" s="5"/>
      <c r="P76" s="5"/>
      <c r="Q76" s="5"/>
      <c r="R76" s="5"/>
      <c r="S76" s="5"/>
      <c r="T76" s="5"/>
      <c r="U76" s="5"/>
    </row>
    <row r="77" spans="1:21" s="6" customFormat="1" x14ac:dyDescent="0.2">
      <c r="A77" s="9"/>
      <c r="B77" s="10"/>
      <c r="C77" s="10"/>
      <c r="D77" s="11"/>
      <c r="E77" s="42"/>
      <c r="F77" s="42"/>
      <c r="G77" s="5"/>
      <c r="K77" s="5"/>
      <c r="L77" s="5"/>
      <c r="M77" s="5"/>
      <c r="N77" s="5"/>
      <c r="O77" s="5"/>
      <c r="P77" s="5"/>
      <c r="Q77" s="5"/>
      <c r="R77" s="5"/>
      <c r="S77" s="5"/>
      <c r="T77" s="5"/>
      <c r="U77" s="5"/>
    </row>
    <row r="78" spans="1:21" s="6" customFormat="1" x14ac:dyDescent="0.2">
      <c r="A78" s="9"/>
      <c r="B78" s="10"/>
      <c r="C78" s="10"/>
      <c r="D78" s="11"/>
      <c r="E78" s="39"/>
      <c r="F78" s="39"/>
      <c r="G78" s="5"/>
      <c r="K78" s="5"/>
      <c r="L78" s="5"/>
      <c r="M78" s="5"/>
      <c r="N78" s="5"/>
      <c r="O78" s="5"/>
      <c r="P78" s="5"/>
      <c r="Q78" s="5"/>
      <c r="R78" s="5"/>
      <c r="S78" s="5"/>
      <c r="T78" s="5"/>
      <c r="U78" s="5"/>
    </row>
    <row r="79" spans="1:21" s="6" customFormat="1" x14ac:dyDescent="0.2">
      <c r="A79" s="9"/>
      <c r="B79" s="10"/>
      <c r="C79" s="10"/>
      <c r="D79" s="11"/>
      <c r="E79" s="39"/>
      <c r="F79" s="39"/>
      <c r="G79" s="5"/>
      <c r="K79" s="5"/>
      <c r="L79" s="5"/>
      <c r="M79" s="5"/>
      <c r="N79" s="5"/>
      <c r="O79" s="5"/>
      <c r="P79" s="5"/>
      <c r="Q79" s="5"/>
      <c r="R79" s="5"/>
      <c r="S79" s="5"/>
      <c r="T79" s="5"/>
      <c r="U79" s="5"/>
    </row>
    <row r="80" spans="1:21" s="6" customFormat="1" x14ac:dyDescent="0.2">
      <c r="A80" s="9"/>
      <c r="B80" s="10"/>
      <c r="C80" s="10"/>
      <c r="D80" s="11"/>
      <c r="E80" s="39"/>
      <c r="F80" s="39"/>
      <c r="G80" s="5"/>
      <c r="K80" s="5"/>
      <c r="L80" s="5"/>
      <c r="M80" s="5"/>
      <c r="N80" s="5"/>
      <c r="O80" s="5"/>
      <c r="P80" s="5"/>
      <c r="Q80" s="5"/>
      <c r="R80" s="5"/>
      <c r="S80" s="5"/>
      <c r="T80" s="5"/>
      <c r="U80" s="5"/>
    </row>
    <row r="81" spans="1:21" s="6" customFormat="1" x14ac:dyDescent="0.2">
      <c r="A81" s="9"/>
      <c r="B81" s="10"/>
      <c r="C81" s="10"/>
      <c r="D81" s="11"/>
      <c r="E81" s="39"/>
      <c r="F81" s="39"/>
      <c r="G81" s="5"/>
      <c r="H81" s="5"/>
      <c r="I81" s="5"/>
      <c r="K81" s="5"/>
      <c r="L81" s="5"/>
      <c r="M81" s="5"/>
      <c r="N81" s="5"/>
      <c r="O81" s="5"/>
      <c r="P81" s="5"/>
      <c r="Q81" s="5"/>
      <c r="R81" s="5"/>
      <c r="S81" s="5"/>
      <c r="T81" s="5"/>
      <c r="U81" s="5"/>
    </row>
    <row r="82" spans="1:21" s="6" customFormat="1" x14ac:dyDescent="0.2">
      <c r="A82" s="9"/>
      <c r="B82" s="10"/>
      <c r="C82" s="10"/>
      <c r="D82" s="11"/>
      <c r="E82" s="39"/>
      <c r="F82" s="39"/>
      <c r="G82" s="5"/>
      <c r="K82" s="5"/>
      <c r="L82" s="5"/>
      <c r="M82" s="5"/>
      <c r="N82" s="5"/>
      <c r="O82" s="5"/>
      <c r="P82" s="5"/>
      <c r="Q82" s="5"/>
      <c r="R82" s="5"/>
      <c r="S82" s="5"/>
      <c r="T82" s="5"/>
      <c r="U82" s="5"/>
    </row>
    <row r="83" spans="1:21" s="6" customFormat="1" x14ac:dyDescent="0.2">
      <c r="A83" s="9"/>
      <c r="B83" s="10"/>
      <c r="C83" s="10"/>
      <c r="D83" s="11"/>
      <c r="E83" s="39"/>
      <c r="F83" s="39"/>
      <c r="G83" s="5"/>
      <c r="H83" s="5"/>
      <c r="I83" s="5"/>
      <c r="K83" s="5"/>
      <c r="L83" s="5"/>
      <c r="M83" s="5"/>
      <c r="N83" s="5"/>
      <c r="O83" s="5"/>
      <c r="P83" s="5"/>
      <c r="Q83" s="5"/>
      <c r="R83" s="5"/>
      <c r="S83" s="5"/>
      <c r="T83" s="5"/>
      <c r="U83" s="5"/>
    </row>
    <row r="84" spans="1:21" s="6" customFormat="1" x14ac:dyDescent="0.2">
      <c r="A84" s="9"/>
      <c r="B84" s="10"/>
      <c r="C84" s="10"/>
      <c r="D84" s="11"/>
      <c r="E84" s="39"/>
      <c r="F84" s="39"/>
      <c r="G84" s="5"/>
      <c r="H84" s="5"/>
      <c r="I84" s="5"/>
      <c r="K84" s="5"/>
      <c r="L84" s="5"/>
      <c r="M84" s="5"/>
      <c r="N84" s="5"/>
      <c r="O84" s="5"/>
      <c r="P84" s="5"/>
      <c r="Q84" s="5"/>
      <c r="R84" s="5"/>
      <c r="S84" s="5"/>
      <c r="T84" s="5"/>
      <c r="U84" s="5"/>
    </row>
    <row r="85" spans="1:21" s="6" customFormat="1" x14ac:dyDescent="0.2">
      <c r="A85" s="9"/>
      <c r="B85" s="10"/>
      <c r="C85" s="10"/>
      <c r="D85" s="11"/>
      <c r="E85" s="39"/>
      <c r="F85" s="39"/>
      <c r="G85" s="5"/>
      <c r="H85" s="5"/>
      <c r="I85" s="5"/>
      <c r="K85" s="5"/>
      <c r="L85" s="5"/>
      <c r="M85" s="5"/>
      <c r="N85" s="5"/>
      <c r="O85" s="5"/>
      <c r="P85" s="5"/>
      <c r="Q85" s="5"/>
      <c r="R85" s="5"/>
      <c r="S85" s="5"/>
      <c r="T85" s="5"/>
      <c r="U85" s="5"/>
    </row>
    <row r="86" spans="1:21" s="6" customFormat="1" x14ac:dyDescent="0.2">
      <c r="A86" s="9"/>
      <c r="B86" s="10"/>
      <c r="C86" s="10"/>
      <c r="D86" s="11"/>
      <c r="E86" s="39"/>
      <c r="F86" s="39"/>
      <c r="G86" s="5"/>
      <c r="H86" s="5"/>
      <c r="I86" s="5"/>
      <c r="K86" s="5"/>
      <c r="L86" s="5"/>
      <c r="M86" s="5"/>
      <c r="N86" s="5"/>
      <c r="O86" s="5"/>
      <c r="P86" s="5"/>
      <c r="Q86" s="5"/>
      <c r="R86" s="5"/>
      <c r="S86" s="5"/>
      <c r="T86" s="5"/>
      <c r="U86" s="5"/>
    </row>
    <row r="87" spans="1:21" s="6" customFormat="1" x14ac:dyDescent="0.2">
      <c r="A87" s="9"/>
      <c r="B87" s="10"/>
      <c r="C87" s="10"/>
      <c r="D87" s="11"/>
      <c r="E87" s="39"/>
      <c r="F87" s="39"/>
      <c r="G87" s="5"/>
      <c r="H87" s="5"/>
      <c r="I87" s="5"/>
      <c r="K87" s="5"/>
      <c r="L87" s="5"/>
      <c r="M87" s="5"/>
      <c r="N87" s="5"/>
      <c r="O87" s="5"/>
      <c r="P87" s="5"/>
      <c r="Q87" s="5"/>
      <c r="R87" s="5"/>
      <c r="S87" s="5"/>
      <c r="T87" s="5"/>
      <c r="U87" s="5"/>
    </row>
    <row r="88" spans="1:21" s="6" customFormat="1" x14ac:dyDescent="0.2">
      <c r="A88" s="9"/>
      <c r="B88" s="10"/>
      <c r="C88" s="10"/>
      <c r="D88" s="11"/>
      <c r="E88" s="39"/>
      <c r="F88" s="39"/>
      <c r="G88" s="5"/>
      <c r="H88" s="5"/>
      <c r="I88" s="5"/>
      <c r="K88" s="5"/>
      <c r="L88" s="5"/>
      <c r="M88" s="5"/>
      <c r="N88" s="5"/>
      <c r="O88" s="5"/>
      <c r="P88" s="5"/>
      <c r="Q88" s="5"/>
      <c r="R88" s="5"/>
      <c r="S88" s="5"/>
      <c r="T88" s="5"/>
      <c r="U88" s="5"/>
    </row>
    <row r="89" spans="1:21" s="6" customFormat="1" x14ac:dyDescent="0.2">
      <c r="A89" s="9"/>
      <c r="B89" s="10"/>
      <c r="C89" s="10"/>
      <c r="D89" s="11"/>
      <c r="E89" s="39"/>
      <c r="F89" s="39"/>
      <c r="G89" s="5"/>
      <c r="H89" s="5"/>
      <c r="I89" s="5"/>
      <c r="K89" s="5"/>
      <c r="L89" s="5"/>
      <c r="M89" s="5"/>
      <c r="N89" s="5"/>
      <c r="O89" s="5"/>
      <c r="P89" s="5"/>
      <c r="Q89" s="5"/>
      <c r="R89" s="5"/>
      <c r="S89" s="5"/>
      <c r="T89" s="5"/>
      <c r="U89" s="5"/>
    </row>
    <row r="90" spans="1:21" s="6" customFormat="1" x14ac:dyDescent="0.2">
      <c r="A90" s="22"/>
      <c r="B90" s="23"/>
      <c r="C90" s="16"/>
      <c r="D90" s="17"/>
      <c r="E90" s="39"/>
      <c r="F90" s="39"/>
      <c r="G90" s="5"/>
      <c r="H90" s="5"/>
      <c r="I90" s="5"/>
      <c r="K90" s="5"/>
      <c r="L90" s="5"/>
      <c r="M90" s="5"/>
      <c r="N90" s="5"/>
      <c r="O90" s="5"/>
      <c r="P90" s="5"/>
      <c r="Q90" s="5"/>
      <c r="R90" s="5"/>
      <c r="S90" s="5"/>
      <c r="T90" s="5"/>
      <c r="U90" s="5"/>
    </row>
    <row r="91" spans="1:21" s="6" customFormat="1" x14ac:dyDescent="0.2">
      <c r="A91" s="15"/>
      <c r="B91" s="16"/>
      <c r="C91" s="16"/>
      <c r="D91" s="17"/>
      <c r="E91" s="39"/>
      <c r="F91" s="39"/>
      <c r="G91" s="5"/>
      <c r="K91" s="5"/>
      <c r="L91" s="5"/>
      <c r="M91" s="5"/>
      <c r="N91" s="5"/>
      <c r="O91" s="5"/>
      <c r="P91" s="5"/>
      <c r="Q91" s="5"/>
      <c r="R91" s="5"/>
      <c r="S91" s="5"/>
      <c r="T91" s="5"/>
      <c r="U91" s="5"/>
    </row>
  </sheetData>
  <sortState ref="A2:D94">
    <sortCondition ref="A2:A94"/>
  </sortState>
  <conditionalFormatting sqref="M2:M8">
    <cfRule type="dataBar" priority="3">
      <dataBar>
        <cfvo type="min"/>
        <cfvo type="max"/>
        <color rgb="FF008AEF"/>
      </dataBar>
      <extLst>
        <ext xmlns:x14="http://schemas.microsoft.com/office/spreadsheetml/2009/9/main" uri="{B025F937-C7B1-47D3-B67F-A62EFF666E3E}">
          <x14:id>{32B7E5ED-71DC-4570-AE7D-9EF85D8C472B}</x14:id>
        </ext>
      </extLst>
    </cfRule>
  </conditionalFormatting>
  <conditionalFormatting sqref="I2:I8">
    <cfRule type="dataBar" priority="1">
      <dataBar>
        <cfvo type="min"/>
        <cfvo type="max"/>
        <color rgb="FF008AEF"/>
      </dataBar>
      <extLst>
        <ext xmlns:x14="http://schemas.microsoft.com/office/spreadsheetml/2009/9/main" uri="{B025F937-C7B1-47D3-B67F-A62EFF666E3E}">
          <x14:id>{626F6E39-0DCB-4DAE-B219-E182F3DBFD23}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M2:M8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I2:I8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topic_overview</vt:lpstr>
      <vt:lpstr>wk_details</vt:lpstr>
      <vt:lpstr>fall schedule</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Microsoft Office User</cp:lastModifiedBy>
  <cp:lastPrinted>2017-08-20T23:54:22Z</cp:lastPrinted>
  <dcterms:created xsi:type="dcterms:W3CDTF">2016-07-12T01:17:57Z</dcterms:created>
  <dcterms:modified xsi:type="dcterms:W3CDTF">2019-01-19T05:02:27Z</dcterms:modified>
</cp:coreProperties>
</file>