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date1904="1" showInkAnnotation="0" autoCompressPictures="0"/>
  <mc:AlternateContent xmlns:mc="http://schemas.openxmlformats.org/markup-compatibility/2006">
    <mc:Choice Requires="x15">
      <x15ac:absPath xmlns:x15ac="http://schemas.microsoft.com/office/spreadsheetml/2010/11/ac" url="C:\GitHub\MATH315\"/>
    </mc:Choice>
  </mc:AlternateContent>
  <xr:revisionPtr revIDLastSave="0" documentId="13_ncr:1_{C07FD6CC-C4AE-49E5-ABD6-8D7A12D45995}" xr6:coauthVersionLast="36" xr6:coauthVersionMax="36" xr10:uidLastSave="{00000000-0000-0000-0000-000000000000}"/>
  <bookViews>
    <workbookView xWindow="0" yWindow="435" windowWidth="25605" windowHeight="14445" tabRatio="500" xr2:uid="{00000000-000D-0000-FFFF-FFFF00000000}"/>
  </bookViews>
  <sheets>
    <sheet name="schedule" sheetId="5" r:id="rId1"/>
    <sheet name="Sheet1" sheetId="7" r:id="rId2"/>
  </sheets>
  <definedNames>
    <definedName name="_xlnm._FilterDatabase" localSheetId="1" hidden="1">Sheet1!$A$1:$D$88</definedName>
  </definedNames>
  <calcPr calcId="179021" concurrentCalc="0"/>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I2" i="7" l="1"/>
  <c r="I3" i="7"/>
  <c r="I4" i="7"/>
  <c r="I6" i="7"/>
  <c r="I7" i="7"/>
  <c r="I8" i="7"/>
  <c r="I9" i="7"/>
  <c r="J8" i="7"/>
  <c r="J7" i="7"/>
  <c r="J6" i="7"/>
  <c r="J4" i="7"/>
  <c r="J3" i="7"/>
  <c r="J2" i="7"/>
  <c r="B3" i="5"/>
  <c r="B4" i="5"/>
  <c r="B5" i="5"/>
  <c r="B6" i="5"/>
  <c r="B7" i="5"/>
  <c r="B8" i="5"/>
  <c r="B9" i="5"/>
  <c r="B10" i="5"/>
  <c r="B11" i="5"/>
  <c r="B12" i="5"/>
  <c r="B13" i="5"/>
  <c r="B14" i="5"/>
  <c r="B15" i="5"/>
  <c r="B16" i="5"/>
  <c r="B17" i="5"/>
  <c r="B18" i="5"/>
</calcChain>
</file>

<file path=xl/sharedStrings.xml><?xml version="1.0" encoding="utf-8"?>
<sst xmlns="http://schemas.openxmlformats.org/spreadsheetml/2006/main" count="285" uniqueCount="165">
  <si>
    <t>Finals Week</t>
  </si>
  <si>
    <t>wk</t>
  </si>
  <si>
    <t>Date</t>
  </si>
  <si>
    <t>Topics</t>
  </si>
  <si>
    <t>SLO</t>
  </si>
  <si>
    <t>Prepare</t>
  </si>
  <si>
    <t>Materials</t>
  </si>
  <si>
    <t>Assignments</t>
  </si>
  <si>
    <t>Assignment</t>
  </si>
  <si>
    <t>Catgory</t>
  </si>
  <si>
    <t>Points</t>
  </si>
  <si>
    <t>%</t>
  </si>
  <si>
    <t>Slack Introductions</t>
  </si>
  <si>
    <t>Learning</t>
  </si>
  <si>
    <t>Exam</t>
  </si>
  <si>
    <t>Project</t>
  </si>
  <si>
    <t>Bivariate graphing</t>
  </si>
  <si>
    <t>Bivariate Inference</t>
  </si>
  <si>
    <t>Final Exam</t>
  </si>
  <si>
    <t>Online</t>
  </si>
  <si>
    <t>Monday</t>
  </si>
  <si>
    <t>Wednesday</t>
  </si>
  <si>
    <t>Friday</t>
  </si>
  <si>
    <t>Labor day - Campus closed</t>
  </si>
  <si>
    <t>Week</t>
  </si>
  <si>
    <t>Practice</t>
  </si>
  <si>
    <t>Test Markdown File Upload</t>
  </si>
  <si>
    <t>Written</t>
  </si>
  <si>
    <t>RAT: Logistics</t>
  </si>
  <si>
    <t>Participation</t>
  </si>
  <si>
    <t>Reading</t>
  </si>
  <si>
    <t>Metacognition preassessment</t>
  </si>
  <si>
    <t>R</t>
  </si>
  <si>
    <t>RAT: Data types</t>
  </si>
  <si>
    <t>PS 2.2: Identifying Data</t>
  </si>
  <si>
    <t>Data Camp: Intro to Data</t>
  </si>
  <si>
    <t>Data Camp: OI Intro to R</t>
  </si>
  <si>
    <t>Not Started</t>
  </si>
  <si>
    <t>RAT on Univ Numerical</t>
  </si>
  <si>
    <t>Started,Not finished</t>
  </si>
  <si>
    <t>Data Viz tutorial - ggplot</t>
  </si>
  <si>
    <t xml:space="preserve">Finished, but not Avb. </t>
  </si>
  <si>
    <t>PS 2.4, 2.5: summ stats, univ. numerical graphs</t>
  </si>
  <si>
    <t>Available</t>
  </si>
  <si>
    <t>PS 2.7:  univ. cat. Graphs</t>
  </si>
  <si>
    <t>needs template &amp; solutions</t>
  </si>
  <si>
    <t>RAT: DM</t>
  </si>
  <si>
    <t>RAT: Bivariate</t>
  </si>
  <si>
    <t>PS 2.8, 2.10</t>
  </si>
  <si>
    <t>Exam 1</t>
  </si>
  <si>
    <t>PS 3.1, 3.2</t>
  </si>
  <si>
    <t>Poster Prep I</t>
  </si>
  <si>
    <t>Peer Review Poster Prep I</t>
  </si>
  <si>
    <t>RAT: on 4.1-4.4</t>
  </si>
  <si>
    <t>PS 4.1, 4.2</t>
  </si>
  <si>
    <t>Data Camp: Sampling Distributions</t>
  </si>
  <si>
    <t>PS 4.4</t>
  </si>
  <si>
    <t>Data Camp: Confidence Intervals</t>
  </si>
  <si>
    <t>PS 4.7, 4.8</t>
  </si>
  <si>
    <t>RAT: Hypothesis Testing</t>
  </si>
  <si>
    <t>Exam 2</t>
  </si>
  <si>
    <t>RAT: ANOVA</t>
  </si>
  <si>
    <t>PS 6.6</t>
  </si>
  <si>
    <t>RAT: Correlation</t>
  </si>
  <si>
    <t>DC: Correlation and Regression</t>
  </si>
  <si>
    <t>PS 7.1, 7.3</t>
  </si>
  <si>
    <t>Poster Prep II</t>
  </si>
  <si>
    <t>RAT: Study Design</t>
  </si>
  <si>
    <t>Moderation Assignment</t>
  </si>
  <si>
    <t>RAT: MLR</t>
  </si>
  <si>
    <t>Regression Assignment</t>
  </si>
  <si>
    <t>RAT: Logistic Regression</t>
  </si>
  <si>
    <t>Poster Prep III</t>
  </si>
  <si>
    <t>Peer Review Poster Prep III</t>
  </si>
  <si>
    <t>Poster draft</t>
  </si>
  <si>
    <t>Peer review of poster draft</t>
  </si>
  <si>
    <t>Final version of poster - Presentation</t>
  </si>
  <si>
    <t>Peer Review of poster presentation</t>
  </si>
  <si>
    <t>Team Evaluation</t>
  </si>
  <si>
    <t>Exam preparation (Write exam Q's)</t>
  </si>
  <si>
    <t>Attendance</t>
  </si>
  <si>
    <t>Post Assessment on R</t>
  </si>
  <si>
    <t>Metacognition post-assessment</t>
  </si>
  <si>
    <t>Slack Participation</t>
  </si>
  <si>
    <t>BBL</t>
  </si>
  <si>
    <t>PR Poster Prep II</t>
  </si>
  <si>
    <t>Foundations Worksheet</t>
  </si>
  <si>
    <t>Data Camp: Intro to basics</t>
  </si>
  <si>
    <t>Understand how to be successful in this class
Understand how you currently learn
Learn a new set of collaborative tools
Understand the importance and need for reproducible research</t>
  </si>
  <si>
    <t>rubric</t>
  </si>
  <si>
    <t>x</t>
  </si>
  <si>
    <t>assign</t>
  </si>
  <si>
    <t>PR Personal Codebook</t>
  </si>
  <si>
    <t>hw01 1: Team Formation, Reading, project data</t>
  </si>
  <si>
    <t>hw02 Personal Codebook/RQ</t>
  </si>
  <si>
    <t>hw03 Citation Assignment</t>
  </si>
  <si>
    <t>PR citation assignment</t>
  </si>
  <si>
    <t>Research Proposal</t>
  </si>
  <si>
    <t>Peer review Research Proposal</t>
  </si>
  <si>
    <t>Ready to be used, % based</t>
  </si>
  <si>
    <t>in used, % based</t>
  </si>
  <si>
    <t>Moderation assignment (Sun 11/11)</t>
  </si>
  <si>
    <t>Regression Assignment (Fri 11/30)</t>
  </si>
  <si>
    <t>Final Review
Poster Presentations
Poster Presentations</t>
  </si>
  <si>
    <t>Poster Draft (Due Thu 12/6 )
Peer Review Poster Draft (Due Sat 12/8 )</t>
  </si>
  <si>
    <t>Final posters as printed (Due Tue 12/11 )
Final poster scoring [Link] (Due Sun 12/16 )</t>
  </si>
  <si>
    <t xml:space="preserve">Poster Prep Stage III (Due </t>
  </si>
  <si>
    <t>Veterans Day -  Campus closed</t>
  </si>
  <si>
    <t>Moderation
Study Design
Multiple Regression</t>
  </si>
  <si>
    <t>Poster Design
Open work day
Open work day</t>
  </si>
  <si>
    <t>Logistic Regression
Model building
Open work day</t>
  </si>
  <si>
    <t>No School
Categorical Predictors
Confounders</t>
  </si>
  <si>
    <t>Foundations for Inference
Confidence Intervals
Hypothesis Testing</t>
  </si>
  <si>
    <t>Describing bivariate relationships
Creating  bivariate graphics
Open work time</t>
  </si>
  <si>
    <t>Conducting Inference using R
Bivariate inference: T-tests
Bivariate inference: ANOVA</t>
  </si>
  <si>
    <t>Open work day - Finish Bivariate inference
Open work day - poster prep
Exam 2</t>
  </si>
  <si>
    <t>Poster prep stage II (Due Sun 11/4 )
Peer Review poster prep stage II (Due Tue 11/6 )</t>
  </si>
  <si>
    <t>Foundations Worksheet (Due Tue 10/16 )</t>
  </si>
  <si>
    <t>Bivariate Inference Assignment (Due Mon 10/29 )</t>
  </si>
  <si>
    <t>Data cleaning
Data visualization
Open work day</t>
  </si>
  <si>
    <t>Week 3 &amp; 4 from [[Math 130]](https://norcalbiostat.github.io/MATH130/)</t>
  </si>
  <si>
    <t>Reading:
* Writing about empirical research</t>
  </si>
  <si>
    <t>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t>
  </si>
  <si>
    <t>(Optional) Error Assessment [PDF]</t>
  </si>
  <si>
    <t>Writing about empirical research
Exam 1 Descriptive Statistics
Probability</t>
  </si>
  <si>
    <t>Communicate with your partner to decide which research data you want to analyze. 
Schedule a time outside of class to work with your analysis partner on a weekly basis. 
For Wednesday
* Watch [PDS Video 2](http://passiondrivenstatistics.com/2015/06/02/chapter-2-draft-version/)
* Course Packet (CP) section 2.1 and Open Intro (OI) textbook section 1.2
For Friday
* Download your research data into your `project/data` folder
* Start a code file called `dm.Rmd`, save into your `project/code` folder</t>
  </si>
  <si>
    <t>Watch PDS Video 4 for Monday &amp; Video 6 for Friday 
Reading:
* Citation assignment
* How to read a journal article
* Conducting a literature review
* Course packet  section 2.2, 2.3</t>
  </si>
  <si>
    <t>Refining your research question
Describing univariate numerical data
Describing univariate categorical data</t>
  </si>
  <si>
    <t>Describe how empirical research is different than other types of writing
Identify the typical five sections of a research proposal
Explain the basic concepts of probability</t>
  </si>
  <si>
    <t>Form a testable hypothesis out of a research area
Properly cite relevant research
Describe the distribution of a quantitative numeric variable
Describe the distribution of a categorical variable</t>
  </si>
  <si>
    <t xml:space="preserve">The PDS video 6 uses an R script instead of a RMD file. That's OK. I want you to use a Rmarkdown file. 
* It is suggested that you follow along with the code in the PDS video 6 by installing the `descr` package and downloading the NESARC project data and codebook. This is one of those things that will help you to achieve an "A" in this class. Not by points, but by putting effort into learning and practicing. `install.packages("descr")`
We will discuss how to summarize categorical data using tables, charts and words. 
We will be working through the course packet section 2.3 
</t>
  </si>
  <si>
    <t xml:space="preserve">Explain why data preparation takes the majority of your time, but is crucially important
Identify mistakes and missing data in data using tables and summaries
Perform basic data management tasks such as creating new variables, renaming and recoding existing variables
Learn how to create univariate data graphics and summary statistics in R
Describe the distribution of a single variable in sentence form using summary statistics and pointing out specific features of the graphics as evidence to support your interpretation
</t>
  </si>
  <si>
    <t xml:space="preserve">We already talked about what visualizations are appropriate to create for different quantitative and categorical variable types last week. 
Now it's time to build them in R. 
After a quick recap on how to use ggplot syntax, and where you can find resources you're on your own to work with your team on the Univariate graphing assignment. </t>
  </si>
  <si>
    <t>Introduction to the instructor, class structure, materials, requirements, expectations and resources. 
* Blackboard usage (grading)
* Online materials (data camp, google drive, website)
* Physical materials (course notes, textbook)
* New collaboration tools (hack, slack)
* Learning Techniques (metacognition, RAT, error assessments, peer reviews)
* Support structures (tutoring, community coding, slack, TA, OH, Math 130)</t>
  </si>
  <si>
    <r>
      <t xml:space="preserve">Research Proposal (Due Sun 10/7 )
Peer Review Research Proposal (Due Tue 10/9 )
</t>
    </r>
    <r>
      <rPr>
        <sz val="11"/>
        <rFont val="Calibri"/>
        <family val="2"/>
        <scheme val="minor"/>
      </rPr>
      <t>Error Assessment (Due Fri 10/26 )</t>
    </r>
  </si>
  <si>
    <t>hw04 data management</t>
  </si>
  <si>
    <t xml:space="preserve">Watch PDS Video 7 and 8. As always, follow along on your computer for the best results. 
Install the `ggplot2` and `dplyr` packages in R. 
Read the Applied Stats Course Notes [Chapter 1](https://norcalbiostat.github.io/AppliedStatistics_notes/data-prep.html) 
Start to think about and answer the data management prep questions in the homework assignment
Start a data management code file in HackMD. Make sure you and your analysis partner both have editing capabilities. </t>
  </si>
  <si>
    <t>Describe the relationship between two variables in plain English
Calculate appropriate grouped summary statistics</t>
  </si>
  <si>
    <t>Bivariate inference: Chi-squared
Bivariate Inference - Correlation
Bivariate Inference - Linear Regression</t>
  </si>
  <si>
    <t xml:space="preserve">Learn how to use RStudio to do and turn in homework (test markdown file, hw1 template)
Write down questions about class logistics and structure [[Google Form]](https://goo.gl/forms/T1aDys2sFeLlsk2A3)
</t>
  </si>
  <si>
    <t>Readiness Assurance Test (RAT) on class logistics
Introduction to the semester long project
Form support groups and analysis pairs - start to discuss what research topics you want to analyze
* I want all 4 members of a group to be analyzing different research questions from the same data set</t>
  </si>
  <si>
    <t>[Syllabus](https://norcalbiostat.github.io/MATH315/syllabus_315_f18.html)
[Passion Driven Statistics](reading/PDS_Intro_Stat.pdf)
[List of Articles](https://norcalbiostat.github.io/MATH315/notes.html)
[PDS video 1](http://passiondrivenstatistics.com/2015/05/20/chapter-01-course-introduction/) 
Applied Stats Course Notes [Chapter 1.0.1](https://norcalbiostat.github.io/AppliedStatistics_notes/data-prep.html)
[Software installation overview](https://norcalbiostat.netlify.com/post/software-overview/)</t>
  </si>
  <si>
    <t>[PDS Video 4](http://passiondrivenstatistics.com/2015/09/16/chapter-04/)
[PDS Video 6](http://passiondrivenstatistics.com/2015/12/18/r-chapter-6/)
[Course packet section 2.2, 2.3](reading/RAD_course_notes.pdf)
Lecture notes on [conducting a literature review](https://norcalbiostat.github.io/MATH315/notes.html)
[Help using the library](http://library.csuchico.edu/help)
[Connecting to Meriam library from off campus](http://library.csuchico.edu/connecting-off-campus)</t>
  </si>
  <si>
    <t>For Monday
* Familiarize yourself with the course website organization and bookmark this site. 
* Join Slack workspace and Datacamp Classroom using links in Blackboard
* Make a HackMD account. This is essential for collaboration on code without implementing version control.
* Acquire course materials - [Open Intro textbook](https://www.openintro.org/stat/textbook.php?stat_book=os), [Course notes packet](http://www.chicopacketpro.com/item/math-course-notes-donatello)
For Wednesday
* Watch [[PDS video 1]](http://passiondrivenstatistics.com/2015/05/20/chapter-01-course-introduction/) (6 min)
* Look through the [[research data available]](https://drive.google.com/drive/u/3/folders/1jULudBjRbHdW-uLIvmMbxRBEJJkq9crY) and pick a data set that you want to work with. 
For Friday 
* Install R, R Studio and LaTeX software before Wednesday [[Walkthrough]](https://norcalbiostat.netlify.com/post/software-overview/) 
* Watch the R Markdown [Tutorial](http://rmarkdown.rstudio.com/lesson-1.html) 
* Create and compile a test markdown document. 
* Read the Applied Stats Course Notes [Chapter 1.0.1](https://norcalbiostat.github.io/AppliedStatistics_notes/data-prep.html) 
Throughout the week read the following articles [[Reading list]](https://norcalbiostat.github.io/MATH315/notes.html)
* Learning - your first job
* MAI and academic achievement
* Create a `MATH315` folder on your computer in an easy to find spot. Create subfolders for `hw`, `project`</t>
  </si>
  <si>
    <t>RAT on Data Types (Course packet (CP) 2.1)
Review of how data is stored in spreadsheets
Discuss continuous vs categorical data types</t>
  </si>
  <si>
    <t>Identify and differentiate between continuous and categorical data types
Import data into R using code
Formulate a testable research hypothesis</t>
  </si>
  <si>
    <t>No School Monday
Data architecture and entry
Creating research questions</t>
  </si>
  <si>
    <t>Introduction to the class, logistics
Data analysis life cycle
Reproducible research</t>
  </si>
  <si>
    <t>hw05 Univariate graphing</t>
  </si>
  <si>
    <t>PR Data management</t>
  </si>
  <si>
    <t xml:space="preserve">RAT on Univariate numerical data
Discuss how to summarize numerical data using summary statistics, plots and words. 
We will be working through the course packet section 2.2 </t>
  </si>
  <si>
    <t>RAT on Bivariate associations</t>
  </si>
  <si>
    <r>
      <t xml:space="preserve">Bivariate Graphics Assignment (Due Sun 9/30 )
</t>
    </r>
    <r>
      <rPr>
        <sz val="11"/>
        <color rgb="FF00B050"/>
        <rFont val="Calibri"/>
        <family val="2"/>
        <scheme val="minor"/>
      </rPr>
      <t>Problem Set 2.8, 2.10 (Due Sun 9/30 )</t>
    </r>
  </si>
  <si>
    <t xml:space="preserve">Recap on probability, hopefully with some exploding kittens. </t>
  </si>
  <si>
    <t xml:space="preserve">Important pieces to remember about writing empirical research.
Exam 1 review. </t>
  </si>
  <si>
    <t xml:space="preserve">How to use `dplyr` to calculate grouped summary statistics. </t>
  </si>
  <si>
    <t xml:space="preserve">Import your research data into R. -- See Hack MD notes for help and code on importing. 
Read instructions under **prepare** careful to make sure your data goes in the right folder. 
Use HackMD to create a shared R code file within the team. 
Work with your partner to decide on what variables you will be working with. 
How to conduct a peer review
Start the research question assignment 
</t>
  </si>
  <si>
    <t>[PDS video 2](http://passiondrivenstatistics.com/2015/06/02/chapter-2-draft-version/)
Course Packet (CP) section 2.1
Open Intro (OI) Section 1.2
[Collaborative R notes: Importing data into R](https://hackmd.io/Ue0ojg6xRWC4fP3Xg3Tveg)
[Conducting a peer review](https://norcalbiostat.github.io/MATH315/project.html)</t>
  </si>
  <si>
    <r>
      <rPr>
        <sz val="11"/>
        <color rgb="FF00B050"/>
        <rFont val="Calibri"/>
        <family val="2"/>
        <scheme val="minor"/>
      </rPr>
      <t>Take [this survey](https://goo.gl/forms/qLBv2jMF6fBv3BTR2) to help me set my OH (Due Thu 8/30 )
Join our [Slack team](http://math-315.slack.com) and post an `#introduction` (instructions in channel) (Due Sun 9/2 )
[Data Camp](https://www.datacamp.com/users/sign_in) Intro to Basics  [BBL] (Due Thu 9/6 )
Metacognition Awareness Inventory [BBL] (Due Sun 9/2 )
R Markdown test file (Due Fri 8/31 )
hw01 Introductions [[HTML]](hw/hw01_introductions.html)[[PDF]](hw/hw01_introductions.pdf)(Due Sun 9/2 )</t>
    </r>
    <r>
      <rPr>
        <sz val="11"/>
        <rFont val="Calibri"/>
        <family val="2"/>
        <scheme val="minor"/>
      </rPr>
      <t xml:space="preserve">
</t>
    </r>
  </si>
  <si>
    <t>Problem set 2.2 (Due Sun 9/9 )
Data Camp: Intro to R [BBL] (Due Sun 9/9 )
Data Camp: Intro to Data [BBL] (Due Sun 9/9 )
hw02 Research question and codebook assignment [[HTML]](hw/hw02_research_codebook.html)[[PDF]](hw/hw02_research_codebook.html) (Due Sun 9/9 )
Peer review of research question (Due Tue 9/11 )</t>
  </si>
  <si>
    <t>hw03 Citation Assignment [[HTML]](hw/hw03_citation.html) [[PDF]](hw/hw03_citation.pdf) (Due Sun 9/16 )
Peer review of Citation assignment (Due Tue 9/18 )
PS 2.4, 2.5, 2.7 [BBL] (Due Sun 9/16 )
Data Camp: Introduction (to ggplot) (Due Sun 9/16 )</t>
  </si>
  <si>
    <t xml:space="preserve">RAT on Data Management
More often than not you will have to do some level of data transformation or cleaning before you can conduct an analysis.
What do -you- need to do to prepare your data for analysis? Start to answer questions in the Data management assignment. 
Every data set is different. Variables within data sets can be quite different. 
Your focus should be on identifying what needs to be changed, why does it need to be changed, and what does it need to be changed to. 
Then you find an example of that particular change and apply it to your current situation. 
</t>
  </si>
  <si>
    <t xml:space="preserve">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</si>
  <si>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Data Management Assignment [[HTML]](hw/hw04_data_management.html) [[PDF]](hw/hw04_data_management.pdf) (Draft due Sun 9/23 ) (PR due Tue 9/25 ) (Final due Thu 9/27 )
Univariate Graphing Assignment [[HTML]](hw/hw05_univ_graphing.html)[[PDF]](hw/hw05_univ_graphing.pdf) (Draft due Sun 9/23 ) (PR due Tue 9/25 ) (Final due Thu 9/27 )</t>
  </si>
  <si>
    <t>[PDS Video 7](http://passiondrivenstatistics.com/2016/01/08/r-chapter-7/)
[PDS Video 8](http://passiondrivenstatistics.com/2016/01/20/r-chapter-8/)
Week 2-4 from [[Math 130]](https://norcalbiostat.github.io/MATH130/)
Lecture notes on [data management prep questions](https://norcalbiostat.github.io/MATH315/notes.html)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</si>
</sst>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1"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00B050"/>
      <name val="Calibri"/>
      <family val="2"/>
      <scheme val="minor"/>
    </font>
    <font>
      <sz val="11"/>
      <color rgb="FFFF0000"/>
      <name val="Calibri"/>
      <family val="2"/>
      <scheme val="minor"/>
    </font>
  </fonts>
  <fills count="20">
    <fill>
      <patternFill patternType="none"/>
    </fill>
    <fill>
      <patternFill patternType="gray125"/>
    </fill>
    <fill>
      <patternFill patternType="solid">
        <fgColor theme="2" tint="-0.499984740745262"/>
        <bgColor indexed="64"/>
      </patternFill>
    </fill>
    <fill>
      <patternFill patternType="solid">
        <fgColor rgb="FFFFFF00"/>
        <bgColor indexed="64"/>
      </patternFill>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5"/>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7575"/>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1"/>
        <bgColor indexed="64"/>
      </patternFill>
    </fill>
    <fill>
      <patternFill patternType="solid">
        <fgColor rgb="FFFF0000"/>
        <bgColor indexed="64"/>
      </patternFill>
    </fill>
    <fill>
      <patternFill patternType="solid">
        <fgColor theme="0" tint="-0.14999847407452621"/>
        <bgColor indexed="64"/>
      </patternFill>
    </fill>
  </fills>
  <borders count="5">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auto="1"/>
      </bottom>
      <diagonal/>
    </border>
    <border>
      <left/>
      <right/>
      <top/>
      <bottom style="thin">
        <color indexed="64"/>
      </bottom>
      <diagonal/>
    </border>
  </borders>
  <cellStyleXfs count="82">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2" fillId="0" borderId="0"/>
    <xf numFmtId="9" fontId="12" fillId="0" borderId="0" applyFon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5" fillId="0" borderId="1" applyNumberFormat="0" applyFill="0" applyAlignment="0" applyProtection="0"/>
    <xf numFmtId="0" fontId="16" fillId="0" borderId="2" applyNumberFormat="0" applyFill="0" applyAlignment="0" applyProtection="0"/>
    <xf numFmtId="0" fontId="11" fillId="7" borderId="0" applyNumberFormat="0" applyBorder="0" applyAlignment="0" applyProtection="0"/>
    <xf numFmtId="0" fontId="11" fillId="0" borderId="0"/>
    <xf numFmtId="9" fontId="11" fillId="0" borderId="0" applyFont="0" applyFill="0" applyBorder="0" applyAlignment="0" applyProtection="0"/>
  </cellStyleXfs>
  <cellXfs count="93">
    <xf numFmtId="0" fontId="0" fillId="0" borderId="0" xfId="0"/>
    <xf numFmtId="0" fontId="17" fillId="0" borderId="0" xfId="0" applyFont="1" applyFill="1" applyBorder="1" applyAlignment="1">
      <alignment horizontal="left" vertical="top" wrapText="1"/>
    </xf>
    <xf numFmtId="0" fontId="17" fillId="0" borderId="0" xfId="0" applyFont="1" applyBorder="1" applyAlignment="1">
      <alignment horizontal="left" vertical="top" wrapText="1"/>
    </xf>
    <xf numFmtId="0" fontId="17" fillId="2" borderId="0" xfId="0" applyFont="1" applyFill="1" applyBorder="1" applyAlignment="1">
      <alignment horizontal="left" vertical="top" wrapText="1"/>
    </xf>
    <xf numFmtId="0" fontId="15" fillId="0" borderId="1" xfId="77" applyFill="1" applyAlignment="1">
      <alignment horizontal="center"/>
    </xf>
    <xf numFmtId="0" fontId="15" fillId="0" borderId="1" xfId="77" applyAlignment="1">
      <alignment horizontal="center"/>
    </xf>
    <xf numFmtId="0" fontId="16" fillId="0" borderId="2" xfId="78" applyAlignment="1">
      <alignment horizontal="center"/>
    </xf>
    <xf numFmtId="0" fontId="11" fillId="0" borderId="0" xfId="80"/>
    <xf numFmtId="0" fontId="11" fillId="0" borderId="0" xfId="80" applyAlignment="1">
      <alignment horizontal="center"/>
    </xf>
    <xf numFmtId="0" fontId="11" fillId="8" borderId="0" xfId="80" applyFill="1" applyAlignment="1">
      <alignment horizontal="center"/>
    </xf>
    <xf numFmtId="0" fontId="11" fillId="9" borderId="0" xfId="80" applyFill="1" applyAlignment="1">
      <alignment horizontal="center"/>
    </xf>
    <xf numFmtId="0" fontId="11" fillId="0" borderId="0" xfId="80" applyFill="1" applyBorder="1" applyAlignment="1">
      <alignment horizontal="center"/>
    </xf>
    <xf numFmtId="0" fontId="11" fillId="0" borderId="0" xfId="80" applyFill="1" applyBorder="1"/>
    <xf numFmtId="0" fontId="16" fillId="0" borderId="0" xfId="80" applyFont="1" applyFill="1" applyBorder="1" applyAlignment="1">
      <alignment horizontal="center"/>
    </xf>
    <xf numFmtId="9" fontId="0" fillId="0" borderId="0" xfId="81" applyFont="1" applyAlignment="1">
      <alignment horizontal="center"/>
    </xf>
    <xf numFmtId="9" fontId="0" fillId="8" borderId="0" xfId="81" applyFont="1" applyFill="1" applyAlignment="1">
      <alignment horizontal="center"/>
    </xf>
    <xf numFmtId="9" fontId="0" fillId="9" borderId="0" xfId="81" applyFont="1" applyFill="1" applyAlignment="1">
      <alignment horizontal="center"/>
    </xf>
    <xf numFmtId="0" fontId="11" fillId="0" borderId="0" xfId="80" applyFill="1" applyAlignment="1">
      <alignment horizontal="center"/>
    </xf>
    <xf numFmtId="0" fontId="11" fillId="0" borderId="0" xfId="80" applyFill="1"/>
    <xf numFmtId="0" fontId="16" fillId="0" borderId="0" xfId="80" applyFont="1" applyFill="1" applyAlignment="1">
      <alignment horizontal="center"/>
    </xf>
    <xf numFmtId="0" fontId="11" fillId="0" borderId="3" xfId="80" applyFill="1" applyBorder="1" applyAlignment="1">
      <alignment horizontal="center"/>
    </xf>
    <xf numFmtId="0" fontId="16" fillId="0" borderId="3" xfId="80" applyFont="1" applyFill="1" applyBorder="1" applyAlignment="1">
      <alignment horizontal="center"/>
    </xf>
    <xf numFmtId="0" fontId="11" fillId="0" borderId="0" xfId="80" applyFont="1" applyFill="1" applyBorder="1" applyAlignment="1">
      <alignment horizontal="center"/>
    </xf>
    <xf numFmtId="0" fontId="11" fillId="0" borderId="0" xfId="80" applyFont="1" applyFill="1" applyBorder="1"/>
    <xf numFmtId="0" fontId="11" fillId="0" borderId="0" xfId="80" applyFont="1" applyFill="1" applyAlignment="1">
      <alignment horizontal="center"/>
    </xf>
    <xf numFmtId="0" fontId="11" fillId="0" borderId="0" xfId="80" applyFont="1" applyFill="1"/>
    <xf numFmtId="1" fontId="0" fillId="8" borderId="0" xfId="81" applyNumberFormat="1" applyFont="1" applyFill="1" applyAlignment="1">
      <alignment horizontal="center"/>
    </xf>
    <xf numFmtId="0" fontId="11" fillId="8" borderId="4" xfId="80" applyFill="1" applyBorder="1" applyAlignment="1">
      <alignment horizontal="center"/>
    </xf>
    <xf numFmtId="9" fontId="11" fillId="7" borderId="4" xfId="79" applyNumberFormat="1" applyBorder="1" applyAlignment="1">
      <alignment horizontal="center"/>
    </xf>
    <xf numFmtId="9" fontId="0" fillId="8" borderId="4" xfId="81" applyFont="1" applyFill="1" applyBorder="1" applyAlignment="1">
      <alignment horizontal="center"/>
    </xf>
    <xf numFmtId="1" fontId="0" fillId="8" borderId="4" xfId="81" applyNumberFormat="1" applyFont="1" applyFill="1" applyBorder="1" applyAlignment="1">
      <alignment horizontal="center"/>
    </xf>
    <xf numFmtId="0" fontId="11" fillId="9" borderId="4" xfId="80" applyFill="1" applyBorder="1" applyAlignment="1">
      <alignment horizontal="center"/>
    </xf>
    <xf numFmtId="9" fontId="0" fillId="9" borderId="4" xfId="81" applyFont="1" applyFill="1" applyBorder="1" applyAlignment="1">
      <alignment horizontal="center"/>
    </xf>
    <xf numFmtId="0" fontId="11" fillId="6" borderId="0" xfId="80" applyFill="1" applyBorder="1"/>
    <xf numFmtId="0" fontId="15" fillId="0" borderId="1" xfId="77" applyFont="1" applyFill="1" applyAlignment="1">
      <alignment horizontal="center"/>
    </xf>
    <xf numFmtId="0" fontId="10" fillId="0" borderId="0" xfId="80" applyFont="1" applyFill="1" applyBorder="1"/>
    <xf numFmtId="0" fontId="18" fillId="4" borderId="0" xfId="0" applyFont="1" applyFill="1" applyBorder="1" applyAlignment="1">
      <alignment horizontal="center" vertical="top" wrapText="1"/>
    </xf>
    <xf numFmtId="0" fontId="18" fillId="5" borderId="0" xfId="0" applyFont="1" applyFill="1" applyBorder="1" applyAlignment="1">
      <alignment horizontal="center" vertical="top" wrapText="1"/>
    </xf>
    <xf numFmtId="0" fontId="17" fillId="0" borderId="0" xfId="0" applyFont="1" applyBorder="1" applyAlignment="1">
      <alignment vertical="top"/>
    </xf>
    <xf numFmtId="0" fontId="17" fillId="0" borderId="0" xfId="0" applyFont="1" applyFill="1" applyBorder="1" applyAlignment="1">
      <alignment horizontal="center" vertical="top" wrapText="1"/>
    </xf>
    <xf numFmtId="14" fontId="17" fillId="0" borderId="0" xfId="0" applyNumberFormat="1" applyFont="1" applyBorder="1" applyAlignment="1">
      <alignment horizontal="center" vertical="top" wrapText="1"/>
    </xf>
    <xf numFmtId="0" fontId="17" fillId="0" borderId="0" xfId="0" applyFont="1" applyBorder="1" applyAlignment="1">
      <alignment horizontal="center" vertical="top" wrapText="1"/>
    </xf>
    <xf numFmtId="0" fontId="17" fillId="2" borderId="0" xfId="0" applyFont="1" applyFill="1" applyBorder="1" applyAlignment="1">
      <alignment horizontal="center" vertical="top" wrapText="1"/>
    </xf>
    <xf numFmtId="14" fontId="17" fillId="2" borderId="0" xfId="0" applyNumberFormat="1" applyFont="1" applyFill="1" applyBorder="1" applyAlignment="1">
      <alignment horizontal="center" vertical="top" wrapText="1"/>
    </xf>
    <xf numFmtId="0" fontId="17" fillId="0" borderId="0" xfId="0" applyFont="1" applyBorder="1" applyAlignment="1">
      <alignment horizontal="left" vertical="top"/>
    </xf>
    <xf numFmtId="0" fontId="9" fillId="0" borderId="3" xfId="80" applyFont="1" applyFill="1" applyBorder="1"/>
    <xf numFmtId="164" fontId="11" fillId="0" borderId="0" xfId="80" applyNumberFormat="1" applyAlignment="1">
      <alignment horizontal="center"/>
    </xf>
    <xf numFmtId="164" fontId="11" fillId="0" borderId="0" xfId="80" applyNumberFormat="1" applyBorder="1" applyAlignment="1">
      <alignment horizontal="center"/>
    </xf>
    <xf numFmtId="164" fontId="11" fillId="0" borderId="0" xfId="80" applyNumberFormat="1" applyFill="1" applyBorder="1" applyAlignment="1">
      <alignment horizontal="center"/>
    </xf>
    <xf numFmtId="164" fontId="11" fillId="0" borderId="0" xfId="80" applyNumberFormat="1" applyFill="1" applyAlignment="1">
      <alignment horizontal="center"/>
    </xf>
    <xf numFmtId="0" fontId="9" fillId="0" borderId="0" xfId="80" applyFont="1" applyFill="1" applyBorder="1"/>
    <xf numFmtId="164" fontId="8" fillId="0" borderId="0" xfId="80" applyNumberFormat="1" applyFont="1" applyAlignment="1">
      <alignment horizontal="center"/>
    </xf>
    <xf numFmtId="164" fontId="7" fillId="0" borderId="0" xfId="80" applyNumberFormat="1" applyFont="1" applyAlignment="1">
      <alignment horizontal="center"/>
    </xf>
    <xf numFmtId="0" fontId="8" fillId="0" borderId="3" xfId="80" applyFont="1" applyFill="1" applyBorder="1"/>
    <xf numFmtId="0" fontId="19" fillId="0" borderId="0" xfId="0" applyFont="1" applyFill="1" applyBorder="1" applyAlignment="1">
      <alignment horizontal="left" vertical="top" wrapText="1"/>
    </xf>
    <xf numFmtId="0" fontId="6" fillId="0" borderId="0" xfId="80" applyFont="1" applyFill="1" applyBorder="1"/>
    <xf numFmtId="0" fontId="6" fillId="13" borderId="0" xfId="80" applyFont="1" applyFill="1" applyBorder="1"/>
    <xf numFmtId="0" fontId="6" fillId="14" borderId="0" xfId="80" applyFont="1" applyFill="1" applyBorder="1"/>
    <xf numFmtId="0" fontId="6" fillId="15" borderId="0" xfId="80" applyFont="1" applyFill="1" applyBorder="1"/>
    <xf numFmtId="0" fontId="11" fillId="16" borderId="0" xfId="80" applyFill="1" applyBorder="1"/>
    <xf numFmtId="0" fontId="10" fillId="16" borderId="0" xfId="80" applyFont="1" applyFill="1" applyBorder="1"/>
    <xf numFmtId="0" fontId="11" fillId="13" borderId="0" xfId="80" applyFont="1" applyFill="1" applyBorder="1"/>
    <xf numFmtId="0" fontId="11" fillId="13" borderId="0" xfId="80" applyFill="1" applyBorder="1"/>
    <xf numFmtId="0" fontId="10" fillId="13" borderId="0" xfId="80" applyFont="1" applyFill="1" applyBorder="1"/>
    <xf numFmtId="0" fontId="11" fillId="13" borderId="0" xfId="80" applyFill="1"/>
    <xf numFmtId="0" fontId="11" fillId="16" borderId="0" xfId="80" applyFill="1"/>
    <xf numFmtId="0" fontId="8" fillId="14" borderId="3" xfId="80" applyFont="1" applyFill="1" applyBorder="1"/>
    <xf numFmtId="0" fontId="11" fillId="14" borderId="0" xfId="80" applyFill="1" applyBorder="1"/>
    <xf numFmtId="0" fontId="11" fillId="14" borderId="0" xfId="80" applyFont="1" applyFill="1" applyBorder="1"/>
    <xf numFmtId="0" fontId="0" fillId="4" borderId="0" xfId="0" applyFill="1" applyAlignment="1">
      <alignment horizontal="center" vertical="top"/>
    </xf>
    <xf numFmtId="164" fontId="5" fillId="0" borderId="0" xfId="80" applyNumberFormat="1" applyFont="1" applyAlignment="1">
      <alignment horizontal="center"/>
    </xf>
    <xf numFmtId="0" fontId="20" fillId="17" borderId="0" xfId="0" applyFont="1" applyFill="1" applyBorder="1" applyAlignment="1">
      <alignment horizontal="left" vertical="top" wrapText="1"/>
    </xf>
    <xf numFmtId="0" fontId="20" fillId="0" borderId="0" xfId="0" applyFont="1" applyBorder="1" applyAlignment="1">
      <alignment horizontal="left" vertical="top" wrapText="1"/>
    </xf>
    <xf numFmtId="0" fontId="20" fillId="2" borderId="0" xfId="0" applyFont="1" applyFill="1" applyBorder="1" applyAlignment="1">
      <alignment horizontal="left" vertical="top" wrapText="1"/>
    </xf>
    <xf numFmtId="164" fontId="4" fillId="0" borderId="0" xfId="80" applyNumberFormat="1" applyFont="1" applyAlignment="1">
      <alignment horizontal="center"/>
    </xf>
    <xf numFmtId="164" fontId="11" fillId="0" borderId="3" xfId="80" applyNumberFormat="1" applyBorder="1" applyAlignment="1">
      <alignment horizontal="center"/>
    </xf>
    <xf numFmtId="164" fontId="11" fillId="18" borderId="0" xfId="80" applyNumberFormat="1" applyFill="1" applyAlignment="1">
      <alignment horizontal="center"/>
    </xf>
    <xf numFmtId="0" fontId="3" fillId="15" borderId="0" xfId="80" applyFont="1" applyFill="1" applyBorder="1"/>
    <xf numFmtId="0" fontId="6" fillId="0" borderId="3" xfId="80" applyFont="1" applyFill="1" applyBorder="1"/>
    <xf numFmtId="0" fontId="6" fillId="14" borderId="3" xfId="80" applyFont="1" applyFill="1" applyBorder="1"/>
    <xf numFmtId="0" fontId="2" fillId="0" borderId="0" xfId="80" applyFont="1" applyFill="1" applyBorder="1"/>
    <xf numFmtId="0" fontId="19" fillId="0" borderId="0" xfId="0" applyFont="1" applyBorder="1" applyAlignment="1">
      <alignment horizontal="left" vertical="top" wrapText="1"/>
    </xf>
    <xf numFmtId="164" fontId="1" fillId="0" borderId="0" xfId="80" applyNumberFormat="1" applyFont="1" applyAlignment="1">
      <alignment horizontal="center"/>
    </xf>
    <xf numFmtId="0" fontId="17" fillId="19" borderId="0" xfId="0" applyFont="1" applyFill="1" applyBorder="1" applyAlignment="1">
      <alignment horizontal="center" vertical="top" wrapText="1"/>
    </xf>
    <xf numFmtId="14" fontId="17" fillId="19" borderId="0" xfId="0" applyNumberFormat="1" applyFont="1" applyFill="1" applyBorder="1" applyAlignment="1">
      <alignment horizontal="center" vertical="top" wrapText="1"/>
    </xf>
    <xf numFmtId="0" fontId="17" fillId="19" borderId="0" xfId="0" applyFont="1" applyFill="1" applyBorder="1" applyAlignment="1">
      <alignment horizontal="left" vertical="top" wrapText="1"/>
    </xf>
    <xf numFmtId="0" fontId="17" fillId="19" borderId="0" xfId="0" applyFont="1" applyFill="1" applyBorder="1" applyAlignment="1">
      <alignment vertical="top" wrapText="1"/>
    </xf>
    <xf numFmtId="0" fontId="17" fillId="19" borderId="0" xfId="0" applyFont="1" applyFill="1" applyBorder="1" applyAlignment="1">
      <alignment vertical="top"/>
    </xf>
    <xf numFmtId="0" fontId="11" fillId="10" borderId="0" xfId="80" applyFill="1" applyAlignment="1">
      <alignment horizontal="center"/>
    </xf>
    <xf numFmtId="0" fontId="11" fillId="11" borderId="0" xfId="80" applyFill="1" applyAlignment="1">
      <alignment horizontal="center"/>
    </xf>
    <xf numFmtId="0" fontId="11" fillId="3" borderId="0" xfId="80" applyFill="1" applyAlignment="1">
      <alignment horizontal="center"/>
    </xf>
    <xf numFmtId="0" fontId="11" fillId="4" borderId="0" xfId="80" applyFill="1" applyAlignment="1">
      <alignment horizontal="center"/>
    </xf>
    <xf numFmtId="0" fontId="11" fillId="12" borderId="0" xfId="80" applyFill="1" applyAlignment="1">
      <alignment horizontal="center"/>
    </xf>
  </cellXfs>
  <cellStyles count="82">
    <cellStyle name="20% - Accent6" xfId="79" builtinId="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D000000}"/>
    <cellStyle name="Normal 3" xfId="80" xr:uid="{00000000-0005-0000-0000-00004E000000}"/>
    <cellStyle name="Percent 2" xfId="52" xr:uid="{00000000-0005-0000-0000-00004F000000}"/>
    <cellStyle name="Percent 3" xfId="81" xr:uid="{00000000-0005-0000-0000-000050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8"/>
  <sheetViews>
    <sheetView tabSelected="1" zoomScale="70" zoomScaleNormal="70" workbookViewId="0">
      <pane ySplit="1" topLeftCell="A5" activePane="bottomLeft" state="frozen"/>
      <selection pane="bottomLeft" activeCell="G5" sqref="G5"/>
    </sheetView>
  </sheetViews>
  <sheetFormatPr defaultColWidth="14.875" defaultRowHeight="15" x14ac:dyDescent="0.25"/>
  <cols>
    <col min="1" max="1" width="8.125" style="38" customWidth="1"/>
    <col min="2" max="2" width="10.125" style="38" customWidth="1"/>
    <col min="3" max="3" width="33.625" style="38" customWidth="1"/>
    <col min="4" max="4" width="27.375" style="44" customWidth="1"/>
    <col min="5" max="5" width="47.625" style="44" customWidth="1"/>
    <col min="6" max="6" width="45.875" style="44" customWidth="1"/>
    <col min="7" max="7" width="30.125" style="44" customWidth="1"/>
    <col min="8" max="9" width="38" style="44" customWidth="1"/>
    <col min="10" max="10" width="46.5" style="44" customWidth="1"/>
    <col min="11" max="16384" width="14.875" style="38"/>
  </cols>
  <sheetData>
    <row r="1" spans="1:11" x14ac:dyDescent="0.25">
      <c r="A1" s="36" t="s">
        <v>1</v>
      </c>
      <c r="B1" s="36" t="s">
        <v>2</v>
      </c>
      <c r="C1" s="36" t="s">
        <v>3</v>
      </c>
      <c r="D1" s="37" t="s">
        <v>4</v>
      </c>
      <c r="E1" s="37" t="s">
        <v>5</v>
      </c>
      <c r="F1" s="36" t="s">
        <v>6</v>
      </c>
      <c r="G1" s="37" t="s">
        <v>20</v>
      </c>
      <c r="H1" s="37" t="s">
        <v>21</v>
      </c>
      <c r="I1" s="37" t="s">
        <v>22</v>
      </c>
      <c r="J1" s="36" t="s">
        <v>7</v>
      </c>
    </row>
    <row r="2" spans="1:11" s="87" customFormat="1" ht="409.5" x14ac:dyDescent="0.25">
      <c r="A2" s="83">
        <v>1</v>
      </c>
      <c r="B2" s="84">
        <v>41877</v>
      </c>
      <c r="C2" s="85" t="s">
        <v>147</v>
      </c>
      <c r="D2" s="85" t="s">
        <v>88</v>
      </c>
      <c r="E2" s="86" t="s">
        <v>143</v>
      </c>
      <c r="F2" s="85" t="s">
        <v>141</v>
      </c>
      <c r="G2" s="85" t="s">
        <v>133</v>
      </c>
      <c r="H2" s="85" t="s">
        <v>140</v>
      </c>
      <c r="I2" s="85" t="s">
        <v>139</v>
      </c>
      <c r="J2" s="85" t="s">
        <v>158</v>
      </c>
      <c r="K2" s="85"/>
    </row>
    <row r="3" spans="1:11" ht="225" x14ac:dyDescent="0.25">
      <c r="A3" s="39">
        <v>2</v>
      </c>
      <c r="B3" s="40">
        <f t="shared" ref="B3:B18" si="0">B2+7</f>
        <v>41884</v>
      </c>
      <c r="C3" s="1" t="s">
        <v>146</v>
      </c>
      <c r="D3" s="2" t="s">
        <v>145</v>
      </c>
      <c r="E3" s="2" t="s">
        <v>125</v>
      </c>
      <c r="F3" s="1" t="s">
        <v>157</v>
      </c>
      <c r="G3" s="71" t="s">
        <v>23</v>
      </c>
      <c r="H3" s="1" t="s">
        <v>144</v>
      </c>
      <c r="I3" s="1" t="s">
        <v>156</v>
      </c>
      <c r="J3" s="54" t="s">
        <v>159</v>
      </c>
    </row>
    <row r="4" spans="1:11" ht="240" x14ac:dyDescent="0.25">
      <c r="A4" s="39">
        <v>3</v>
      </c>
      <c r="B4" s="40">
        <f t="shared" si="0"/>
        <v>41891</v>
      </c>
      <c r="C4" s="1" t="s">
        <v>127</v>
      </c>
      <c r="D4" s="2" t="s">
        <v>129</v>
      </c>
      <c r="E4" s="2" t="s">
        <v>126</v>
      </c>
      <c r="F4" s="1" t="s">
        <v>142</v>
      </c>
      <c r="G4" s="1" t="s">
        <v>122</v>
      </c>
      <c r="H4" s="1" t="s">
        <v>150</v>
      </c>
      <c r="I4" s="1" t="s">
        <v>130</v>
      </c>
      <c r="J4" s="54" t="s">
        <v>160</v>
      </c>
    </row>
    <row r="5" spans="1:11" ht="300" x14ac:dyDescent="0.25">
      <c r="A5" s="39">
        <v>4</v>
      </c>
      <c r="B5" s="40">
        <f>B4+7</f>
        <v>41898</v>
      </c>
      <c r="C5" s="1" t="s">
        <v>119</v>
      </c>
      <c r="D5" s="2" t="s">
        <v>131</v>
      </c>
      <c r="E5" s="2" t="s">
        <v>136</v>
      </c>
      <c r="F5" s="2" t="s">
        <v>164</v>
      </c>
      <c r="G5" s="1" t="s">
        <v>161</v>
      </c>
      <c r="H5" s="1" t="s">
        <v>132</v>
      </c>
      <c r="I5" s="1" t="s">
        <v>162</v>
      </c>
      <c r="J5" s="81" t="s">
        <v>163</v>
      </c>
    </row>
    <row r="6" spans="1:11" ht="75" x14ac:dyDescent="0.25">
      <c r="A6" s="39">
        <v>5</v>
      </c>
      <c r="B6" s="40">
        <f t="shared" si="0"/>
        <v>41905</v>
      </c>
      <c r="C6" s="1" t="s">
        <v>113</v>
      </c>
      <c r="D6" s="2" t="s">
        <v>137</v>
      </c>
      <c r="E6" s="2"/>
      <c r="F6" s="2" t="s">
        <v>120</v>
      </c>
      <c r="G6" s="1" t="s">
        <v>151</v>
      </c>
      <c r="H6" s="1" t="s">
        <v>155</v>
      </c>
      <c r="I6" s="1"/>
      <c r="J6" s="72" t="s">
        <v>152</v>
      </c>
    </row>
    <row r="7" spans="1:11" ht="105" x14ac:dyDescent="0.25">
      <c r="A7" s="39">
        <v>6</v>
      </c>
      <c r="B7" s="40">
        <f t="shared" si="0"/>
        <v>41912</v>
      </c>
      <c r="C7" s="1" t="s">
        <v>124</v>
      </c>
      <c r="D7" s="2" t="s">
        <v>128</v>
      </c>
      <c r="E7" s="2" t="s">
        <v>121</v>
      </c>
      <c r="F7" s="2" t="s">
        <v>123</v>
      </c>
      <c r="G7" s="1" t="s">
        <v>154</v>
      </c>
      <c r="H7" s="1" t="s">
        <v>49</v>
      </c>
      <c r="I7" s="1" t="s">
        <v>153</v>
      </c>
      <c r="J7" s="72" t="s">
        <v>134</v>
      </c>
    </row>
    <row r="8" spans="1:11" ht="45" x14ac:dyDescent="0.25">
      <c r="A8" s="39">
        <v>7</v>
      </c>
      <c r="B8" s="40">
        <f t="shared" si="0"/>
        <v>41919</v>
      </c>
      <c r="C8" s="1" t="s">
        <v>112</v>
      </c>
      <c r="D8" s="2"/>
      <c r="E8" s="2"/>
      <c r="F8" s="2"/>
      <c r="G8" s="1"/>
      <c r="H8" s="1"/>
      <c r="I8" s="1"/>
      <c r="J8" s="72" t="s">
        <v>117</v>
      </c>
    </row>
    <row r="9" spans="1:11" ht="45" x14ac:dyDescent="0.25">
      <c r="A9" s="39">
        <v>8</v>
      </c>
      <c r="B9" s="40">
        <f t="shared" si="0"/>
        <v>41926</v>
      </c>
      <c r="C9" s="1" t="s">
        <v>114</v>
      </c>
      <c r="D9" s="2"/>
      <c r="E9" s="2"/>
      <c r="F9" s="2"/>
      <c r="G9" s="1"/>
      <c r="H9" s="1"/>
      <c r="I9" s="1"/>
      <c r="J9" s="72" t="s">
        <v>118</v>
      </c>
    </row>
    <row r="10" spans="1:11" ht="45" x14ac:dyDescent="0.25">
      <c r="A10" s="41">
        <v>9</v>
      </c>
      <c r="B10" s="40">
        <f t="shared" si="0"/>
        <v>41933</v>
      </c>
      <c r="C10" s="1" t="s">
        <v>138</v>
      </c>
      <c r="D10" s="2"/>
      <c r="E10" s="2"/>
      <c r="F10" s="2"/>
      <c r="G10" s="1"/>
      <c r="H10" s="1"/>
      <c r="I10" s="1"/>
      <c r="J10" s="72"/>
    </row>
    <row r="11" spans="1:11" ht="60" x14ac:dyDescent="0.25">
      <c r="A11" s="41">
        <v>10</v>
      </c>
      <c r="B11" s="40">
        <f t="shared" si="0"/>
        <v>41940</v>
      </c>
      <c r="C11" s="1" t="s">
        <v>115</v>
      </c>
      <c r="D11" s="2"/>
      <c r="E11" s="2"/>
      <c r="F11" s="2"/>
      <c r="G11" s="1"/>
      <c r="H11" s="1"/>
      <c r="I11" s="1"/>
      <c r="J11" s="72" t="s">
        <v>116</v>
      </c>
    </row>
    <row r="12" spans="1:11" ht="45" x14ac:dyDescent="0.25">
      <c r="A12" s="41">
        <v>11</v>
      </c>
      <c r="B12" s="40">
        <f t="shared" si="0"/>
        <v>41947</v>
      </c>
      <c r="C12" s="1" t="s">
        <v>108</v>
      </c>
      <c r="D12" s="2"/>
      <c r="E12" s="2"/>
      <c r="F12" s="2"/>
      <c r="G12" s="1"/>
      <c r="H12" s="1"/>
      <c r="I12" s="1"/>
      <c r="J12" s="72" t="s">
        <v>101</v>
      </c>
    </row>
    <row r="13" spans="1:11" ht="45" x14ac:dyDescent="0.25">
      <c r="A13" s="41">
        <v>12</v>
      </c>
      <c r="B13" s="40">
        <f t="shared" si="0"/>
        <v>41954</v>
      </c>
      <c r="C13" s="2" t="s">
        <v>111</v>
      </c>
      <c r="D13" s="2"/>
      <c r="E13" s="2"/>
      <c r="F13" s="2"/>
      <c r="G13" s="71" t="s">
        <v>107</v>
      </c>
      <c r="H13" s="1"/>
      <c r="I13" s="1"/>
      <c r="J13" s="72" t="s">
        <v>102</v>
      </c>
    </row>
    <row r="14" spans="1:11" x14ac:dyDescent="0.25">
      <c r="A14" s="42"/>
      <c r="B14" s="43">
        <f t="shared" si="0"/>
        <v>41961</v>
      </c>
      <c r="C14" s="3"/>
      <c r="D14" s="3"/>
      <c r="E14" s="3"/>
      <c r="F14" s="3"/>
      <c r="G14" s="3"/>
      <c r="H14" s="3"/>
      <c r="I14" s="3"/>
      <c r="J14" s="73"/>
    </row>
    <row r="15" spans="1:11" ht="45" x14ac:dyDescent="0.25">
      <c r="A15" s="41">
        <v>13</v>
      </c>
      <c r="B15" s="40">
        <f t="shared" si="0"/>
        <v>41968</v>
      </c>
      <c r="C15" s="2" t="s">
        <v>110</v>
      </c>
      <c r="D15" s="2"/>
      <c r="E15" s="2"/>
      <c r="F15" s="2"/>
      <c r="G15" s="1"/>
      <c r="H15" s="1"/>
      <c r="I15" s="1"/>
      <c r="J15" s="72" t="s">
        <v>106</v>
      </c>
    </row>
    <row r="16" spans="1:11" ht="45" x14ac:dyDescent="0.25">
      <c r="A16" s="41">
        <v>14</v>
      </c>
      <c r="B16" s="40">
        <f t="shared" si="0"/>
        <v>41975</v>
      </c>
      <c r="C16" s="1" t="s">
        <v>109</v>
      </c>
      <c r="D16" s="2"/>
      <c r="E16" s="2"/>
      <c r="F16" s="2"/>
      <c r="G16" s="1"/>
      <c r="H16" s="1"/>
      <c r="I16" s="1"/>
      <c r="J16" s="72" t="s">
        <v>104</v>
      </c>
    </row>
    <row r="17" spans="1:10" ht="45" x14ac:dyDescent="0.25">
      <c r="A17" s="41">
        <v>15</v>
      </c>
      <c r="B17" s="40">
        <f t="shared" si="0"/>
        <v>41982</v>
      </c>
      <c r="C17" s="1" t="s">
        <v>103</v>
      </c>
      <c r="D17" s="2"/>
      <c r="E17" s="2"/>
      <c r="F17" s="2"/>
      <c r="G17" s="1"/>
      <c r="H17" s="1"/>
      <c r="I17" s="1"/>
      <c r="J17" s="72" t="s">
        <v>105</v>
      </c>
    </row>
    <row r="18" spans="1:10" ht="30" x14ac:dyDescent="0.25">
      <c r="A18" s="41" t="s">
        <v>0</v>
      </c>
      <c r="B18" s="40">
        <f t="shared" si="0"/>
        <v>41989</v>
      </c>
      <c r="C18" s="1"/>
      <c r="D18" s="2"/>
      <c r="E18" s="2"/>
      <c r="F18" s="2"/>
      <c r="G18" s="2"/>
      <c r="H18" s="2"/>
      <c r="I18" s="2"/>
      <c r="J18" s="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89"/>
  <sheetViews>
    <sheetView workbookViewId="0">
      <selection activeCell="G25" sqref="G25"/>
    </sheetView>
  </sheetViews>
  <sheetFormatPr defaultColWidth="7.625" defaultRowHeight="15" x14ac:dyDescent="0.25"/>
  <cols>
    <col min="1" max="1" width="7.625" style="17"/>
    <col min="2" max="2" width="32.125" style="18" customWidth="1"/>
    <col min="3" max="3" width="10.625" style="18" bestFit="1" customWidth="1"/>
    <col min="4" max="4" width="7.625" style="19"/>
    <col min="5" max="5" width="7.625" style="46" bestFit="1" customWidth="1"/>
    <col min="6" max="7" width="7.625" style="46" customWidth="1"/>
    <col min="8" max="8" width="13.5" style="7" customWidth="1"/>
    <col min="9" max="9" width="10" style="8" customWidth="1"/>
    <col min="10" max="10" width="7.625" style="8"/>
    <col min="11" max="11" width="4.625" style="8" customWidth="1"/>
    <col min="12" max="12" width="10.625" style="7" bestFit="1" customWidth="1"/>
    <col min="13" max="16384" width="7.625" style="7"/>
  </cols>
  <sheetData>
    <row r="1" spans="1:22" ht="18" thickBot="1" x14ac:dyDescent="0.35">
      <c r="A1" s="4" t="s">
        <v>24</v>
      </c>
      <c r="B1" s="4" t="s">
        <v>8</v>
      </c>
      <c r="C1" s="4" t="s">
        <v>9</v>
      </c>
      <c r="D1" s="34" t="s">
        <v>10</v>
      </c>
      <c r="E1" s="34" t="s">
        <v>84</v>
      </c>
      <c r="F1" s="34" t="s">
        <v>89</v>
      </c>
      <c r="G1" s="34" t="s">
        <v>91</v>
      </c>
      <c r="H1" s="5" t="s">
        <v>9</v>
      </c>
      <c r="I1" s="5" t="s">
        <v>10</v>
      </c>
      <c r="J1" s="5" t="s">
        <v>11</v>
      </c>
      <c r="L1" s="27" t="s">
        <v>9</v>
      </c>
      <c r="M1" s="27" t="s">
        <v>10</v>
      </c>
      <c r="N1" s="27" t="s">
        <v>11</v>
      </c>
      <c r="P1" s="27" t="s">
        <v>9</v>
      </c>
      <c r="Q1" s="27" t="s">
        <v>10</v>
      </c>
      <c r="R1" s="27" t="s">
        <v>11</v>
      </c>
      <c r="T1" s="31" t="s">
        <v>9</v>
      </c>
      <c r="U1" s="31" t="s">
        <v>10</v>
      </c>
      <c r="V1" s="31" t="s">
        <v>11</v>
      </c>
    </row>
    <row r="2" spans="1:22" ht="16.5" thickTop="1" x14ac:dyDescent="0.25">
      <c r="A2" s="11">
        <v>0</v>
      </c>
      <c r="B2" s="12" t="s">
        <v>80</v>
      </c>
      <c r="C2" s="12" t="s">
        <v>29</v>
      </c>
      <c r="D2" s="13">
        <v>10</v>
      </c>
      <c r="H2" s="7" t="s">
        <v>84</v>
      </c>
      <c r="I2" s="8">
        <f>SUMIF($C$2:$C$80,H2,$D$2:$D$80)</f>
        <v>42</v>
      </c>
      <c r="J2" s="14">
        <f t="shared" ref="J2:J8" si="0">I2/$I$9</f>
        <v>8.7136929460580909E-2</v>
      </c>
      <c r="L2" s="9" t="s">
        <v>25</v>
      </c>
      <c r="M2" s="9">
        <v>16</v>
      </c>
      <c r="N2" s="15">
        <v>3.9506172839506172E-2</v>
      </c>
      <c r="P2" s="15" t="s">
        <v>19</v>
      </c>
      <c r="Q2" s="26">
        <v>20</v>
      </c>
      <c r="R2" s="15">
        <v>4.3956043956043959E-2</v>
      </c>
      <c r="T2" s="10" t="s">
        <v>19</v>
      </c>
      <c r="U2" s="10">
        <v>14</v>
      </c>
      <c r="V2" s="16">
        <v>3.0837004405286344E-2</v>
      </c>
    </row>
    <row r="3" spans="1:22" ht="15.75" x14ac:dyDescent="0.25">
      <c r="A3" s="11">
        <v>1.1000000000000001</v>
      </c>
      <c r="B3" s="12" t="s">
        <v>26</v>
      </c>
      <c r="C3" s="59" t="s">
        <v>8</v>
      </c>
      <c r="D3" s="13">
        <v>2</v>
      </c>
      <c r="E3" s="46">
        <v>41881</v>
      </c>
      <c r="G3" s="51" t="s">
        <v>90</v>
      </c>
      <c r="H3" s="65" t="s">
        <v>8</v>
      </c>
      <c r="I3" s="8">
        <f>SUMIF($C$2:$C$80,H3,$D$2:$D$80)</f>
        <v>52</v>
      </c>
      <c r="J3" s="14">
        <f t="shared" si="0"/>
        <v>0.1078838174273859</v>
      </c>
      <c r="L3" s="9" t="s">
        <v>8</v>
      </c>
      <c r="M3" s="9">
        <v>36</v>
      </c>
      <c r="N3" s="15">
        <v>8.8888888888888892E-2</v>
      </c>
      <c r="P3" s="15" t="s">
        <v>27</v>
      </c>
      <c r="Q3" s="26">
        <v>100</v>
      </c>
      <c r="R3" s="15">
        <v>0.21978021978021978</v>
      </c>
      <c r="T3" s="10" t="s">
        <v>27</v>
      </c>
      <c r="U3" s="10">
        <v>99</v>
      </c>
      <c r="V3" s="16">
        <v>0.21806167400881057</v>
      </c>
    </row>
    <row r="4" spans="1:22" ht="15.75" x14ac:dyDescent="0.25">
      <c r="A4" s="11">
        <v>1.2</v>
      </c>
      <c r="B4" s="12" t="s">
        <v>28</v>
      </c>
      <c r="C4" s="12" t="s">
        <v>13</v>
      </c>
      <c r="D4" s="13">
        <v>0</v>
      </c>
      <c r="E4" s="46">
        <v>41879</v>
      </c>
      <c r="G4" s="52" t="s">
        <v>90</v>
      </c>
      <c r="H4" s="7" t="s">
        <v>29</v>
      </c>
      <c r="I4" s="8">
        <f>SUMIF($C$2:$C$80,H4,$D$2:$D$80)</f>
        <v>64</v>
      </c>
      <c r="J4" s="14">
        <f t="shared" si="0"/>
        <v>0.13278008298755187</v>
      </c>
      <c r="L4" s="9" t="s">
        <v>29</v>
      </c>
      <c r="M4" s="9">
        <v>40</v>
      </c>
      <c r="N4" s="15">
        <v>9.8765432098765427E-2</v>
      </c>
      <c r="P4" s="15" t="s">
        <v>30</v>
      </c>
      <c r="Q4" s="26">
        <v>25</v>
      </c>
      <c r="R4" s="15">
        <v>5.4945054945054944E-2</v>
      </c>
      <c r="T4" s="10" t="s">
        <v>30</v>
      </c>
      <c r="U4" s="10">
        <v>20</v>
      </c>
      <c r="V4" s="16">
        <v>4.405286343612335E-2</v>
      </c>
    </row>
    <row r="5" spans="1:22" ht="15.75" x14ac:dyDescent="0.25">
      <c r="A5" s="11">
        <v>1.3</v>
      </c>
      <c r="B5" s="12" t="s">
        <v>12</v>
      </c>
      <c r="C5" s="12" t="s">
        <v>29</v>
      </c>
      <c r="D5" s="13">
        <v>3</v>
      </c>
      <c r="E5" s="46">
        <v>41883</v>
      </c>
      <c r="G5" s="52" t="s">
        <v>90</v>
      </c>
      <c r="J5" s="14"/>
      <c r="L5" s="9" t="s">
        <v>32</v>
      </c>
      <c r="M5" s="9">
        <v>26</v>
      </c>
      <c r="N5" s="15">
        <v>6.4197530864197536E-2</v>
      </c>
      <c r="P5" s="15" t="s">
        <v>13</v>
      </c>
      <c r="Q5" s="26">
        <v>10</v>
      </c>
      <c r="R5" s="15">
        <v>2.197802197802198E-2</v>
      </c>
      <c r="T5" s="10" t="s">
        <v>32</v>
      </c>
      <c r="U5" s="10">
        <v>32</v>
      </c>
      <c r="V5" s="16">
        <v>6.8281938325991193E-2</v>
      </c>
    </row>
    <row r="6" spans="1:22" ht="15.75" x14ac:dyDescent="0.25">
      <c r="A6" s="17">
        <v>1.4</v>
      </c>
      <c r="B6" s="18" t="s">
        <v>31</v>
      </c>
      <c r="C6" s="18" t="s">
        <v>13</v>
      </c>
      <c r="D6" s="19">
        <v>1</v>
      </c>
      <c r="E6" s="46">
        <v>41883</v>
      </c>
      <c r="G6" s="52" t="s">
        <v>90</v>
      </c>
      <c r="H6" s="7" t="s">
        <v>13</v>
      </c>
      <c r="I6" s="8">
        <f>SUMIF($C$2:$C$80,H6,$D$2:$D$80)</f>
        <v>29</v>
      </c>
      <c r="J6" s="14">
        <f t="shared" si="0"/>
        <v>6.0165975103734441E-2</v>
      </c>
      <c r="L6" s="9" t="s">
        <v>13</v>
      </c>
      <c r="M6" s="9">
        <v>27</v>
      </c>
      <c r="N6" s="15">
        <v>6.6666666666666666E-2</v>
      </c>
      <c r="P6" s="15" t="s">
        <v>14</v>
      </c>
      <c r="Q6" s="26">
        <v>150</v>
      </c>
      <c r="R6" s="15">
        <v>0.32967032967032966</v>
      </c>
      <c r="T6" s="10" t="s">
        <v>13</v>
      </c>
      <c r="U6" s="10">
        <v>10</v>
      </c>
      <c r="V6" s="16">
        <v>2.2026431718061675E-2</v>
      </c>
    </row>
    <row r="7" spans="1:22" ht="15.75" x14ac:dyDescent="0.25">
      <c r="A7" s="11">
        <v>1.5</v>
      </c>
      <c r="B7" s="58" t="s">
        <v>93</v>
      </c>
      <c r="C7" s="59" t="s">
        <v>8</v>
      </c>
      <c r="D7" s="13">
        <v>5</v>
      </c>
      <c r="E7" s="46">
        <v>41883</v>
      </c>
      <c r="G7" s="51" t="s">
        <v>90</v>
      </c>
      <c r="H7" s="7" t="s">
        <v>14</v>
      </c>
      <c r="I7" s="8">
        <f>SUMIF($C$2:$C$80,H7,$D$2:$D$80)</f>
        <v>150</v>
      </c>
      <c r="J7" s="14">
        <f t="shared" si="0"/>
        <v>0.31120331950207469</v>
      </c>
      <c r="L7" s="9" t="s">
        <v>14</v>
      </c>
      <c r="M7" s="9">
        <v>150</v>
      </c>
      <c r="N7" s="15">
        <v>0.37037037037037035</v>
      </c>
      <c r="P7" s="29" t="s">
        <v>15</v>
      </c>
      <c r="Q7" s="30">
        <v>150</v>
      </c>
      <c r="R7" s="29">
        <v>0.32967032967032966</v>
      </c>
      <c r="T7" s="10" t="s">
        <v>14</v>
      </c>
      <c r="U7" s="10">
        <v>175</v>
      </c>
      <c r="V7" s="16">
        <v>0.38546255506607929</v>
      </c>
    </row>
    <row r="8" spans="1:22" ht="16.5" thickBot="1" x14ac:dyDescent="0.3">
      <c r="A8" s="20">
        <v>1.6</v>
      </c>
      <c r="B8" s="45" t="s">
        <v>87</v>
      </c>
      <c r="C8" s="45" t="s">
        <v>84</v>
      </c>
      <c r="D8" s="21">
        <v>2.5</v>
      </c>
      <c r="E8" s="46">
        <v>41883</v>
      </c>
      <c r="G8" s="51" t="s">
        <v>90</v>
      </c>
      <c r="H8" s="64" t="s">
        <v>15</v>
      </c>
      <c r="I8" s="8">
        <f>SUMIF($C$2:$C$80,H8,$D$2:$D$80)</f>
        <v>145</v>
      </c>
      <c r="J8" s="14">
        <f t="shared" si="0"/>
        <v>0.30082987551867219</v>
      </c>
      <c r="L8" s="27" t="s">
        <v>15</v>
      </c>
      <c r="M8" s="27">
        <v>110</v>
      </c>
      <c r="N8" s="28">
        <v>0.27160493827160492</v>
      </c>
      <c r="P8" s="17"/>
      <c r="Q8" s="17">
        <v>455</v>
      </c>
      <c r="R8" s="17"/>
      <c r="T8" s="31" t="s">
        <v>15</v>
      </c>
      <c r="U8" s="31">
        <v>105</v>
      </c>
      <c r="V8" s="32">
        <v>0.23127753303964757</v>
      </c>
    </row>
    <row r="9" spans="1:22" ht="15.75" thickBot="1" x14ac:dyDescent="0.3">
      <c r="A9" s="11">
        <v>2.1</v>
      </c>
      <c r="B9" s="12" t="s">
        <v>33</v>
      </c>
      <c r="C9" s="12" t="s">
        <v>13</v>
      </c>
      <c r="D9" s="13">
        <v>2</v>
      </c>
      <c r="E9" s="46">
        <v>41886</v>
      </c>
      <c r="G9" s="52" t="s">
        <v>90</v>
      </c>
      <c r="I9" s="6">
        <f>SUM(I2:I8)</f>
        <v>482</v>
      </c>
      <c r="M9" s="8">
        <v>405</v>
      </c>
      <c r="T9" s="17"/>
      <c r="U9" s="17">
        <v>455</v>
      </c>
      <c r="V9" s="17"/>
    </row>
    <row r="10" spans="1:22" ht="15.75" thickTop="1" x14ac:dyDescent="0.25">
      <c r="A10" s="11">
        <v>2.2000000000000002</v>
      </c>
      <c r="B10" s="12" t="s">
        <v>34</v>
      </c>
      <c r="C10" s="12" t="s">
        <v>84</v>
      </c>
      <c r="D10" s="13">
        <v>1</v>
      </c>
      <c r="E10" s="46">
        <v>41890</v>
      </c>
      <c r="G10" s="52" t="s">
        <v>90</v>
      </c>
    </row>
    <row r="11" spans="1:22" x14ac:dyDescent="0.25">
      <c r="A11" s="11">
        <v>2.2999999999999998</v>
      </c>
      <c r="B11" s="12" t="s">
        <v>35</v>
      </c>
      <c r="C11" s="50" t="s">
        <v>84</v>
      </c>
      <c r="D11" s="13">
        <v>5</v>
      </c>
      <c r="E11" s="46">
        <v>41890</v>
      </c>
      <c r="G11" s="52" t="s">
        <v>90</v>
      </c>
    </row>
    <row r="12" spans="1:22" x14ac:dyDescent="0.25">
      <c r="A12" s="11">
        <v>2.4</v>
      </c>
      <c r="B12" s="12" t="s">
        <v>36</v>
      </c>
      <c r="C12" s="50" t="s">
        <v>84</v>
      </c>
      <c r="D12" s="13">
        <v>3</v>
      </c>
      <c r="E12" s="46">
        <v>41890</v>
      </c>
      <c r="G12" s="52" t="s">
        <v>90</v>
      </c>
    </row>
    <row r="13" spans="1:22" ht="15.75" x14ac:dyDescent="0.25">
      <c r="A13" s="11">
        <v>2.5</v>
      </c>
      <c r="B13" s="58" t="s">
        <v>94</v>
      </c>
      <c r="C13" s="63" t="s">
        <v>15</v>
      </c>
      <c r="D13" s="13">
        <v>10</v>
      </c>
      <c r="E13" s="46">
        <v>41890</v>
      </c>
      <c r="F13" s="69" t="s">
        <v>100</v>
      </c>
      <c r="G13" s="52" t="s">
        <v>90</v>
      </c>
    </row>
    <row r="14" spans="1:22" ht="15.75" thickBot="1" x14ac:dyDescent="0.3">
      <c r="A14" s="20">
        <v>2.6</v>
      </c>
      <c r="B14" s="53" t="s">
        <v>92</v>
      </c>
      <c r="C14" s="66" t="s">
        <v>29</v>
      </c>
      <c r="D14" s="21">
        <v>4</v>
      </c>
      <c r="E14" s="46">
        <v>41892</v>
      </c>
      <c r="G14" s="52" t="s">
        <v>90</v>
      </c>
    </row>
    <row r="15" spans="1:22" x14ac:dyDescent="0.25">
      <c r="A15" s="11">
        <v>3.1</v>
      </c>
      <c r="B15" s="12" t="s">
        <v>38</v>
      </c>
      <c r="C15" s="12" t="s">
        <v>13</v>
      </c>
      <c r="D15" s="13">
        <v>2</v>
      </c>
      <c r="E15" s="46">
        <v>41893</v>
      </c>
      <c r="G15" s="74" t="s">
        <v>90</v>
      </c>
      <c r="H15" s="88" t="s">
        <v>37</v>
      </c>
      <c r="I15" s="88"/>
    </row>
    <row r="16" spans="1:22" x14ac:dyDescent="0.25">
      <c r="A16" s="11">
        <v>3.2</v>
      </c>
      <c r="B16" s="12" t="s">
        <v>42</v>
      </c>
      <c r="C16" s="12" t="s">
        <v>84</v>
      </c>
      <c r="D16" s="13">
        <v>2</v>
      </c>
      <c r="E16" s="46">
        <v>41897</v>
      </c>
      <c r="G16" s="74" t="s">
        <v>90</v>
      </c>
      <c r="H16" s="89" t="s">
        <v>39</v>
      </c>
      <c r="I16" s="89"/>
    </row>
    <row r="17" spans="1:9" x14ac:dyDescent="0.25">
      <c r="A17" s="11">
        <v>3.3</v>
      </c>
      <c r="B17" s="12" t="s">
        <v>44</v>
      </c>
      <c r="C17" s="12" t="s">
        <v>84</v>
      </c>
      <c r="D17" s="13">
        <v>1</v>
      </c>
      <c r="E17" s="47">
        <v>41897</v>
      </c>
      <c r="G17" s="74" t="s">
        <v>90</v>
      </c>
      <c r="H17" s="90" t="s">
        <v>41</v>
      </c>
      <c r="I17" s="90"/>
    </row>
    <row r="18" spans="1:9" x14ac:dyDescent="0.25">
      <c r="A18" s="11">
        <v>3.4</v>
      </c>
      <c r="B18" s="12" t="s">
        <v>40</v>
      </c>
      <c r="C18" s="50" t="s">
        <v>84</v>
      </c>
      <c r="D18" s="13">
        <v>2</v>
      </c>
      <c r="E18" s="46">
        <v>41897</v>
      </c>
      <c r="G18" s="74" t="s">
        <v>90</v>
      </c>
      <c r="H18" s="91" t="s">
        <v>43</v>
      </c>
      <c r="I18" s="91"/>
    </row>
    <row r="19" spans="1:9" x14ac:dyDescent="0.25">
      <c r="A19" s="11">
        <v>3.5</v>
      </c>
      <c r="B19" s="58" t="s">
        <v>95</v>
      </c>
      <c r="C19" s="63" t="s">
        <v>15</v>
      </c>
      <c r="D19" s="13">
        <v>10</v>
      </c>
      <c r="E19" s="46">
        <v>41897</v>
      </c>
      <c r="F19" s="76"/>
      <c r="G19" s="70" t="s">
        <v>90</v>
      </c>
      <c r="H19" s="92" t="s">
        <v>45</v>
      </c>
      <c r="I19" s="92"/>
    </row>
    <row r="20" spans="1:9" ht="15.75" thickBot="1" x14ac:dyDescent="0.3">
      <c r="A20" s="20">
        <v>3.6</v>
      </c>
      <c r="B20" s="78" t="s">
        <v>96</v>
      </c>
      <c r="C20" s="79" t="s">
        <v>29</v>
      </c>
      <c r="D20" s="21">
        <v>4</v>
      </c>
      <c r="E20" s="75">
        <v>41899</v>
      </c>
      <c r="G20" s="74" t="s">
        <v>90</v>
      </c>
    </row>
    <row r="21" spans="1:9" x14ac:dyDescent="0.25">
      <c r="A21" s="11">
        <v>4.0999999999999996</v>
      </c>
      <c r="B21" s="23" t="s">
        <v>46</v>
      </c>
      <c r="C21" s="12" t="s">
        <v>13</v>
      </c>
      <c r="D21" s="13">
        <v>2</v>
      </c>
      <c r="E21" s="46">
        <v>41898</v>
      </c>
      <c r="G21" s="82" t="s">
        <v>90</v>
      </c>
    </row>
    <row r="22" spans="1:9" ht="15.75" x14ac:dyDescent="0.25">
      <c r="A22" s="11">
        <v>4.2</v>
      </c>
      <c r="B22" s="80" t="s">
        <v>148</v>
      </c>
      <c r="C22" s="59" t="s">
        <v>8</v>
      </c>
      <c r="D22" s="13">
        <v>5</v>
      </c>
      <c r="E22" s="46">
        <v>41904</v>
      </c>
      <c r="F22" s="69" t="s">
        <v>99</v>
      </c>
      <c r="G22" s="82" t="s">
        <v>90</v>
      </c>
    </row>
    <row r="23" spans="1:9" x14ac:dyDescent="0.25">
      <c r="A23" s="11">
        <v>4.3</v>
      </c>
      <c r="B23" s="77" t="s">
        <v>135</v>
      </c>
      <c r="C23" s="56" t="s">
        <v>15</v>
      </c>
      <c r="D23" s="13">
        <v>15</v>
      </c>
      <c r="E23" s="46">
        <v>41904</v>
      </c>
      <c r="G23" s="82" t="s">
        <v>90</v>
      </c>
    </row>
    <row r="24" spans="1:9" x14ac:dyDescent="0.25">
      <c r="A24" s="11">
        <v>4.4000000000000004</v>
      </c>
      <c r="B24" s="80" t="s">
        <v>149</v>
      </c>
      <c r="C24" s="57" t="s">
        <v>29</v>
      </c>
      <c r="D24" s="13">
        <v>4</v>
      </c>
      <c r="E24" s="46">
        <v>41906</v>
      </c>
      <c r="G24" s="82" t="s">
        <v>90</v>
      </c>
    </row>
    <row r="25" spans="1:9" x14ac:dyDescent="0.25">
      <c r="A25" s="11">
        <v>5</v>
      </c>
      <c r="B25" s="12" t="s">
        <v>47</v>
      </c>
      <c r="C25" s="12" t="s">
        <v>13</v>
      </c>
      <c r="D25" s="13">
        <v>2</v>
      </c>
    </row>
    <row r="26" spans="1:9" x14ac:dyDescent="0.25">
      <c r="A26" s="11">
        <v>5</v>
      </c>
      <c r="B26" s="12" t="s">
        <v>48</v>
      </c>
      <c r="C26" s="12" t="s">
        <v>84</v>
      </c>
      <c r="D26" s="13">
        <v>2</v>
      </c>
    </row>
    <row r="27" spans="1:9" x14ac:dyDescent="0.25">
      <c r="A27" s="11">
        <v>5</v>
      </c>
      <c r="B27" s="12" t="s">
        <v>16</v>
      </c>
      <c r="C27" s="59" t="s">
        <v>8</v>
      </c>
      <c r="D27" s="13">
        <v>5</v>
      </c>
    </row>
    <row r="28" spans="1:9" x14ac:dyDescent="0.25">
      <c r="A28" s="11">
        <v>6</v>
      </c>
      <c r="B28" s="12" t="s">
        <v>49</v>
      </c>
      <c r="C28" s="33" t="s">
        <v>14</v>
      </c>
      <c r="D28" s="13">
        <v>50</v>
      </c>
    </row>
    <row r="29" spans="1:9" x14ac:dyDescent="0.25">
      <c r="A29" s="11">
        <v>6</v>
      </c>
      <c r="B29" s="12" t="s">
        <v>50</v>
      </c>
      <c r="C29" s="12" t="s">
        <v>84</v>
      </c>
      <c r="D29" s="13">
        <v>2</v>
      </c>
    </row>
    <row r="30" spans="1:9" x14ac:dyDescent="0.25">
      <c r="A30" s="11">
        <v>6</v>
      </c>
      <c r="B30" s="55" t="s">
        <v>97</v>
      </c>
      <c r="C30" s="62" t="s">
        <v>15</v>
      </c>
      <c r="D30" s="13">
        <v>20</v>
      </c>
    </row>
    <row r="31" spans="1:9" x14ac:dyDescent="0.25">
      <c r="A31" s="11">
        <v>6</v>
      </c>
      <c r="B31" s="55" t="s">
        <v>98</v>
      </c>
      <c r="C31" s="67" t="s">
        <v>29</v>
      </c>
      <c r="D31" s="13">
        <v>5</v>
      </c>
    </row>
    <row r="32" spans="1:9" x14ac:dyDescent="0.25">
      <c r="A32" s="11">
        <v>6</v>
      </c>
      <c r="B32" s="12" t="s">
        <v>51</v>
      </c>
      <c r="C32" s="62" t="s">
        <v>15</v>
      </c>
      <c r="D32" s="13">
        <v>20</v>
      </c>
    </row>
    <row r="33" spans="1:7" x14ac:dyDescent="0.25">
      <c r="A33" s="11">
        <v>6</v>
      </c>
      <c r="B33" s="12" t="s">
        <v>52</v>
      </c>
      <c r="C33" s="67" t="s">
        <v>29</v>
      </c>
      <c r="D33" s="13">
        <v>4</v>
      </c>
      <c r="E33" s="47"/>
      <c r="F33" s="47"/>
      <c r="G33" s="47"/>
    </row>
    <row r="34" spans="1:7" x14ac:dyDescent="0.25">
      <c r="A34" s="11">
        <v>7</v>
      </c>
      <c r="B34" s="12" t="s">
        <v>53</v>
      </c>
      <c r="C34" s="12" t="s">
        <v>13</v>
      </c>
      <c r="D34" s="13">
        <v>2</v>
      </c>
    </row>
    <row r="35" spans="1:7" x14ac:dyDescent="0.25">
      <c r="A35" s="11">
        <v>7</v>
      </c>
      <c r="B35" s="12" t="s">
        <v>54</v>
      </c>
      <c r="C35" s="12" t="s">
        <v>84</v>
      </c>
      <c r="D35" s="13">
        <v>2</v>
      </c>
    </row>
    <row r="36" spans="1:7" x14ac:dyDescent="0.25">
      <c r="A36" s="11">
        <v>7</v>
      </c>
      <c r="B36" s="12" t="s">
        <v>55</v>
      </c>
      <c r="C36" s="12" t="s">
        <v>84</v>
      </c>
      <c r="D36" s="13">
        <v>5</v>
      </c>
    </row>
    <row r="37" spans="1:7" x14ac:dyDescent="0.25">
      <c r="A37" s="11">
        <v>7</v>
      </c>
      <c r="B37" s="12" t="s">
        <v>56</v>
      </c>
      <c r="C37" s="12" t="s">
        <v>84</v>
      </c>
      <c r="D37" s="13">
        <v>1</v>
      </c>
    </row>
    <row r="38" spans="1:7" x14ac:dyDescent="0.25">
      <c r="A38" s="11">
        <v>7</v>
      </c>
      <c r="B38" s="12" t="s">
        <v>57</v>
      </c>
      <c r="C38" s="12" t="s">
        <v>84</v>
      </c>
      <c r="D38" s="13">
        <v>2.5</v>
      </c>
    </row>
    <row r="39" spans="1:7" x14ac:dyDescent="0.25">
      <c r="A39" s="11">
        <v>7</v>
      </c>
      <c r="B39" s="12" t="s">
        <v>58</v>
      </c>
      <c r="C39" s="12" t="s">
        <v>84</v>
      </c>
      <c r="D39" s="13">
        <v>2</v>
      </c>
    </row>
    <row r="40" spans="1:7" x14ac:dyDescent="0.25">
      <c r="A40" s="11">
        <v>8</v>
      </c>
      <c r="B40" s="12" t="s">
        <v>59</v>
      </c>
      <c r="C40" s="12" t="s">
        <v>13</v>
      </c>
      <c r="D40" s="13">
        <v>2</v>
      </c>
      <c r="E40" s="47"/>
      <c r="F40" s="47"/>
      <c r="G40" s="47"/>
    </row>
    <row r="41" spans="1:7" x14ac:dyDescent="0.25">
      <c r="A41" s="11">
        <v>8</v>
      </c>
      <c r="B41" s="12" t="s">
        <v>60</v>
      </c>
      <c r="C41" s="33" t="s">
        <v>14</v>
      </c>
      <c r="D41" s="13">
        <v>50</v>
      </c>
      <c r="E41" s="47"/>
      <c r="F41" s="47"/>
      <c r="G41" s="47"/>
    </row>
    <row r="42" spans="1:7" x14ac:dyDescent="0.25">
      <c r="A42" s="11">
        <v>9</v>
      </c>
      <c r="B42" s="12" t="s">
        <v>61</v>
      </c>
      <c r="C42" s="12" t="s">
        <v>13</v>
      </c>
      <c r="D42" s="13">
        <v>2</v>
      </c>
      <c r="E42" s="47"/>
      <c r="F42" s="47"/>
      <c r="G42" s="47"/>
    </row>
    <row r="43" spans="1:7" x14ac:dyDescent="0.25">
      <c r="A43" s="11">
        <v>9</v>
      </c>
      <c r="B43" s="12" t="s">
        <v>62</v>
      </c>
      <c r="C43" s="12" t="s">
        <v>84</v>
      </c>
      <c r="D43" s="13">
        <v>1</v>
      </c>
      <c r="E43" s="47"/>
      <c r="F43" s="47"/>
      <c r="G43" s="47"/>
    </row>
    <row r="44" spans="1:7" ht="15.75" x14ac:dyDescent="0.25">
      <c r="A44" s="11">
        <v>9</v>
      </c>
      <c r="B44" s="12" t="s">
        <v>17</v>
      </c>
      <c r="C44" s="59" t="s">
        <v>8</v>
      </c>
      <c r="D44" s="13">
        <v>10</v>
      </c>
      <c r="E44" s="47"/>
      <c r="F44" s="69" t="s">
        <v>99</v>
      </c>
      <c r="G44" s="47"/>
    </row>
    <row r="45" spans="1:7" x14ac:dyDescent="0.25">
      <c r="A45" s="11">
        <v>10</v>
      </c>
      <c r="B45" s="12" t="s">
        <v>63</v>
      </c>
      <c r="C45" s="12" t="s">
        <v>13</v>
      </c>
      <c r="D45" s="13">
        <v>2</v>
      </c>
      <c r="E45" s="47"/>
      <c r="F45" s="47"/>
      <c r="G45" s="47"/>
    </row>
    <row r="46" spans="1:7" x14ac:dyDescent="0.25">
      <c r="A46" s="11">
        <v>10</v>
      </c>
      <c r="B46" s="12" t="s">
        <v>64</v>
      </c>
      <c r="C46" s="50" t="s">
        <v>84</v>
      </c>
      <c r="D46" s="13">
        <v>6</v>
      </c>
      <c r="E46" s="47"/>
      <c r="F46" s="47"/>
      <c r="G46" s="47"/>
    </row>
    <row r="47" spans="1:7" x14ac:dyDescent="0.25">
      <c r="A47" s="11">
        <v>10</v>
      </c>
      <c r="B47" s="12" t="s">
        <v>65</v>
      </c>
      <c r="C47" s="12" t="s">
        <v>84</v>
      </c>
      <c r="D47" s="13">
        <v>2</v>
      </c>
      <c r="E47" s="47"/>
      <c r="F47" s="47"/>
      <c r="G47" s="47"/>
    </row>
    <row r="48" spans="1:7" ht="15.75" x14ac:dyDescent="0.25">
      <c r="A48" s="11">
        <v>11</v>
      </c>
      <c r="B48" s="12" t="s">
        <v>66</v>
      </c>
      <c r="C48" s="62" t="s">
        <v>15</v>
      </c>
      <c r="D48" s="13">
        <v>20</v>
      </c>
      <c r="E48" s="47"/>
      <c r="F48" s="69" t="s">
        <v>99</v>
      </c>
      <c r="G48" s="47"/>
    </row>
    <row r="49" spans="1:11" x14ac:dyDescent="0.25">
      <c r="A49" s="11">
        <v>11</v>
      </c>
      <c r="B49" s="12" t="s">
        <v>67</v>
      </c>
      <c r="C49" s="12" t="s">
        <v>13</v>
      </c>
      <c r="D49" s="13">
        <v>2</v>
      </c>
      <c r="E49" s="47"/>
      <c r="F49" s="47"/>
      <c r="G49" s="47"/>
    </row>
    <row r="50" spans="1:11" x14ac:dyDescent="0.25">
      <c r="A50" s="11">
        <v>11</v>
      </c>
      <c r="B50" s="12" t="s">
        <v>85</v>
      </c>
      <c r="C50" s="67" t="s">
        <v>29</v>
      </c>
      <c r="D50" s="13">
        <v>4</v>
      </c>
      <c r="E50" s="47"/>
      <c r="F50" s="47"/>
      <c r="G50" s="47"/>
    </row>
    <row r="51" spans="1:11" ht="15.75" x14ac:dyDescent="0.25">
      <c r="A51" s="11">
        <v>11</v>
      </c>
      <c r="B51" s="12" t="s">
        <v>68</v>
      </c>
      <c r="C51" s="59" t="s">
        <v>8</v>
      </c>
      <c r="D51" s="13">
        <v>10</v>
      </c>
      <c r="E51" s="47"/>
      <c r="F51" s="69" t="s">
        <v>99</v>
      </c>
      <c r="G51" s="47"/>
    </row>
    <row r="52" spans="1:11" x14ac:dyDescent="0.25">
      <c r="A52" s="22">
        <v>12</v>
      </c>
      <c r="B52" s="23" t="s">
        <v>69</v>
      </c>
      <c r="C52" s="23" t="s">
        <v>13</v>
      </c>
      <c r="D52" s="13"/>
      <c r="E52" s="47"/>
      <c r="F52" s="47"/>
      <c r="G52" s="47"/>
    </row>
    <row r="53" spans="1:11" x14ac:dyDescent="0.25">
      <c r="A53" s="11">
        <v>12</v>
      </c>
      <c r="B53" s="23" t="s">
        <v>70</v>
      </c>
      <c r="C53" s="59" t="s">
        <v>8</v>
      </c>
      <c r="D53" s="13">
        <v>10</v>
      </c>
      <c r="E53" s="47"/>
      <c r="F53" s="47"/>
      <c r="G53" s="47"/>
    </row>
    <row r="54" spans="1:11" x14ac:dyDescent="0.25">
      <c r="A54" s="22">
        <v>13</v>
      </c>
      <c r="B54" s="23" t="s">
        <v>71</v>
      </c>
      <c r="C54" s="23" t="s">
        <v>13</v>
      </c>
      <c r="D54" s="13">
        <v>2</v>
      </c>
      <c r="E54" s="47"/>
      <c r="F54" s="47"/>
      <c r="G54" s="47"/>
    </row>
    <row r="55" spans="1:11" ht="15.75" x14ac:dyDescent="0.25">
      <c r="A55" s="22">
        <v>13</v>
      </c>
      <c r="B55" s="23" t="s">
        <v>72</v>
      </c>
      <c r="C55" s="62" t="s">
        <v>15</v>
      </c>
      <c r="D55" s="13">
        <v>20</v>
      </c>
      <c r="E55" s="47"/>
      <c r="F55" s="69" t="s">
        <v>99</v>
      </c>
      <c r="G55" s="47"/>
    </row>
    <row r="56" spans="1:11" x14ac:dyDescent="0.25">
      <c r="A56" s="22">
        <v>13</v>
      </c>
      <c r="B56" s="23" t="s">
        <v>73</v>
      </c>
      <c r="C56" s="67" t="s">
        <v>29</v>
      </c>
      <c r="D56" s="13">
        <v>4</v>
      </c>
      <c r="E56" s="47"/>
      <c r="F56" s="47"/>
      <c r="G56" s="47"/>
    </row>
    <row r="57" spans="1:11" x14ac:dyDescent="0.25">
      <c r="A57" s="11">
        <v>14</v>
      </c>
      <c r="B57" s="23" t="s">
        <v>74</v>
      </c>
      <c r="C57" s="61" t="s">
        <v>15</v>
      </c>
      <c r="D57" s="13">
        <v>10</v>
      </c>
      <c r="E57" s="47"/>
      <c r="F57" s="47"/>
      <c r="G57" s="47"/>
    </row>
    <row r="58" spans="1:11" x14ac:dyDescent="0.25">
      <c r="A58" s="11">
        <v>14</v>
      </c>
      <c r="B58" s="23" t="s">
        <v>75</v>
      </c>
      <c r="C58" s="67" t="s">
        <v>29</v>
      </c>
      <c r="D58" s="13">
        <v>2</v>
      </c>
      <c r="E58" s="47"/>
      <c r="F58" s="47"/>
      <c r="G58" s="47"/>
    </row>
    <row r="59" spans="1:11" x14ac:dyDescent="0.25">
      <c r="A59" s="11">
        <v>15</v>
      </c>
      <c r="B59" s="12" t="s">
        <v>76</v>
      </c>
      <c r="C59" s="61" t="s">
        <v>15</v>
      </c>
      <c r="D59" s="13">
        <v>20</v>
      </c>
      <c r="E59" s="48"/>
      <c r="F59" s="48"/>
      <c r="G59" s="48"/>
    </row>
    <row r="60" spans="1:11" s="18" customFormat="1" x14ac:dyDescent="0.25">
      <c r="A60" s="11">
        <v>15</v>
      </c>
      <c r="B60" s="23" t="s">
        <v>77</v>
      </c>
      <c r="C60" s="68" t="s">
        <v>29</v>
      </c>
      <c r="D60" s="13">
        <v>5</v>
      </c>
      <c r="E60" s="48"/>
      <c r="F60" s="48"/>
      <c r="G60" s="48"/>
      <c r="H60" s="7"/>
      <c r="I60" s="8"/>
      <c r="J60" s="8"/>
      <c r="K60" s="17"/>
    </row>
    <row r="61" spans="1:11" s="18" customFormat="1" x14ac:dyDescent="0.25">
      <c r="A61" s="11">
        <v>15</v>
      </c>
      <c r="B61" s="23" t="s">
        <v>78</v>
      </c>
      <c r="C61" s="23" t="s">
        <v>29</v>
      </c>
      <c r="D61" s="13">
        <v>5</v>
      </c>
      <c r="E61" s="47"/>
      <c r="F61" s="47"/>
      <c r="G61" s="47"/>
      <c r="I61" s="17"/>
      <c r="J61" s="17"/>
      <c r="K61" s="17"/>
    </row>
    <row r="62" spans="1:11" x14ac:dyDescent="0.25">
      <c r="A62" s="11">
        <v>15</v>
      </c>
      <c r="B62" s="12" t="s">
        <v>79</v>
      </c>
      <c r="C62" s="12" t="s">
        <v>13</v>
      </c>
      <c r="D62" s="13">
        <v>5</v>
      </c>
      <c r="E62" s="47"/>
      <c r="F62" s="47"/>
      <c r="G62" s="47"/>
      <c r="H62" s="18"/>
      <c r="I62" s="17"/>
      <c r="J62" s="17"/>
    </row>
    <row r="63" spans="1:11" x14ac:dyDescent="0.25">
      <c r="A63" s="11">
        <v>17</v>
      </c>
      <c r="B63" s="12" t="s">
        <v>18</v>
      </c>
      <c r="C63" s="33" t="s">
        <v>14</v>
      </c>
      <c r="D63" s="13">
        <v>50</v>
      </c>
      <c r="E63" s="47"/>
      <c r="F63" s="47"/>
      <c r="G63" s="47"/>
    </row>
    <row r="64" spans="1:11" x14ac:dyDescent="0.25">
      <c r="A64" s="11">
        <v>17</v>
      </c>
      <c r="B64" s="12" t="s">
        <v>81</v>
      </c>
      <c r="C64" s="12" t="s">
        <v>13</v>
      </c>
      <c r="D64" s="13">
        <v>2</v>
      </c>
      <c r="E64" s="47"/>
      <c r="F64" s="47"/>
      <c r="G64" s="47"/>
    </row>
    <row r="65" spans="1:22" x14ac:dyDescent="0.25">
      <c r="A65" s="11">
        <v>17</v>
      </c>
      <c r="B65" s="12" t="s">
        <v>82</v>
      </c>
      <c r="C65" s="12" t="s">
        <v>13</v>
      </c>
      <c r="D65" s="13">
        <v>1</v>
      </c>
      <c r="E65" s="47"/>
      <c r="F65" s="47"/>
      <c r="G65" s="47"/>
    </row>
    <row r="66" spans="1:22" s="8" customFormat="1" x14ac:dyDescent="0.25">
      <c r="A66" s="11">
        <v>18</v>
      </c>
      <c r="B66" s="12" t="s">
        <v>83</v>
      </c>
      <c r="C66" s="12" t="s">
        <v>29</v>
      </c>
      <c r="D66" s="13">
        <v>10</v>
      </c>
      <c r="E66" s="46"/>
      <c r="F66" s="46"/>
      <c r="G66" s="46"/>
      <c r="H66" s="7"/>
      <c r="L66" s="7"/>
      <c r="M66" s="7"/>
      <c r="N66" s="7"/>
      <c r="O66" s="7"/>
      <c r="P66" s="7"/>
      <c r="Q66" s="7"/>
      <c r="R66" s="7"/>
      <c r="S66" s="7"/>
      <c r="T66" s="7"/>
      <c r="U66" s="7"/>
      <c r="V66" s="7"/>
    </row>
    <row r="67" spans="1:22" s="8" customFormat="1" x14ac:dyDescent="0.25">
      <c r="A67" s="11"/>
      <c r="B67" s="12"/>
      <c r="C67" s="12"/>
      <c r="D67" s="13"/>
      <c r="E67" s="46"/>
      <c r="F67" s="46"/>
      <c r="G67" s="46"/>
      <c r="H67" s="7"/>
      <c r="L67" s="7"/>
      <c r="M67" s="7"/>
      <c r="N67" s="7"/>
      <c r="O67" s="7"/>
      <c r="P67" s="7"/>
      <c r="Q67" s="7"/>
      <c r="R67" s="7"/>
      <c r="S67" s="7"/>
      <c r="T67" s="7"/>
      <c r="U67" s="7"/>
      <c r="V67" s="7"/>
    </row>
    <row r="68" spans="1:22" s="8" customFormat="1" x14ac:dyDescent="0.25">
      <c r="A68" s="11"/>
      <c r="B68" s="35" t="s">
        <v>86</v>
      </c>
      <c r="C68" s="60" t="s">
        <v>8</v>
      </c>
      <c r="D68" s="13">
        <v>5</v>
      </c>
      <c r="E68" s="46"/>
      <c r="F68" s="46"/>
      <c r="G68" s="46"/>
      <c r="H68" s="7"/>
      <c r="L68" s="7"/>
      <c r="M68" s="7"/>
      <c r="N68" s="7"/>
      <c r="O68" s="7"/>
      <c r="P68" s="7"/>
      <c r="Q68" s="7"/>
      <c r="R68" s="7"/>
      <c r="S68" s="7"/>
      <c r="T68" s="7"/>
      <c r="U68" s="7"/>
      <c r="V68" s="7"/>
    </row>
    <row r="69" spans="1:22" s="8" customFormat="1" x14ac:dyDescent="0.25">
      <c r="A69" s="11"/>
      <c r="B69" s="12"/>
      <c r="C69" s="12"/>
      <c r="D69" s="13"/>
      <c r="E69" s="46"/>
      <c r="F69" s="46"/>
      <c r="G69" s="46"/>
      <c r="H69" s="7"/>
      <c r="L69" s="7"/>
      <c r="M69" s="7"/>
      <c r="N69" s="7"/>
      <c r="O69" s="7"/>
      <c r="P69" s="7"/>
      <c r="Q69" s="7"/>
      <c r="R69" s="7"/>
      <c r="S69" s="7"/>
      <c r="T69" s="7"/>
      <c r="U69" s="7"/>
      <c r="V69" s="7"/>
    </row>
    <row r="70" spans="1:22" s="8" customFormat="1" x14ac:dyDescent="0.25">
      <c r="A70" s="11"/>
      <c r="B70" s="12"/>
      <c r="C70" s="12"/>
      <c r="D70" s="13"/>
      <c r="E70" s="46"/>
      <c r="F70" s="46"/>
      <c r="G70" s="46"/>
      <c r="H70" s="7"/>
      <c r="L70" s="7"/>
      <c r="M70" s="7"/>
      <c r="N70" s="7"/>
      <c r="O70" s="7"/>
      <c r="P70" s="7"/>
      <c r="Q70" s="7"/>
      <c r="R70" s="7"/>
      <c r="S70" s="7"/>
      <c r="T70" s="7"/>
      <c r="U70" s="7"/>
      <c r="V70" s="7"/>
    </row>
    <row r="71" spans="1:22" s="8" customFormat="1" x14ac:dyDescent="0.25">
      <c r="A71" s="11"/>
      <c r="B71" s="12"/>
      <c r="C71" s="12"/>
      <c r="D71" s="13"/>
      <c r="E71" s="46"/>
      <c r="F71" s="46"/>
      <c r="G71" s="46"/>
      <c r="H71" s="7"/>
      <c r="L71" s="7"/>
      <c r="M71" s="7"/>
      <c r="N71" s="7"/>
      <c r="O71" s="7"/>
      <c r="P71" s="7"/>
      <c r="Q71" s="7"/>
      <c r="R71" s="7"/>
      <c r="S71" s="7"/>
      <c r="T71" s="7"/>
      <c r="U71" s="7"/>
      <c r="V71" s="7"/>
    </row>
    <row r="72" spans="1:22" s="8" customFormat="1" x14ac:dyDescent="0.25">
      <c r="A72" s="11"/>
      <c r="B72" s="12"/>
      <c r="C72" s="12"/>
      <c r="D72" s="13"/>
      <c r="E72" s="46"/>
      <c r="F72" s="46"/>
      <c r="G72" s="46"/>
      <c r="H72" s="7"/>
      <c r="L72" s="7"/>
      <c r="M72" s="7"/>
      <c r="N72" s="7"/>
      <c r="O72" s="7"/>
      <c r="P72" s="7"/>
      <c r="Q72" s="7"/>
      <c r="R72" s="7"/>
      <c r="S72" s="7"/>
      <c r="T72" s="7"/>
      <c r="U72" s="7"/>
      <c r="V72" s="7"/>
    </row>
    <row r="73" spans="1:22" s="8" customFormat="1" x14ac:dyDescent="0.25">
      <c r="A73" s="11"/>
      <c r="B73" s="12"/>
      <c r="C73" s="12"/>
      <c r="D73" s="13"/>
      <c r="E73" s="46"/>
      <c r="F73" s="46"/>
      <c r="G73" s="46"/>
      <c r="H73" s="7"/>
      <c r="L73" s="7"/>
      <c r="M73" s="7"/>
      <c r="N73" s="7"/>
      <c r="O73" s="7"/>
      <c r="P73" s="7"/>
      <c r="Q73" s="7"/>
      <c r="R73" s="7"/>
      <c r="S73" s="7"/>
      <c r="T73" s="7"/>
      <c r="U73" s="7"/>
      <c r="V73" s="7"/>
    </row>
    <row r="74" spans="1:22" s="8" customFormat="1" x14ac:dyDescent="0.25">
      <c r="A74" s="11"/>
      <c r="B74" s="12"/>
      <c r="C74" s="12"/>
      <c r="D74" s="13"/>
      <c r="E74" s="49"/>
      <c r="F74" s="49"/>
      <c r="G74" s="49"/>
      <c r="H74" s="7"/>
      <c r="L74" s="7"/>
      <c r="M74" s="7"/>
      <c r="N74" s="7"/>
      <c r="O74" s="7"/>
      <c r="P74" s="7"/>
      <c r="Q74" s="7"/>
      <c r="R74" s="7"/>
      <c r="S74" s="7"/>
      <c r="T74" s="7"/>
      <c r="U74" s="7"/>
      <c r="V74" s="7"/>
    </row>
    <row r="75" spans="1:22" s="8" customFormat="1" x14ac:dyDescent="0.25">
      <c r="A75" s="11"/>
      <c r="B75" s="12"/>
      <c r="C75" s="12"/>
      <c r="D75" s="13"/>
      <c r="E75" s="49"/>
      <c r="F75" s="49"/>
      <c r="G75" s="49"/>
      <c r="H75" s="7"/>
      <c r="L75" s="7"/>
      <c r="M75" s="7"/>
      <c r="N75" s="7"/>
      <c r="O75" s="7"/>
      <c r="P75" s="7"/>
      <c r="Q75" s="7"/>
      <c r="R75" s="7"/>
      <c r="S75" s="7"/>
      <c r="T75" s="7"/>
      <c r="U75" s="7"/>
      <c r="V75" s="7"/>
    </row>
    <row r="76" spans="1:22" s="8" customFormat="1" x14ac:dyDescent="0.25">
      <c r="A76" s="11"/>
      <c r="B76" s="12"/>
      <c r="C76" s="12"/>
      <c r="D76" s="13"/>
      <c r="E76" s="49"/>
      <c r="F76" s="49"/>
      <c r="G76" s="49"/>
      <c r="H76" s="7"/>
      <c r="L76" s="7"/>
      <c r="M76" s="7"/>
      <c r="N76" s="7"/>
      <c r="O76" s="7"/>
      <c r="P76" s="7"/>
      <c r="Q76" s="7"/>
      <c r="R76" s="7"/>
      <c r="S76" s="7"/>
      <c r="T76" s="7"/>
      <c r="U76" s="7"/>
      <c r="V76" s="7"/>
    </row>
    <row r="77" spans="1:22" s="8" customFormat="1" x14ac:dyDescent="0.25">
      <c r="A77" s="11"/>
      <c r="B77" s="12"/>
      <c r="C77" s="12"/>
      <c r="D77" s="13"/>
      <c r="E77" s="46"/>
      <c r="F77" s="46"/>
      <c r="G77" s="46"/>
      <c r="H77" s="7"/>
      <c r="I77" s="7"/>
      <c r="J77" s="7"/>
      <c r="L77" s="7"/>
      <c r="M77" s="7"/>
      <c r="N77" s="7"/>
      <c r="O77" s="7"/>
      <c r="P77" s="7"/>
      <c r="Q77" s="7"/>
      <c r="R77" s="7"/>
      <c r="S77" s="7"/>
      <c r="T77" s="7"/>
      <c r="U77" s="7"/>
      <c r="V77" s="7"/>
    </row>
    <row r="78" spans="1:22" s="8" customFormat="1" x14ac:dyDescent="0.25">
      <c r="A78" s="11"/>
      <c r="B78" s="12"/>
      <c r="C78" s="12"/>
      <c r="D78" s="13"/>
      <c r="E78" s="46"/>
      <c r="F78" s="46"/>
      <c r="G78" s="46"/>
      <c r="H78" s="7"/>
      <c r="L78" s="7"/>
      <c r="M78" s="7"/>
      <c r="N78" s="7"/>
      <c r="O78" s="7"/>
      <c r="P78" s="7"/>
      <c r="Q78" s="7"/>
      <c r="R78" s="7"/>
      <c r="S78" s="7"/>
      <c r="T78" s="7"/>
      <c r="U78" s="7"/>
      <c r="V78" s="7"/>
    </row>
    <row r="79" spans="1:22" s="8" customFormat="1" x14ac:dyDescent="0.25">
      <c r="A79" s="11"/>
      <c r="B79" s="12"/>
      <c r="C79" s="12"/>
      <c r="D79" s="13"/>
      <c r="E79" s="46"/>
      <c r="F79" s="46"/>
      <c r="G79" s="46"/>
      <c r="H79" s="7"/>
      <c r="I79" s="7"/>
      <c r="J79" s="7"/>
      <c r="L79" s="7"/>
      <c r="M79" s="7"/>
      <c r="N79" s="7"/>
      <c r="O79" s="7"/>
      <c r="P79" s="7"/>
      <c r="Q79" s="7"/>
      <c r="R79" s="7"/>
      <c r="S79" s="7"/>
      <c r="T79" s="7"/>
      <c r="U79" s="7"/>
      <c r="V79" s="7"/>
    </row>
    <row r="80" spans="1:22" s="8" customFormat="1" x14ac:dyDescent="0.25">
      <c r="A80" s="11"/>
      <c r="B80" s="12"/>
      <c r="C80" s="12"/>
      <c r="D80" s="13"/>
      <c r="E80" s="46"/>
      <c r="F80" s="46"/>
      <c r="G80" s="46"/>
      <c r="H80" s="7"/>
      <c r="I80" s="7"/>
      <c r="J80" s="7"/>
      <c r="L80" s="7"/>
      <c r="M80" s="7"/>
      <c r="N80" s="7"/>
      <c r="O80" s="7"/>
      <c r="P80" s="7"/>
      <c r="Q80" s="7"/>
      <c r="R80" s="7"/>
      <c r="S80" s="7"/>
      <c r="T80" s="7"/>
      <c r="U80" s="7"/>
      <c r="V80" s="7"/>
    </row>
    <row r="81" spans="1:22" s="8" customFormat="1" x14ac:dyDescent="0.25">
      <c r="A81" s="11"/>
      <c r="B81" s="12"/>
      <c r="C81" s="12"/>
      <c r="D81" s="13"/>
      <c r="E81" s="46"/>
      <c r="F81" s="46"/>
      <c r="G81" s="46"/>
      <c r="H81" s="7"/>
      <c r="I81" s="7"/>
      <c r="J81" s="7"/>
      <c r="L81" s="7"/>
      <c r="M81" s="7"/>
      <c r="N81" s="7"/>
      <c r="O81" s="7"/>
      <c r="P81" s="7"/>
      <c r="Q81" s="7"/>
      <c r="R81" s="7"/>
      <c r="S81" s="7"/>
      <c r="T81" s="7"/>
      <c r="U81" s="7"/>
      <c r="V81" s="7"/>
    </row>
    <row r="82" spans="1:22" s="8" customFormat="1" x14ac:dyDescent="0.25">
      <c r="A82" s="11"/>
      <c r="B82" s="12"/>
      <c r="C82" s="12"/>
      <c r="D82" s="13"/>
      <c r="E82" s="46"/>
      <c r="F82" s="46"/>
      <c r="G82" s="46"/>
      <c r="H82" s="7"/>
      <c r="I82" s="7"/>
      <c r="J82" s="7"/>
      <c r="L82" s="7"/>
      <c r="M82" s="7"/>
      <c r="N82" s="7"/>
      <c r="O82" s="7"/>
      <c r="P82" s="7"/>
      <c r="Q82" s="7"/>
      <c r="R82" s="7"/>
      <c r="S82" s="7"/>
      <c r="T82" s="7"/>
      <c r="U82" s="7"/>
      <c r="V82" s="7"/>
    </row>
    <row r="83" spans="1:22" s="8" customFormat="1" x14ac:dyDescent="0.25">
      <c r="A83" s="11"/>
      <c r="B83" s="12"/>
      <c r="C83" s="12"/>
      <c r="D83" s="13"/>
      <c r="E83" s="46"/>
      <c r="F83" s="46"/>
      <c r="G83" s="46"/>
      <c r="H83" s="7"/>
      <c r="I83" s="7"/>
      <c r="J83" s="7"/>
      <c r="L83" s="7"/>
      <c r="M83" s="7"/>
      <c r="N83" s="7"/>
      <c r="O83" s="7"/>
      <c r="P83" s="7"/>
      <c r="Q83" s="7"/>
      <c r="R83" s="7"/>
      <c r="S83" s="7"/>
      <c r="T83" s="7"/>
      <c r="U83" s="7"/>
      <c r="V83" s="7"/>
    </row>
    <row r="84" spans="1:22" s="8" customFormat="1" x14ac:dyDescent="0.25">
      <c r="A84" s="11"/>
      <c r="B84" s="12"/>
      <c r="C84" s="12"/>
      <c r="D84" s="13"/>
      <c r="E84" s="46"/>
      <c r="F84" s="46"/>
      <c r="G84" s="46"/>
      <c r="H84" s="7"/>
      <c r="I84" s="7"/>
      <c r="J84" s="7"/>
      <c r="L84" s="7"/>
      <c r="M84" s="7"/>
      <c r="N84" s="7"/>
      <c r="O84" s="7"/>
      <c r="P84" s="7"/>
      <c r="Q84" s="7"/>
      <c r="R84" s="7"/>
      <c r="S84" s="7"/>
      <c r="T84" s="7"/>
      <c r="U84" s="7"/>
      <c r="V84" s="7"/>
    </row>
    <row r="85" spans="1:22" s="8" customFormat="1" x14ac:dyDescent="0.25">
      <c r="A85" s="11"/>
      <c r="B85" s="12"/>
      <c r="C85" s="12"/>
      <c r="D85" s="13"/>
      <c r="E85" s="46"/>
      <c r="F85" s="46"/>
      <c r="G85" s="46"/>
      <c r="H85" s="7"/>
      <c r="I85" s="7"/>
      <c r="J85" s="7"/>
      <c r="L85" s="7"/>
      <c r="M85" s="7"/>
      <c r="N85" s="7"/>
      <c r="O85" s="7"/>
      <c r="P85" s="7"/>
      <c r="Q85" s="7"/>
      <c r="R85" s="7"/>
      <c r="S85" s="7"/>
      <c r="T85" s="7"/>
      <c r="U85" s="7"/>
      <c r="V85" s="7"/>
    </row>
    <row r="86" spans="1:22" s="8" customFormat="1" x14ac:dyDescent="0.25">
      <c r="A86" s="11"/>
      <c r="B86" s="12"/>
      <c r="C86" s="12"/>
      <c r="D86" s="13"/>
      <c r="E86" s="46"/>
      <c r="F86" s="46"/>
      <c r="G86" s="46"/>
      <c r="H86" s="7"/>
      <c r="I86" s="7"/>
      <c r="J86" s="7"/>
      <c r="L86" s="7"/>
      <c r="M86" s="7"/>
      <c r="N86" s="7"/>
      <c r="O86" s="7"/>
      <c r="P86" s="7"/>
      <c r="Q86" s="7"/>
      <c r="R86" s="7"/>
      <c r="S86" s="7"/>
      <c r="T86" s="7"/>
      <c r="U86" s="7"/>
      <c r="V86" s="7"/>
    </row>
    <row r="87" spans="1:22" s="8" customFormat="1" x14ac:dyDescent="0.25">
      <c r="A87" s="11"/>
      <c r="B87" s="12"/>
      <c r="C87" s="12"/>
      <c r="D87" s="13"/>
      <c r="E87" s="46"/>
      <c r="F87" s="46"/>
      <c r="G87" s="46"/>
      <c r="H87" s="7"/>
      <c r="L87" s="7"/>
      <c r="M87" s="7"/>
      <c r="N87" s="7"/>
      <c r="O87" s="7"/>
      <c r="P87" s="7"/>
      <c r="Q87" s="7"/>
      <c r="R87" s="7"/>
      <c r="S87" s="7"/>
      <c r="T87" s="7"/>
      <c r="U87" s="7"/>
      <c r="V87" s="7"/>
    </row>
    <row r="88" spans="1:22" x14ac:dyDescent="0.25">
      <c r="A88" s="11"/>
      <c r="B88" s="12"/>
      <c r="C88" s="12"/>
      <c r="D88" s="13"/>
    </row>
    <row r="89" spans="1:22" x14ac:dyDescent="0.25">
      <c r="A89" s="24"/>
      <c r="B89" s="25"/>
    </row>
  </sheetData>
  <sortState ref="A2:G89">
    <sortCondition ref="A2:A89"/>
  </sortState>
  <mergeCells count="5">
    <mergeCell ref="H15:I15"/>
    <mergeCell ref="H16:I16"/>
    <mergeCell ref="H17:I17"/>
    <mergeCell ref="H18:I18"/>
    <mergeCell ref="H19:I19"/>
  </mergeCells>
  <conditionalFormatting sqref="J2:J8">
    <cfRule type="dataBar" priority="2">
      <dataBar>
        <cfvo type="min"/>
        <cfvo type="max"/>
        <color rgb="FF008AEF"/>
      </dataBar>
      <extLst>
        <ext xmlns:x14="http://schemas.microsoft.com/office/spreadsheetml/2009/9/main" uri="{B025F937-C7B1-47D3-B67F-A62EFF666E3E}">
          <x14:id>{32B7E5ED-71DC-4570-AE7D-9EF85D8C472B}</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2B7E5ED-71DC-4570-AE7D-9EF85D8C472B}">
            <x14:dataBar minLength="0" maxLength="100" gradient="0">
              <x14:cfvo type="autoMin"/>
              <x14:cfvo type="autoMax"/>
              <x14:negativeFillColor rgb="FFFF0000"/>
              <x14:axisColor rgb="FF000000"/>
            </x14:dataBar>
          </x14:cfRule>
          <xm:sqref>J2:J8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schedule</vt:lpstr>
      <vt:lpstr>Sheet1</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2017-08-20T23:54:22Z</cp:lastPrinted>
  <dcterms:created xsi:type="dcterms:W3CDTF">2016-07-12T01:17:57Z</dcterms:created>
  <dcterms:modified xsi:type="dcterms:W3CDTF">2018-09-17T01:19:02Z</dcterms:modified>
</cp:coreProperties>
</file>