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ate1904="1" showInkAnnotation="0" autoCompressPictures="0"/>
  <mc:AlternateContent xmlns:mc="http://schemas.openxmlformats.org/markup-compatibility/2006">
    <mc:Choice Requires="x15">
      <x15ac:absPath xmlns:x15ac="http://schemas.microsoft.com/office/spreadsheetml/2010/11/ac" url="C:\GitHub\MATH315\"/>
    </mc:Choice>
  </mc:AlternateContent>
  <bookViews>
    <workbookView xWindow="0" yWindow="435" windowWidth="25605" windowHeight="14445" tabRatio="500"/>
  </bookViews>
  <sheets>
    <sheet name="schedule" sheetId="5" r:id="rId1"/>
    <sheet name="Sheet1" sheetId="7" r:id="rId2"/>
  </sheets>
  <definedNames>
    <definedName name="_xlnm._FilterDatabase" localSheetId="1" hidden="1">Sheet1!$A$1:$D$91</definedName>
  </definedNames>
  <calcPr calcId="162913" concurrentCalc="0"/>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I2" i="7" l="1"/>
  <c r="I3" i="7"/>
  <c r="I4" i="7"/>
  <c r="I6" i="7"/>
  <c r="I7" i="7"/>
  <c r="I8" i="7"/>
  <c r="I9" i="7"/>
  <c r="J8" i="7"/>
  <c r="J7" i="7"/>
  <c r="J6" i="7"/>
  <c r="J4" i="7"/>
  <c r="J3" i="7"/>
  <c r="J2" i="7"/>
  <c r="B3" i="5"/>
  <c r="B4" i="5"/>
  <c r="B5" i="5"/>
  <c r="B6" i="5"/>
  <c r="B7" i="5"/>
  <c r="B8" i="5"/>
  <c r="B9" i="5"/>
  <c r="B10" i="5"/>
  <c r="B11" i="5"/>
  <c r="B12" i="5"/>
  <c r="B13" i="5"/>
  <c r="B14" i="5"/>
  <c r="B15" i="5"/>
  <c r="B16" i="5"/>
  <c r="B17" i="5"/>
  <c r="B18" i="5"/>
</calcChain>
</file>

<file path=xl/sharedStrings.xml><?xml version="1.0" encoding="utf-8"?>
<sst xmlns="http://schemas.openxmlformats.org/spreadsheetml/2006/main" count="324" uniqueCount="197">
  <si>
    <t>Finals Week</t>
  </si>
  <si>
    <t>wk</t>
  </si>
  <si>
    <t>Date</t>
  </si>
  <si>
    <t>Topics</t>
  </si>
  <si>
    <t>SLO</t>
  </si>
  <si>
    <t>Prepare</t>
  </si>
  <si>
    <t>Materials</t>
  </si>
  <si>
    <t>Assignments</t>
  </si>
  <si>
    <t>Assignment</t>
  </si>
  <si>
    <t>Catgory</t>
  </si>
  <si>
    <t>Points</t>
  </si>
  <si>
    <t>%</t>
  </si>
  <si>
    <t>Slack Introductions</t>
  </si>
  <si>
    <t>Learning</t>
  </si>
  <si>
    <t>Exam</t>
  </si>
  <si>
    <t>Project</t>
  </si>
  <si>
    <t>Bivariate Inference</t>
  </si>
  <si>
    <t>Final Exam</t>
  </si>
  <si>
    <t>Online</t>
  </si>
  <si>
    <t>Monday</t>
  </si>
  <si>
    <t>Wednesday</t>
  </si>
  <si>
    <t>Friday</t>
  </si>
  <si>
    <t>Labor day - Campus closed</t>
  </si>
  <si>
    <t>Week</t>
  </si>
  <si>
    <t>Practice</t>
  </si>
  <si>
    <t>Test Markdown File Upload</t>
  </si>
  <si>
    <t>Written</t>
  </si>
  <si>
    <t>RAT: Logistics</t>
  </si>
  <si>
    <t>Participation</t>
  </si>
  <si>
    <t>Reading</t>
  </si>
  <si>
    <t>Metacognition preassessment</t>
  </si>
  <si>
    <t>R</t>
  </si>
  <si>
    <t>RAT: Data types</t>
  </si>
  <si>
    <t>PS 2.2: Identifying Data</t>
  </si>
  <si>
    <t>Data Camp: Intro to Data</t>
  </si>
  <si>
    <t>Data Camp: OI Intro to R</t>
  </si>
  <si>
    <t>Not Started</t>
  </si>
  <si>
    <t>RAT on Univ Numerical</t>
  </si>
  <si>
    <t>Started,Not finished</t>
  </si>
  <si>
    <t>Data Viz tutorial - ggplot</t>
  </si>
  <si>
    <t xml:space="preserve">Finished, but not Avb. </t>
  </si>
  <si>
    <t>PS 2.4, 2.5: summ stats, univ. numerical graphs</t>
  </si>
  <si>
    <t>Available</t>
  </si>
  <si>
    <t>PS 2.7:  univ. cat. Graphs</t>
  </si>
  <si>
    <t>needs template &amp; solutions</t>
  </si>
  <si>
    <t>RAT: DM</t>
  </si>
  <si>
    <t>RAT: Bivariate</t>
  </si>
  <si>
    <t>PS 2.8, 2.10</t>
  </si>
  <si>
    <t>Exam 1</t>
  </si>
  <si>
    <t>PS 3.1, 3.2</t>
  </si>
  <si>
    <t>Poster Prep I</t>
  </si>
  <si>
    <t>Peer Review Poster Prep I</t>
  </si>
  <si>
    <t>RAT: on 4.1-4.4</t>
  </si>
  <si>
    <t>PS 4.1, 4.2</t>
  </si>
  <si>
    <t>Data Camp: Sampling Distributions</t>
  </si>
  <si>
    <t>PS 4.4</t>
  </si>
  <si>
    <t>Data Camp: Confidence Intervals</t>
  </si>
  <si>
    <t>RAT: Hypothesis Testing</t>
  </si>
  <si>
    <t>Exam 2</t>
  </si>
  <si>
    <t>RAT: ANOVA</t>
  </si>
  <si>
    <t>PS 6.6</t>
  </si>
  <si>
    <t>RAT: Correlation</t>
  </si>
  <si>
    <t>DC: Correlation and Regression</t>
  </si>
  <si>
    <t>PS 7.1, 7.3</t>
  </si>
  <si>
    <t>Poster Prep II</t>
  </si>
  <si>
    <t>RAT: Study Design</t>
  </si>
  <si>
    <t>Moderation Assignment</t>
  </si>
  <si>
    <t>RAT: MLR</t>
  </si>
  <si>
    <t>Regression Assignment</t>
  </si>
  <si>
    <t>RAT: Logistic Regression</t>
  </si>
  <si>
    <t>Poster Prep III</t>
  </si>
  <si>
    <t>Peer Review Poster Prep III</t>
  </si>
  <si>
    <t>Poster draft</t>
  </si>
  <si>
    <t>Peer review of poster draft</t>
  </si>
  <si>
    <t>Final version of poster - Presentation</t>
  </si>
  <si>
    <t>Peer Review of poster presentation</t>
  </si>
  <si>
    <t>Team Evaluation</t>
  </si>
  <si>
    <t>Exam preparation (Write exam Q's)</t>
  </si>
  <si>
    <t>Attendance</t>
  </si>
  <si>
    <t>Post Assessment on R</t>
  </si>
  <si>
    <t>Metacognition post-assessment</t>
  </si>
  <si>
    <t>Slack Participation</t>
  </si>
  <si>
    <t>BBL</t>
  </si>
  <si>
    <t>PR Poster Prep II</t>
  </si>
  <si>
    <t>Foundations Worksheet</t>
  </si>
  <si>
    <t>Data Camp: Intro to basics</t>
  </si>
  <si>
    <t>Understand how to be successful in this class
Understand how you currently learn
Learn a new set of collaborative tools
Understand the importance and need for reproducible research</t>
  </si>
  <si>
    <t>rubric</t>
  </si>
  <si>
    <t>x</t>
  </si>
  <si>
    <t>assign</t>
  </si>
  <si>
    <t>PR Personal Codebook</t>
  </si>
  <si>
    <t>hw01 1: Team Formation, Reading, project data</t>
  </si>
  <si>
    <t>hw02 Personal Codebook/RQ</t>
  </si>
  <si>
    <t>hw03 Citation Assignment</t>
  </si>
  <si>
    <t>PR citation assignment</t>
  </si>
  <si>
    <t>Research Proposal</t>
  </si>
  <si>
    <t>Peer review Research Proposal</t>
  </si>
  <si>
    <t>Ready to be used, % based</t>
  </si>
  <si>
    <t>in used, % based</t>
  </si>
  <si>
    <t>Final Review
Poster Presentations
Poster Presentations</t>
  </si>
  <si>
    <t>Final posters as printed (Due Tue 12/11 )
Final poster scoring [Link] (Due Sun 12/16 )</t>
  </si>
  <si>
    <t>Veterans Day -  Campus closed</t>
  </si>
  <si>
    <t>Foundations for Inference
Confidence Intervals
Hypothesis Testing</t>
  </si>
  <si>
    <t>Conducting Inference using R
Bivariate inference: T-tests
Bivariate inference: ANOVA</t>
  </si>
  <si>
    <t>Data cleaning
Data visualization
Open work day</t>
  </si>
  <si>
    <t>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t>
  </si>
  <si>
    <t>Writing about empirical research
Exam 1 Descriptive Statistics
Probability</t>
  </si>
  <si>
    <t>Communicate with your partner to decide which research data you want to analyze. 
Schedule a time outside of class to work with your analysis partner on a weekly basis. 
For Wednesday
* Watch [PDS Video 2](http://passiondrivenstatistics.com/2015/06/02/chapter-2-draft-version/)
* Course Packet (CP) section 2.1 and Open Intro (OI) textbook section 1.2
For Friday
* Download your research data into your `project/data` folder
* Start a code file called `dm.Rmd`, save into your `project/code` folder</t>
  </si>
  <si>
    <t>Watch PDS Video 4 for Monday &amp; Video 6 for Friday 
Reading:
* Citation assignment
* How to read a journal article
* Conducting a literature review
* Course packet  section 2.2, 2.3</t>
  </si>
  <si>
    <t>Refining your research question
Describing univariate numerical data
Describing univariate categorical data</t>
  </si>
  <si>
    <t>Describe how empirical research is different than other types of writing
Identify the typical five sections of a research proposal
Explain the basic concepts of probability</t>
  </si>
  <si>
    <t>Form a testable hypothesis out of a research area
Properly cite relevant research
Describe the distribution of a quantitative numeric variable
Describe the distribution of a categorical variable</t>
  </si>
  <si>
    <t xml:space="preserve">The PDS video 6 uses an R script instead of a RMD file. That's OK. I want you to use a Rmarkdown file. 
* It is suggested that you follow along with the code in the PDS video 6 by installing the `descr` package and downloading the NESARC project data and codebook. This is one of those things that will help you to achieve an "A" in this class. Not by points, but by putting effort into learning and practicing. `install.packages("descr")`
We will discuss how to summarize categorical data using tables, charts and words. 
We will be working through the course packet section 2.3 
</t>
  </si>
  <si>
    <t xml:space="preserve">We already talked about what visualizations are appropriate to create for different quantitative and categorical variable types last week. 
Now it's time to build them in R. 
After a quick recap on how to use ggplot syntax, and where you can find resources you're on your own to work with your team on the Univariate graphing assignment. </t>
  </si>
  <si>
    <t>Introduction to the instructor, class structure, materials, requirements, expectations and resources. 
* Blackboard usage (grading)
* Online materials (data camp, google drive, website)
* Physical materials (course notes, textbook)
* New collaboration tools (hack, slack)
* Learning Techniques (metacognition, RAT, error assessments, peer reviews)
* Support structures (tutoring, community coding, slack, TA, OH, Math 130)</t>
  </si>
  <si>
    <t>hw04 data management</t>
  </si>
  <si>
    <t xml:space="preserve">Watch PDS Video 7 and 8. As always, follow along on your computer for the best results. 
Install the `ggplot2` and `dplyr` packages in R. 
Read the Applied Stats Course Notes [Chapter 1](https://norcalbiostat.github.io/AppliedStatistics_notes/data-prep.html) 
Start to think about and answer the data management prep questions in the homework assignment
Start a data management code file in HackMD. Make sure you and your analysis partner both have editing capabilities. </t>
  </si>
  <si>
    <t>Bivariate inference: Chi-squared
Bivariate Inference - Correlation
Bivariate Inference - Linear Regression</t>
  </si>
  <si>
    <t xml:space="preserve">Learn how to use RStudio to do and turn in homework (test markdown file, hw1 template)
Write down questions about class logistics and structure [[Google Form]](https://goo.gl/forms/T1aDys2sFeLlsk2A3)
</t>
  </si>
  <si>
    <t>Readiness Assurance Test (RAT) on class logistics
Introduction to the semester long project
Form support groups and analysis pairs - start to discuss what research topics you want to analyze
* I want all 4 members of a group to be analyzing different research questions from the same data set</t>
  </si>
  <si>
    <t>[Syllabus](https://norcalbiostat.github.io/MATH315/syllabus_315_f18.html)
[Passion Driven Statistics](reading/PDS_Intro_Stat.pdf)
[List of Articles](https://norcalbiostat.github.io/MATH315/notes.html)
[PDS video 1](http://passiondrivenstatistics.com/2015/05/20/chapter-01-course-introduction/) 
Applied Stats Course Notes [Chapter 1.0.1](https://norcalbiostat.github.io/AppliedStatistics_notes/data-prep.html)
[Software installation overview](https://norcalbiostat.netlify.com/post/software-overview/)</t>
  </si>
  <si>
    <t>[PDS Video 4](http://passiondrivenstatistics.com/2015/09/16/chapter-04/)
[PDS Video 6](http://passiondrivenstatistics.com/2015/12/18/r-chapter-6/)
[Course packet section 2.2, 2.3](reading/RAD_course_notes.pdf)
Lecture notes on [conducting a literature review](https://norcalbiostat.github.io/MATH315/notes.html)
[Help using the library](http://library.csuchico.edu/help)
[Connecting to Meriam library from off campus](http://library.csuchico.edu/connecting-off-campus)</t>
  </si>
  <si>
    <t>For Monday
* Familiarize yourself with the course website organization and bookmark this site. 
* Join Slack workspace and Datacamp Classroom using links in Blackboard
* Make a HackMD account. This is essential for collaboration on code without implementing version control.
* Acquire course materials - [Open Intro textbook](https://www.openintro.org/stat/textbook.php?stat_book=os), [Course notes packet](http://www.chicopacketpro.com/item/math-course-notes-donatello)
For Wednesday
* Watch [[PDS video 1]](http://passiondrivenstatistics.com/2015/05/20/chapter-01-course-introduction/) (6 min)
* Look through the [[research data available]](https://drive.google.com/drive/u/3/folders/1jULudBjRbHdW-uLIvmMbxRBEJJkq9crY) and pick a data set that you want to work with. 
For Friday 
* Install R, R Studio and LaTeX software before Wednesday [[Walkthrough]](https://norcalbiostat.netlify.com/post/software-overview/) 
* Watch the R Markdown [Tutorial](http://rmarkdown.rstudio.com/lesson-1.html) 
* Create and compile a test markdown document. 
* Read the Applied Stats Course Notes [Chapter 1.0.1](https://norcalbiostat.github.io/AppliedStatistics_notes/data-prep.html) 
Throughout the week read the following articles [[Reading list]](https://norcalbiostat.github.io/MATH315/notes.html)
* Learning - your first job
* MAI and academic achievement
* Create a `MATH315` folder on your computer in an easy to find spot. Create subfolders for `hw`, `project`</t>
  </si>
  <si>
    <t>RAT on Data Types (Course packet (CP) 2.1)
Review of how data is stored in spreadsheets
Discuss continuous vs categorical data types</t>
  </si>
  <si>
    <t>Identify and differentiate between continuous and categorical data types
Import data into R using code
Formulate a testable research hypothesis</t>
  </si>
  <si>
    <t>No School Monday
Data architecture and entry
Creating research questions</t>
  </si>
  <si>
    <t>Introduction to the class, logistics
Data analysis life cycle
Reproducible research</t>
  </si>
  <si>
    <t>hw05 Univariate graphing</t>
  </si>
  <si>
    <t>PR Data management</t>
  </si>
  <si>
    <t xml:space="preserve">RAT on Univariate numerical data
Discuss how to summarize numerical data using summary statistics, plots and words. 
We will be working through the course packet section 2.2 </t>
  </si>
  <si>
    <t xml:space="preserve">Import your research data into R. -- See Hack MD notes for help and code on importing. 
Read instructions under **prepare** careful to make sure your data goes in the right folder. 
Use HackMD to create a shared R code file within the team. 
Work with your partner to decide on what variables you will be working with. 
How to conduct a peer review
Start the research question assignment 
</t>
  </si>
  <si>
    <t>[PDS video 2](http://passiondrivenstatistics.com/2015/06/02/chapter-2-draft-version/)
Course Packet (CP) section 2.1
Open Intro (OI) Section 1.2
[Collaborative R notes: Importing data into R](https://hackmd.io/Ue0ojg6xRWC4fP3Xg3Tveg)
[Conducting a peer review](https://norcalbiostat.github.io/MATH315/project.html)</t>
  </si>
  <si>
    <r>
      <rPr>
        <sz val="11"/>
        <color rgb="FF00B050"/>
        <rFont val="Calibri"/>
        <family val="2"/>
        <scheme val="minor"/>
      </rPr>
      <t>Take [this survey](https://goo.gl/forms/qLBv2jMF6fBv3BTR2) to help me set my OH (Due Thu 8/30 )
Join our [Slack team](http://math-315.slack.com) and post an `#introduction` (instructions in channel) (Due Sun 9/2 )
[Data Camp](https://www.datacamp.com/users/sign_in) Intro to Basics  [BBL] (Due Thu 9/6 )
Metacognition Awareness Inventory [BBL] (Due Sun 9/2 )
R Markdown test file (Due Fri 8/31 )
hw01 Introductions [[HTML]](hw/hw01_introductions.html)[[PDF]](hw/hw01_introductions.pdf)(Due Sun 9/2 )</t>
    </r>
    <r>
      <rPr>
        <sz val="11"/>
        <rFont val="Calibri"/>
        <family val="2"/>
        <scheme val="minor"/>
      </rPr>
      <t xml:space="preserve">
</t>
    </r>
  </si>
  <si>
    <t>Problem set 2.2 (Due Sun 9/9 )
Data Camp: Intro to R [BBL] (Due Sun 9/9 )
Data Camp: Intro to Data [BBL] (Due Sun 9/9 )
hw02 Research question and codebook assignment [[HTML]](hw/hw02_research_codebook.html)[[PDF]](hw/hw02_research_codebook.html) (Due Sun 9/9 )
Peer review of research question (Due Tue 9/11 )</t>
  </si>
  <si>
    <t>hw03 Citation Assignment [[HTML]](hw/hw03_citation.html) [[PDF]](hw/hw03_citation.pdf) (Due Sun 9/16 )
Peer review of Citation assignment (Due Tue 9/18 )
PS 2.4, 2.5, 2.7 [BBL] (Due Sun 9/16 )
Data Camp: Introduction (to ggplot) (Due Sun 9/16 )</t>
  </si>
  <si>
    <t xml:space="preserve">RAT on Data Management
More often than not you will have to do some level of data transformation or cleaning before you can conduct an analysis.
What do -you- need to do to prepare your data for analysis? Start to answer questions in the Data management assignment. 
Every data set is different. Variables within data sets can be quite different. 
Your focus should be on identifying what needs to be changed, why does it need to be changed, and what does it need to be changed to. 
Then you find an example of that particular change and apply it to your current situation. 
</t>
  </si>
  <si>
    <t xml:space="preserve">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</si>
  <si>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Data Management Assignment [[HTML]](hw/hw04_data_management.html) [[PDF]](hw/hw04_data_management.pdf) (Draft due Sun 9/23 ) (PR due Tue 9/25 ) (Final due Thu 9/27 )
Univariate Graphing Assignment [[HTML]](hw/hw05_univ_graphing.html)[[PDF]](hw/hw05_univ_graphing.pdf) (Draft due Sun 9/23 ) (PR due Tue 9/25 ) (Final due Thu 9/27 )</t>
  </si>
  <si>
    <t>Explain why data preparation takes the majority of your time, but is crucially important
Identify mistakes and missing data in data using tables and summaries
Perform basic data management tasks such as creating new variables, renaming and recoding existing variables
Learn how to create univariate data graphics and summary statistics in R
Describe the distribution of a single variable in sentence form using summary statistics and pointing out specific features of the graphics as evidence to support your interpretation</t>
  </si>
  <si>
    <t>[PDS Video 7](http://passiondrivenstatistics.com/2016/01/08/r-chapter-7/)
[PDS Video 8](http://passiondrivenstatistics.com/2016/01/20/r-chapter-8/)
Applied Stats Course Notes [Chapter 1, 2](https://norcalbiostat.github.io/AppliedStatistics_notes/data-prep.html)
Lecture notes on [data management prep questions](https://norcalbiostat.github.io/MATH315/notes.html)</t>
  </si>
  <si>
    <t>PR Univariate Graphing</t>
  </si>
  <si>
    <t>hw06 Bivariate graphing</t>
  </si>
  <si>
    <t>PR bivariate graphing</t>
  </si>
  <si>
    <t>Describing bivariate relationships between two categorical variables
.. between a categorical and continuous variable
.. between two categorical variables</t>
  </si>
  <si>
    <t xml:space="preserve">Create appropriate plots to visualize the relationship between two variables 
Calculate appropriate grouped summary statistics
Describe the relationship between two variables in plain English
</t>
  </si>
  <si>
    <t xml:space="preserve">Discuss how to quantify and describe associations between two quantitative variables
Explore the Datasaurus dozen - or, why you should always plot your data. </t>
  </si>
  <si>
    <t xml:space="preserve">Read through the course notes section 2.4. 
Start your peer review of the graphing assignment, this will help you on the homework for this week. </t>
  </si>
  <si>
    <t xml:space="preserve">RAT on Bivariate associations (Course notes section 2.4)
Discuss how to assess and describe the association between a continuous variable and a categorical variable. </t>
  </si>
  <si>
    <t xml:space="preserve">Introduce Bivariate graphics assignment
Discuss methods to visualize associations between two categorical variables
Introduce how to use `dplyr` to calculate grouped summary statistics. </t>
  </si>
  <si>
    <t xml:space="preserve">Introduction of probability by means of exploding kittens. </t>
  </si>
  <si>
    <t>How is writing about empirical research different than other types of writing like essays? 
Introduce the Poster prep assignments
Exam 1 review - go over sample exam</t>
  </si>
  <si>
    <t xml:space="preserve">[PDS Video 9](http://passiondrivenstatistics.com/2016/01/20/r-chapter-8/)
Bivariate graphing - Applied Stats Course Notes [Chapter 2](https://norcalbiostat.github.io/AppliedStatistics_notes/data-viz.html)
[Course packet section 2.4](reading/RAD_course_notes.pdf)
Using dplyr to calculate summary statistics -- See HackMD
</t>
  </si>
  <si>
    <t>[PDS Video 10](http://passiondrivenstatistics.com/2015/07/15/chapter-10/)
Lecture notes on [writing empirical research](https://norcalbiostat.github.io/MATH315/notes.html)
Sample Exam [[PDF]](reading/sample_exam_1.pdf)
(Optional) Analyzing Exam Errors [PDF](https://norcalbiostat.github.io/MATH315/notes.html)</t>
  </si>
  <si>
    <t>Identify one binary and one continuous variable in your data set of interest. 
Come prepared with summary statistics for each (n, # missing values, #yes, mean, sd)</t>
  </si>
  <si>
    <t>Start the foundations worksheet
Introduce point estimates such as the sample mean and proportion as estimates of a population
Visualize through simulation what happens to these point estimates as sample sizes get large
Define sampling distributions, and standard errors</t>
  </si>
  <si>
    <t>Poster Draft (Due Fri 12/7 )(PR Due Sun 12/9 )</t>
  </si>
  <si>
    <t>Poster Design
Poster work time
Poster work time</t>
  </si>
  <si>
    <t>Poster Prep Stage III (Draft Due 11/29 ) (PR Due 12/1 )(Final Due 12/3 )</t>
  </si>
  <si>
    <t>Poster prep stage II (Due Wed 10/31 ) (PR Due Fri 11/2 )(Final Due Sun 11/4 )
Optional Analyzing Exam Errors  (Due Fri 11/30 )</t>
  </si>
  <si>
    <t>Open work day - Finish Bivariate inference
Moderation
Exam 2</t>
  </si>
  <si>
    <t>PS 4.8</t>
  </si>
  <si>
    <t>PS 3.1, 3.2 [BBL] (Due Mon 10/8 )
PS 4.1, 4.2 [BBL] (Due Thu 10/11 )
Data Camp: Confidence Intervals [BBL] (Due Sun 10/14 )
PS 4.4, 4.8 [BBL] (Due Sun 10/14 )
Foundations Worksheet (Due Mon 10/15 )</t>
  </si>
  <si>
    <t>PS 7.1, 7.3 [BBL] (Due Sun 10/28 )</t>
  </si>
  <si>
    <t>Bivariate Inference Assignment  [[HTML]](hw/hw08_bivariate_inference.html) [[PDF]](hw/hw08_bivariate_inference.pdf) (Due Mon 10/29 )</t>
  </si>
  <si>
    <t>Moderation assignment [[HTML]](hw/hw09_moderation.html) [[PDF]](hw/hw09_moderation.pdf) (Due Tue 11/6 )</t>
  </si>
  <si>
    <t>**RAT on Foundations for Inference**
How is an interval estimate different from a point estimate? 
How is an interval estimate created?
Define the margin of error</t>
  </si>
  <si>
    <t>**RAT** on Study Design</t>
  </si>
  <si>
    <t>No School
Logistic Regression
Categorical predictors</t>
  </si>
  <si>
    <t>RAT on categorical variables</t>
  </si>
  <si>
    <t>Study Design
Multiple Regression
Confounders</t>
  </si>
  <si>
    <t>**RAT on choosing appropriate Bivariate Analysis**</t>
  </si>
  <si>
    <t>Poster Prep Stage I (Draft Due Sun 10/7 ) (PR Due Tue 10/9 ) (Final Due Thu 10/11 )
Optional Analyzing Exam Errors  (Due Fri 10/26 )</t>
  </si>
  <si>
    <t>Bivariate Graphics Assignment [[HTML]](hw/hw06_biv_graphing.html) [[PDF]](hw/hw06_biv_graphing.pdf)  (Due Sun 9/30 ) (PR Due Tue 10/2 )
Problem Set 2.8, 2.10 [BBL] (Due Sun 9/30 )</t>
  </si>
  <si>
    <t>Regression Assignment [[HTML]](hw/hw10_regression.html) [[PDF]](hw/hw10_regression.pdf)(Due Tue  11/27 )</t>
  </si>
  <si>
    <t>[AS notes on MLR (Ch 6)](https://norcalbiostat.github.io/AppliedStatistics_notes/multiple-linear-regression.html)
[AS notes on Confounding Ch 7.5](https://norcalbiostat.github.io/AppliedStatistics_notes/confounding.html)</t>
  </si>
  <si>
    <t>[PDS Video 18](http://passiondrivenstatistics.com/2018/06/08/chapter-18-writing-for-your-poster-presentation/)</t>
  </si>
  <si>
    <t>PDS Video 17 - start at 43 minutes for Logistic Regression
[AS notes binary outcomes (8.2) and categorical predictors (7.1)](https://norcalbiostat.github.io/AppliedStatistics_notes/binary-data.html)</t>
  </si>
  <si>
    <t>[AS notes on Stratification (7.2) and Moderation (7.3)](https://norcalbiostat.github.io/AppliedStatistics_notes/stratification.html)
PDS Video 14</t>
  </si>
  <si>
    <t>Shiny Ed apps for learning distributions https://www2.stat.duke.edu/~mc301/shinyed/
OI Video on the [[CLT]](https://www.youtube.com/watch?list=PLkIselvEzpM7Pjo94m1e7J5jkIZkbQAl4&amp;v=lsCc_pS3O28) (5 min)
OI Video on [[Confidence Intervals]](https://www.youtube.com/watch?list=PLkIselvEzpM7Pjo94m1e7J5jkIZkbQAl4&amp;v=FUaXoKdCre4) (6 min)
OI Video on [[Hypothesis testing]](https://www.youtube.com/watch?list=PLkIselvEzpM7Pjo94m1e7J5jkIZkbQAl4&amp;v=NVbPE1_Cbx8) (8 min)</t>
  </si>
  <si>
    <t>Open work day
Model building
Open work day</t>
  </si>
  <si>
    <t>Read lecture notes on writing about empirical research
Read instructions for first poster prep assignment
Print out and take the sample exam. 
Watch the PDS video 10 before Friday</t>
  </si>
  <si>
    <t xml:space="preserve">Go through a full 5 step hypothesis. 
Finish the foundations worksheet. </t>
  </si>
  <si>
    <t>Explain the difference between practical and statistical significance
Distinguish between a Type I and Type II error
Explain the concept of p-hacking
Conduct a hypothesis test in R
Identify an appropriate analysis depending on the data types in question
Conduct and interpret a two-sample T-test
Conduct and interpret an ANOVA</t>
  </si>
  <si>
    <t>[PDS video 11 on ANOVA](http://passiondrivenstatistics.com/2016/05/11/r-chapter-11/) 
[Course packet chapter 5 and 6](reading/RAD_course_notes.pdf)</t>
  </si>
  <si>
    <t>Read CN 6.2 &amp; 6.3 before Monday
Read the instructions for the Bivariate inference assignment
Watch the PDS video on ANOVA and read CN 6.4 before Friday</t>
  </si>
  <si>
    <t>Calculate a point estimate on a data set
Describe the behavior of a point estimate as sample size increases
Construct and interpret a confidence interval
Calculate and explain the Margin of Error
Calculate and explain what the standard error of the mean is, and explain how it is different from a standard deviation
Explain what can make the width of a confidence interval larger or smaller
Conduct a full 5 step hypothesis test</t>
  </si>
  <si>
    <t>Conduct and interpret a chi-squared test of association
Calculate a linear regression equation and interpret the coefficients
Conduct and interpret a test of correlation</t>
  </si>
  <si>
    <t xml:space="preserve">Watch the assigned PDS Videos on correlation and tests for equal proportions
Complete the T-Test and ANOVA questions in the Homework
Review the AS Notebook on Simple Linear Regression
</t>
  </si>
  <si>
    <t>How to use the chi-squared distribution to test if the proportion of an event is equally likely across multiple groups</t>
  </si>
  <si>
    <t>Assessing simple correlation between two quantitative variables</t>
  </si>
  <si>
    <t xml:space="preserve">**RAT** on Linear Regression
What is "best" about the best fit line? 
Why is it called the least squares line? 
How do you interpret the slope and intercept of this line? </t>
  </si>
  <si>
    <t>Open work day to finish the Bivarate inference homework</t>
  </si>
  <si>
    <t xml:space="preserve">Multivariable analysis - How does a third variable modify an existing relationship between a response and explanatory variable? </t>
  </si>
  <si>
    <t>Exam 2 - Choosing appropriate inference
interpreting results in context of the problem
conducting hypothesis testing
Calculating and interpreting confidence intervals</t>
  </si>
  <si>
    <t>[PDS video 12](http://passiondrivenstatistics.com/2016/06/29/r-chapter-12/) on Chi-square test of equal proportions
PDS videos on [[Correlation]](https://www.youtube.com/playlist?list=PL8nC8L7kjElfc0OjshBv3JXKiqltgh1Ca) Code is in SAS but content is still relevant.
[AS Notes Ch 5](https://norcalbiostat.github.io/AppliedStatistics_notes/simple-linear-regression.html)</t>
  </si>
  <si>
    <t xml:space="preserve">Define Moderation and identify when third variable is a moderator. </t>
  </si>
  <si>
    <t>Finish the Bivariate infernece assignment
Finish all pending online homeworks in BBL and DataCamp
Make sure your course packet is fully filled out. 
Attend the virtual review session, come prepared with questions
Get your Exam 1 Error corrections completed and checked off by a tutor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</si>
</sst>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
  </numFmts>
  <fonts count="24"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00B050"/>
      <name val="Calibri"/>
      <family val="2"/>
      <scheme val="minor"/>
    </font>
    <font>
      <sz val="11"/>
      <color rgb="FFFF0000"/>
      <name val="Calibri"/>
      <family val="2"/>
      <scheme val="minor"/>
    </font>
  </fonts>
  <fills count="20">
    <fill>
      <patternFill patternType="none"/>
    </fill>
    <fill>
      <patternFill patternType="gray125"/>
    </fill>
    <fill>
      <patternFill patternType="solid">
        <fgColor theme="2" tint="-0.499984740745262"/>
        <bgColor indexed="64"/>
      </patternFill>
    </fill>
    <fill>
      <patternFill patternType="solid">
        <fgColor rgb="FFFFFF00"/>
        <bgColor indexed="64"/>
      </patternFill>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5"/>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7575"/>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1"/>
        <bgColor indexed="64"/>
      </patternFill>
    </fill>
    <fill>
      <patternFill patternType="solid">
        <fgColor rgb="FFFF0000"/>
        <bgColor indexed="64"/>
      </patternFill>
    </fill>
    <fill>
      <patternFill patternType="solid">
        <fgColor theme="0" tint="-0.14999847407452621"/>
        <bgColor indexed="64"/>
      </patternFill>
    </fill>
  </fills>
  <borders count="5">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auto="1"/>
      </bottom>
      <diagonal/>
    </border>
    <border>
      <left/>
      <right/>
      <top/>
      <bottom style="thin">
        <color indexed="64"/>
      </bottom>
      <diagonal/>
    </border>
  </borders>
  <cellStyleXfs count="82">
    <xf numFmtId="0" fontId="0"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5" fillId="0" borderId="0"/>
    <xf numFmtId="9" fontId="15" fillId="0" borderId="0" applyFon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1" applyNumberFormat="0" applyFill="0" applyAlignment="0" applyProtection="0"/>
    <xf numFmtId="0" fontId="19" fillId="0" borderId="2" applyNumberFormat="0" applyFill="0" applyAlignment="0" applyProtection="0"/>
    <xf numFmtId="0" fontId="14" fillId="7" borderId="0" applyNumberFormat="0" applyBorder="0" applyAlignment="0" applyProtection="0"/>
    <xf numFmtId="0" fontId="14" fillId="0" borderId="0"/>
    <xf numFmtId="9" fontId="14" fillId="0" borderId="0" applyFont="0" applyFill="0" applyBorder="0" applyAlignment="0" applyProtection="0"/>
  </cellStyleXfs>
  <cellXfs count="102">
    <xf numFmtId="0" fontId="0" fillId="0" borderId="0" xfId="0"/>
    <xf numFmtId="0" fontId="20" fillId="0" borderId="0" xfId="0" applyFont="1" applyFill="1" applyBorder="1" applyAlignment="1">
      <alignment horizontal="left" vertical="top" wrapText="1"/>
    </xf>
    <xf numFmtId="0" fontId="20" fillId="0" borderId="0" xfId="0" applyFont="1" applyBorder="1" applyAlignment="1">
      <alignment horizontal="left" vertical="top" wrapText="1"/>
    </xf>
    <xf numFmtId="0" fontId="20" fillId="2" borderId="0" xfId="0" applyFont="1" applyFill="1" applyBorder="1" applyAlignment="1">
      <alignment horizontal="left" vertical="top" wrapText="1"/>
    </xf>
    <xf numFmtId="0" fontId="18" fillId="0" borderId="1" xfId="77" applyFill="1" applyAlignment="1">
      <alignment horizontal="center"/>
    </xf>
    <xf numFmtId="0" fontId="18" fillId="0" borderId="1" xfId="77" applyAlignment="1">
      <alignment horizontal="center"/>
    </xf>
    <xf numFmtId="0" fontId="19" fillId="0" borderId="2" xfId="78" applyAlignment="1">
      <alignment horizontal="center"/>
    </xf>
    <xf numFmtId="0" fontId="14" fillId="0" borderId="0" xfId="80"/>
    <xf numFmtId="0" fontId="14" fillId="0" borderId="0" xfId="80" applyAlignment="1">
      <alignment horizontal="center"/>
    </xf>
    <xf numFmtId="0" fontId="14" fillId="8" borderId="0" xfId="80" applyFill="1" applyAlignment="1">
      <alignment horizontal="center"/>
    </xf>
    <xf numFmtId="0" fontId="14" fillId="9" borderId="0" xfId="80" applyFill="1" applyAlignment="1">
      <alignment horizontal="center"/>
    </xf>
    <xf numFmtId="0" fontId="14" fillId="0" borderId="0" xfId="80" applyFill="1" applyBorder="1" applyAlignment="1">
      <alignment horizontal="center"/>
    </xf>
    <xf numFmtId="0" fontId="14" fillId="0" borderId="0" xfId="80" applyFill="1" applyBorder="1"/>
    <xf numFmtId="0" fontId="19" fillId="0" borderId="0" xfId="80" applyFont="1" applyFill="1" applyBorder="1" applyAlignment="1">
      <alignment horizontal="center"/>
    </xf>
    <xf numFmtId="9" fontId="0" fillId="0" borderId="0" xfId="81" applyFont="1" applyAlignment="1">
      <alignment horizontal="center"/>
    </xf>
    <xf numFmtId="9" fontId="0" fillId="8" borderId="0" xfId="81" applyFont="1" applyFill="1" applyAlignment="1">
      <alignment horizontal="center"/>
    </xf>
    <xf numFmtId="9" fontId="0" fillId="9" borderId="0" xfId="81" applyFont="1" applyFill="1" applyAlignment="1">
      <alignment horizontal="center"/>
    </xf>
    <xf numFmtId="0" fontId="14" fillId="0" borderId="0" xfId="80" applyFill="1" applyAlignment="1">
      <alignment horizontal="center"/>
    </xf>
    <xf numFmtId="0" fontId="14" fillId="0" borderId="0" xfId="80" applyFill="1"/>
    <xf numFmtId="0" fontId="19" fillId="0" borderId="0" xfId="80" applyFont="1" applyFill="1" applyAlignment="1">
      <alignment horizontal="center"/>
    </xf>
    <xf numFmtId="0" fontId="14" fillId="0" borderId="3" xfId="80" applyFill="1" applyBorder="1" applyAlignment="1">
      <alignment horizontal="center"/>
    </xf>
    <xf numFmtId="0" fontId="19" fillId="0" borderId="3" xfId="80" applyFont="1" applyFill="1" applyBorder="1" applyAlignment="1">
      <alignment horizontal="center"/>
    </xf>
    <xf numFmtId="0" fontId="14" fillId="0" borderId="0" xfId="80" applyFont="1" applyFill="1" applyBorder="1" applyAlignment="1">
      <alignment horizontal="center"/>
    </xf>
    <xf numFmtId="0" fontId="14" fillId="0" borderId="0" xfId="80" applyFont="1" applyFill="1" applyBorder="1"/>
    <xf numFmtId="0" fontId="14" fillId="0" borderId="0" xfId="80" applyFont="1" applyFill="1" applyAlignment="1">
      <alignment horizontal="center"/>
    </xf>
    <xf numFmtId="0" fontId="14" fillId="0" borderId="0" xfId="80" applyFont="1" applyFill="1"/>
    <xf numFmtId="1" fontId="0" fillId="8" borderId="0" xfId="81" applyNumberFormat="1" applyFont="1" applyFill="1" applyAlignment="1">
      <alignment horizontal="center"/>
    </xf>
    <xf numFmtId="0" fontId="14" fillId="8" borderId="4" xfId="80" applyFill="1" applyBorder="1" applyAlignment="1">
      <alignment horizontal="center"/>
    </xf>
    <xf numFmtId="9" fontId="14" fillId="7" borderId="4" xfId="79" applyNumberFormat="1" applyBorder="1" applyAlignment="1">
      <alignment horizontal="center"/>
    </xf>
    <xf numFmtId="9" fontId="0" fillId="8" borderId="4" xfId="81" applyFont="1" applyFill="1" applyBorder="1" applyAlignment="1">
      <alignment horizontal="center"/>
    </xf>
    <xf numFmtId="1" fontId="0" fillId="8" borderId="4" xfId="81" applyNumberFormat="1" applyFont="1" applyFill="1" applyBorder="1" applyAlignment="1">
      <alignment horizontal="center"/>
    </xf>
    <xf numFmtId="0" fontId="14" fillId="9" borderId="4" xfId="80" applyFill="1" applyBorder="1" applyAlignment="1">
      <alignment horizontal="center"/>
    </xf>
    <xf numFmtId="9" fontId="0" fillId="9" borderId="4" xfId="81" applyFont="1" applyFill="1" applyBorder="1" applyAlignment="1">
      <alignment horizontal="center"/>
    </xf>
    <xf numFmtId="0" fontId="14" fillId="6" borderId="0" xfId="80" applyFill="1" applyBorder="1"/>
    <xf numFmtId="0" fontId="18" fillId="0" borderId="1" xfId="77" applyFont="1" applyFill="1" applyAlignment="1">
      <alignment horizontal="center"/>
    </xf>
    <xf numFmtId="0" fontId="13" fillId="0" borderId="0" xfId="80" applyFont="1" applyFill="1" applyBorder="1"/>
    <xf numFmtId="0" fontId="21" fillId="4" borderId="0" xfId="0" applyFont="1" applyFill="1" applyBorder="1" applyAlignment="1">
      <alignment horizontal="center" vertical="top" wrapText="1"/>
    </xf>
    <xf numFmtId="0" fontId="21" fillId="5" borderId="0" xfId="0" applyFont="1" applyFill="1" applyBorder="1" applyAlignment="1">
      <alignment horizontal="center" vertical="top" wrapText="1"/>
    </xf>
    <xf numFmtId="0" fontId="20" fillId="0" borderId="0" xfId="0" applyFont="1" applyBorder="1" applyAlignment="1">
      <alignment vertical="top"/>
    </xf>
    <xf numFmtId="14" fontId="20" fillId="0" borderId="0" xfId="0" applyNumberFormat="1" applyFont="1" applyBorder="1" applyAlignment="1">
      <alignment horizontal="center" vertical="top" wrapText="1"/>
    </xf>
    <xf numFmtId="0" fontId="20" fillId="0" borderId="0" xfId="0" applyFont="1" applyBorder="1" applyAlignment="1">
      <alignment horizontal="center" vertical="top" wrapText="1"/>
    </xf>
    <xf numFmtId="0" fontId="20" fillId="2" borderId="0" xfId="0" applyFont="1" applyFill="1" applyBorder="1" applyAlignment="1">
      <alignment horizontal="center" vertical="top" wrapText="1"/>
    </xf>
    <xf numFmtId="14" fontId="20" fillId="2" borderId="0" xfId="0" applyNumberFormat="1" applyFont="1" applyFill="1" applyBorder="1" applyAlignment="1">
      <alignment horizontal="center" vertical="top" wrapText="1"/>
    </xf>
    <xf numFmtId="0" fontId="20" fillId="0" borderId="0" xfId="0" applyFont="1" applyBorder="1" applyAlignment="1">
      <alignment horizontal="left" vertical="top"/>
    </xf>
    <xf numFmtId="0" fontId="12" fillId="0" borderId="3" xfId="80" applyFont="1" applyFill="1" applyBorder="1"/>
    <xf numFmtId="164" fontId="14" fillId="0" borderId="0" xfId="80" applyNumberFormat="1" applyAlignment="1">
      <alignment horizontal="center"/>
    </xf>
    <xf numFmtId="164" fontId="14" fillId="0" borderId="0" xfId="80" applyNumberFormat="1" applyBorder="1" applyAlignment="1">
      <alignment horizontal="center"/>
    </xf>
    <xf numFmtId="164" fontId="14" fillId="0" borderId="0" xfId="80" applyNumberFormat="1" applyFill="1" applyBorder="1" applyAlignment="1">
      <alignment horizontal="center"/>
    </xf>
    <xf numFmtId="164" fontId="14" fillId="0" borderId="0" xfId="80" applyNumberFormat="1" applyFill="1" applyAlignment="1">
      <alignment horizontal="center"/>
    </xf>
    <xf numFmtId="0" fontId="12" fillId="0" borderId="0" xfId="80" applyFont="1" applyFill="1" applyBorder="1"/>
    <xf numFmtId="164" fontId="11" fillId="0" borderId="0" xfId="80" applyNumberFormat="1" applyFont="1" applyAlignment="1">
      <alignment horizontal="center"/>
    </xf>
    <xf numFmtId="164" fontId="10" fillId="0" borderId="0" xfId="80" applyNumberFormat="1" applyFont="1" applyAlignment="1">
      <alignment horizontal="center"/>
    </xf>
    <xf numFmtId="0" fontId="11" fillId="0" borderId="3" xfId="80" applyFont="1" applyFill="1" applyBorder="1"/>
    <xf numFmtId="0" fontId="9" fillId="0" borderId="0" xfId="80" applyFont="1" applyFill="1" applyBorder="1"/>
    <xf numFmtId="0" fontId="9" fillId="13" borderId="0" xfId="80" applyFont="1" applyFill="1" applyBorder="1"/>
    <xf numFmtId="0" fontId="9" fillId="14" borderId="0" xfId="80" applyFont="1" applyFill="1" applyBorder="1"/>
    <xf numFmtId="0" fontId="9" fillId="15" borderId="0" xfId="80" applyFont="1" applyFill="1" applyBorder="1"/>
    <xf numFmtId="0" fontId="14" fillId="16" borderId="0" xfId="80" applyFill="1" applyBorder="1"/>
    <xf numFmtId="0" fontId="13" fillId="16" borderId="0" xfId="80" applyFont="1" applyFill="1" applyBorder="1"/>
    <xf numFmtId="0" fontId="14" fillId="13" borderId="0" xfId="80" applyFont="1" applyFill="1" applyBorder="1"/>
    <xf numFmtId="0" fontId="14" fillId="13" borderId="0" xfId="80" applyFill="1" applyBorder="1"/>
    <xf numFmtId="0" fontId="13" fillId="13" borderId="0" xfId="80" applyFont="1" applyFill="1" applyBorder="1"/>
    <xf numFmtId="0" fontId="14" fillId="13" borderId="0" xfId="80" applyFill="1"/>
    <xf numFmtId="0" fontId="14" fillId="16" borderId="0" xfId="80" applyFill="1"/>
    <xf numFmtId="0" fontId="11" fillId="14" borderId="3" xfId="80" applyFont="1" applyFill="1" applyBorder="1"/>
    <xf numFmtId="0" fontId="14" fillId="14" borderId="0" xfId="80" applyFill="1" applyBorder="1"/>
    <xf numFmtId="0" fontId="14" fillId="14" borderId="0" xfId="80" applyFont="1" applyFill="1" applyBorder="1"/>
    <xf numFmtId="0" fontId="0" fillId="4" borderId="0" xfId="0" applyFill="1" applyAlignment="1">
      <alignment horizontal="center" vertical="top"/>
    </xf>
    <xf numFmtId="164" fontId="8" fillId="0" borderId="0" xfId="80" applyNumberFormat="1" applyFont="1" applyAlignment="1">
      <alignment horizontal="center"/>
    </xf>
    <xf numFmtId="0" fontId="23" fillId="17" borderId="0" xfId="0" applyFont="1" applyFill="1" applyBorder="1" applyAlignment="1">
      <alignment horizontal="left" vertical="top" wrapText="1"/>
    </xf>
    <xf numFmtId="0" fontId="23" fillId="2" borderId="0" xfId="0" applyFont="1" applyFill="1" applyBorder="1" applyAlignment="1">
      <alignment horizontal="left" vertical="top" wrapText="1"/>
    </xf>
    <xf numFmtId="164" fontId="7" fillId="0" borderId="0" xfId="80" applyNumberFormat="1" applyFont="1" applyAlignment="1">
      <alignment horizontal="center"/>
    </xf>
    <xf numFmtId="164" fontId="14" fillId="0" borderId="3" xfId="80" applyNumberFormat="1" applyBorder="1" applyAlignment="1">
      <alignment horizontal="center"/>
    </xf>
    <xf numFmtId="164" fontId="14" fillId="18" borderId="0" xfId="80" applyNumberFormat="1" applyFill="1" applyAlignment="1">
      <alignment horizontal="center"/>
    </xf>
    <xf numFmtId="0" fontId="6" fillId="15" borderId="0" xfId="80" applyFont="1" applyFill="1" applyBorder="1"/>
    <xf numFmtId="0" fontId="9" fillId="0" borderId="3" xfId="80" applyFont="1" applyFill="1" applyBorder="1"/>
    <xf numFmtId="0" fontId="9" fillId="14" borderId="3" xfId="80" applyFont="1" applyFill="1" applyBorder="1"/>
    <xf numFmtId="0" fontId="5" fillId="0" borderId="0" xfId="80" applyFont="1" applyFill="1" applyBorder="1"/>
    <xf numFmtId="0" fontId="22" fillId="0" borderId="0" xfId="0" applyFont="1" applyBorder="1" applyAlignment="1">
      <alignment horizontal="left" vertical="top" wrapText="1"/>
    </xf>
    <xf numFmtId="164" fontId="4" fillId="0" borderId="0" xfId="80" applyNumberFormat="1" applyFont="1" applyAlignment="1">
      <alignment horizontal="center"/>
    </xf>
    <xf numFmtId="0" fontId="20" fillId="19" borderId="0" xfId="0" applyFont="1" applyFill="1" applyBorder="1" applyAlignment="1">
      <alignment horizontal="center" vertical="top" wrapText="1"/>
    </xf>
    <xf numFmtId="14" fontId="20" fillId="19" borderId="0" xfId="0" applyNumberFormat="1" applyFont="1" applyFill="1" applyBorder="1" applyAlignment="1">
      <alignment horizontal="center" vertical="top" wrapText="1"/>
    </xf>
    <xf numFmtId="0" fontId="20" fillId="19" borderId="0" xfId="0" applyFont="1" applyFill="1" applyBorder="1" applyAlignment="1">
      <alignment horizontal="left" vertical="top" wrapText="1"/>
    </xf>
    <xf numFmtId="0" fontId="20" fillId="19" borderId="0" xfId="0" applyFont="1" applyFill="1" applyBorder="1" applyAlignment="1">
      <alignment vertical="top" wrapText="1"/>
    </xf>
    <xf numFmtId="0" fontId="20" fillId="19" borderId="0" xfId="0" applyFont="1" applyFill="1" applyBorder="1" applyAlignment="1">
      <alignment vertical="top"/>
    </xf>
    <xf numFmtId="0" fontId="23" fillId="19" borderId="0" xfId="0" applyFont="1" applyFill="1" applyBorder="1" applyAlignment="1">
      <alignment horizontal="left" vertical="top" wrapText="1"/>
    </xf>
    <xf numFmtId="0" fontId="22" fillId="19" borderId="0" xfId="0" applyFont="1" applyFill="1" applyBorder="1" applyAlignment="1">
      <alignment horizontal="left" vertical="top" wrapText="1"/>
    </xf>
    <xf numFmtId="0" fontId="3" fillId="0" borderId="0" xfId="80" applyFont="1" applyFill="1" applyBorder="1"/>
    <xf numFmtId="0" fontId="5" fillId="0" borderId="3" xfId="80" applyFont="1" applyFill="1" applyBorder="1"/>
    <xf numFmtId="164" fontId="4" fillId="0" borderId="3" xfId="80" applyNumberFormat="1" applyFont="1" applyBorder="1" applyAlignment="1">
      <alignment horizontal="center"/>
    </xf>
    <xf numFmtId="164" fontId="3" fillId="0" borderId="0" xfId="80" applyNumberFormat="1" applyFont="1" applyAlignment="1">
      <alignment horizontal="center"/>
    </xf>
    <xf numFmtId="0" fontId="3" fillId="0" borderId="3" xfId="80" applyFont="1" applyFill="1" applyBorder="1"/>
    <xf numFmtId="164" fontId="3" fillId="0" borderId="3" xfId="80" applyNumberFormat="1" applyFont="1" applyBorder="1" applyAlignment="1">
      <alignment horizontal="center"/>
    </xf>
    <xf numFmtId="164" fontId="2" fillId="0" borderId="0" xfId="80" applyNumberFormat="1" applyFont="1" applyAlignment="1">
      <alignment horizontal="center"/>
    </xf>
    <xf numFmtId="0" fontId="0" fillId="4" borderId="0" xfId="0" applyFill="1" applyAlignment="1">
      <alignment horizontal="left" vertical="top"/>
    </xf>
    <xf numFmtId="164" fontId="14" fillId="0" borderId="0" xfId="80" applyNumberFormat="1" applyBorder="1" applyAlignment="1">
      <alignment horizontal="left"/>
    </xf>
    <xf numFmtId="0" fontId="1" fillId="0" borderId="0" xfId="80" applyFont="1" applyFill="1" applyBorder="1"/>
    <xf numFmtId="0" fontId="14" fillId="10" borderId="0" xfId="80" applyFill="1" applyAlignment="1">
      <alignment horizontal="center"/>
    </xf>
    <xf numFmtId="0" fontId="14" fillId="11" borderId="0" xfId="80" applyFill="1" applyAlignment="1">
      <alignment horizontal="center"/>
    </xf>
    <xf numFmtId="0" fontId="14" fillId="3" borderId="0" xfId="80" applyFill="1" applyAlignment="1">
      <alignment horizontal="center"/>
    </xf>
    <xf numFmtId="0" fontId="14" fillId="4" borderId="0" xfId="80" applyFill="1" applyAlignment="1">
      <alignment horizontal="center"/>
    </xf>
    <xf numFmtId="0" fontId="14" fillId="12" borderId="0" xfId="80" applyFill="1" applyAlignment="1">
      <alignment horizontal="center"/>
    </xf>
  </cellXfs>
  <cellStyles count="82">
    <cellStyle name="20% - Accent6" xfId="79" builtinId="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cellStyle name="Normal 3" xfId="80"/>
    <cellStyle name="Percent 2" xfId="52"/>
    <cellStyle name="Percent 3" xfId="81"/>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abSelected="1" zoomScale="55" zoomScaleNormal="55" workbookViewId="0">
      <pane ySplit="1" topLeftCell="A2" activePane="bottomLeft" state="frozen"/>
      <selection pane="bottomLeft" activeCell="E12" sqref="E12"/>
    </sheetView>
  </sheetViews>
  <sheetFormatPr defaultColWidth="14.875" defaultRowHeight="15" x14ac:dyDescent="0.25"/>
  <cols>
    <col min="1" max="1" width="8.125" style="38" customWidth="1"/>
    <col min="2" max="2" width="13.5" style="38" customWidth="1"/>
    <col min="3" max="3" width="33.625" style="38" customWidth="1"/>
    <col min="4" max="4" width="27.375" style="43" customWidth="1"/>
    <col min="5" max="5" width="47.625" style="43" customWidth="1"/>
    <col min="6" max="6" width="45.875" style="43" customWidth="1"/>
    <col min="7" max="7" width="30.125" style="43" customWidth="1"/>
    <col min="8" max="9" width="38" style="43" customWidth="1"/>
    <col min="10" max="10" width="46.5" style="43" customWidth="1"/>
    <col min="11" max="16384" width="14.875" style="38"/>
  </cols>
  <sheetData>
    <row r="1" spans="1:11" x14ac:dyDescent="0.25">
      <c r="A1" s="36" t="s">
        <v>1</v>
      </c>
      <c r="B1" s="36" t="s">
        <v>2</v>
      </c>
      <c r="C1" s="36" t="s">
        <v>3</v>
      </c>
      <c r="D1" s="37" t="s">
        <v>4</v>
      </c>
      <c r="E1" s="37" t="s">
        <v>5</v>
      </c>
      <c r="F1" s="36" t="s">
        <v>6</v>
      </c>
      <c r="G1" s="37" t="s">
        <v>19</v>
      </c>
      <c r="H1" s="37" t="s">
        <v>20</v>
      </c>
      <c r="I1" s="37" t="s">
        <v>21</v>
      </c>
      <c r="J1" s="36" t="s">
        <v>7</v>
      </c>
    </row>
    <row r="2" spans="1:11" s="84" customFormat="1" ht="409.5" hidden="1" x14ac:dyDescent="0.25">
      <c r="A2" s="80">
        <v>1</v>
      </c>
      <c r="B2" s="81">
        <v>41877</v>
      </c>
      <c r="C2" s="82" t="s">
        <v>126</v>
      </c>
      <c r="D2" s="82" t="s">
        <v>86</v>
      </c>
      <c r="E2" s="83" t="s">
        <v>122</v>
      </c>
      <c r="F2" s="82" t="s">
        <v>120</v>
      </c>
      <c r="G2" s="82" t="s">
        <v>114</v>
      </c>
      <c r="H2" s="82" t="s">
        <v>119</v>
      </c>
      <c r="I2" s="82" t="s">
        <v>118</v>
      </c>
      <c r="J2" s="82" t="s">
        <v>132</v>
      </c>
      <c r="K2" s="82"/>
    </row>
    <row r="3" spans="1:11" ht="225" hidden="1" x14ac:dyDescent="0.25">
      <c r="A3" s="80">
        <v>2</v>
      </c>
      <c r="B3" s="81">
        <f t="shared" ref="B3:B18" si="0">B2+7</f>
        <v>41884</v>
      </c>
      <c r="C3" s="82" t="s">
        <v>125</v>
      </c>
      <c r="D3" s="82" t="s">
        <v>124</v>
      </c>
      <c r="E3" s="82" t="s">
        <v>107</v>
      </c>
      <c r="F3" s="82" t="s">
        <v>131</v>
      </c>
      <c r="G3" s="85" t="s">
        <v>22</v>
      </c>
      <c r="H3" s="82" t="s">
        <v>123</v>
      </c>
      <c r="I3" s="82" t="s">
        <v>130</v>
      </c>
      <c r="J3" s="86" t="s">
        <v>133</v>
      </c>
    </row>
    <row r="4" spans="1:11" ht="240" hidden="1" x14ac:dyDescent="0.25">
      <c r="A4" s="80">
        <v>3</v>
      </c>
      <c r="B4" s="81">
        <f t="shared" si="0"/>
        <v>41891</v>
      </c>
      <c r="C4" s="82" t="s">
        <v>109</v>
      </c>
      <c r="D4" s="82" t="s">
        <v>111</v>
      </c>
      <c r="E4" s="82" t="s">
        <v>108</v>
      </c>
      <c r="F4" s="82" t="s">
        <v>121</v>
      </c>
      <c r="G4" s="82" t="s">
        <v>105</v>
      </c>
      <c r="H4" s="82" t="s">
        <v>129</v>
      </c>
      <c r="I4" s="82" t="s">
        <v>112</v>
      </c>
      <c r="J4" s="86" t="s">
        <v>134</v>
      </c>
    </row>
    <row r="5" spans="1:11" ht="300" hidden="1" x14ac:dyDescent="0.25">
      <c r="A5" s="80">
        <v>4</v>
      </c>
      <c r="B5" s="81">
        <f>B4+7</f>
        <v>41898</v>
      </c>
      <c r="C5" s="82" t="s">
        <v>104</v>
      </c>
      <c r="D5" s="82" t="s">
        <v>138</v>
      </c>
      <c r="E5" s="82" t="s">
        <v>116</v>
      </c>
      <c r="F5" s="82" t="s">
        <v>139</v>
      </c>
      <c r="G5" s="82" t="s">
        <v>135</v>
      </c>
      <c r="H5" s="82" t="s">
        <v>113</v>
      </c>
      <c r="I5" s="82" t="s">
        <v>136</v>
      </c>
      <c r="J5" s="86" t="s">
        <v>137</v>
      </c>
    </row>
    <row r="6" spans="1:11" ht="180" hidden="1" x14ac:dyDescent="0.25">
      <c r="A6" s="80">
        <v>5</v>
      </c>
      <c r="B6" s="81">
        <f t="shared" si="0"/>
        <v>41905</v>
      </c>
      <c r="C6" s="82" t="s">
        <v>143</v>
      </c>
      <c r="D6" s="82" t="s">
        <v>144</v>
      </c>
      <c r="E6" s="82" t="s">
        <v>146</v>
      </c>
      <c r="F6" s="82" t="s">
        <v>151</v>
      </c>
      <c r="G6" s="82" t="s">
        <v>148</v>
      </c>
      <c r="H6" s="82" t="s">
        <v>147</v>
      </c>
      <c r="I6" s="82" t="s">
        <v>145</v>
      </c>
      <c r="J6" s="86" t="s">
        <v>172</v>
      </c>
    </row>
    <row r="7" spans="1:11" ht="150" hidden="1" x14ac:dyDescent="0.25">
      <c r="A7" s="80">
        <v>6</v>
      </c>
      <c r="B7" s="81">
        <f t="shared" si="0"/>
        <v>41912</v>
      </c>
      <c r="C7" s="82" t="s">
        <v>106</v>
      </c>
      <c r="D7" s="82" t="s">
        <v>110</v>
      </c>
      <c r="E7" s="82" t="s">
        <v>180</v>
      </c>
      <c r="F7" s="82" t="s">
        <v>152</v>
      </c>
      <c r="G7" s="82" t="s">
        <v>150</v>
      </c>
      <c r="H7" s="82" t="s">
        <v>48</v>
      </c>
      <c r="I7" s="82" t="s">
        <v>149</v>
      </c>
      <c r="J7" s="86" t="s">
        <v>171</v>
      </c>
    </row>
    <row r="8" spans="1:11" ht="270" hidden="1" x14ac:dyDescent="0.25">
      <c r="A8" s="80">
        <v>7</v>
      </c>
      <c r="B8" s="81">
        <f t="shared" si="0"/>
        <v>41919</v>
      </c>
      <c r="C8" s="82" t="s">
        <v>102</v>
      </c>
      <c r="D8" s="82" t="s">
        <v>185</v>
      </c>
      <c r="E8" s="82" t="s">
        <v>153</v>
      </c>
      <c r="F8" s="82" t="s">
        <v>178</v>
      </c>
      <c r="G8" s="82" t="s">
        <v>154</v>
      </c>
      <c r="H8" s="82" t="s">
        <v>165</v>
      </c>
      <c r="I8" s="82" t="s">
        <v>181</v>
      </c>
      <c r="J8" s="86" t="s">
        <v>161</v>
      </c>
    </row>
    <row r="9" spans="1:11" ht="195" x14ac:dyDescent="0.25">
      <c r="A9" s="80">
        <v>8</v>
      </c>
      <c r="B9" s="81">
        <f t="shared" si="0"/>
        <v>41926</v>
      </c>
      <c r="C9" s="82" t="s">
        <v>103</v>
      </c>
      <c r="D9" s="82" t="s">
        <v>182</v>
      </c>
      <c r="E9" s="82" t="s">
        <v>184</v>
      </c>
      <c r="F9" s="82" t="s">
        <v>183</v>
      </c>
      <c r="G9" s="82"/>
      <c r="H9" s="82" t="s">
        <v>170</v>
      </c>
      <c r="I9" s="82"/>
      <c r="J9" s="86" t="s">
        <v>163</v>
      </c>
    </row>
    <row r="10" spans="1:11" ht="150" x14ac:dyDescent="0.25">
      <c r="A10" s="40">
        <v>9</v>
      </c>
      <c r="B10" s="39">
        <f t="shared" si="0"/>
        <v>41933</v>
      </c>
      <c r="C10" s="1" t="s">
        <v>117</v>
      </c>
      <c r="D10" s="2" t="s">
        <v>186</v>
      </c>
      <c r="E10" s="2" t="s">
        <v>187</v>
      </c>
      <c r="F10" s="2" t="s">
        <v>194</v>
      </c>
      <c r="G10" s="1" t="s">
        <v>188</v>
      </c>
      <c r="H10" s="1" t="s">
        <v>189</v>
      </c>
      <c r="I10" s="1" t="s">
        <v>190</v>
      </c>
      <c r="J10" s="78" t="s">
        <v>162</v>
      </c>
    </row>
    <row r="11" spans="1:11" ht="120" x14ac:dyDescent="0.25">
      <c r="A11" s="40">
        <v>10</v>
      </c>
      <c r="B11" s="39">
        <f t="shared" si="0"/>
        <v>41940</v>
      </c>
      <c r="C11" s="1" t="s">
        <v>159</v>
      </c>
      <c r="D11" s="2" t="s">
        <v>195</v>
      </c>
      <c r="E11" s="2" t="s">
        <v>196</v>
      </c>
      <c r="F11" s="2" t="s">
        <v>177</v>
      </c>
      <c r="G11" s="1" t="s">
        <v>191</v>
      </c>
      <c r="H11" s="1" t="s">
        <v>192</v>
      </c>
      <c r="I11" s="1" t="s">
        <v>193</v>
      </c>
      <c r="J11" s="78" t="s">
        <v>158</v>
      </c>
    </row>
    <row r="12" spans="1:11" ht="90" x14ac:dyDescent="0.25">
      <c r="A12" s="40">
        <v>11</v>
      </c>
      <c r="B12" s="39">
        <f t="shared" si="0"/>
        <v>41947</v>
      </c>
      <c r="C12" s="1" t="s">
        <v>169</v>
      </c>
      <c r="D12" s="2"/>
      <c r="E12" s="2"/>
      <c r="F12" s="2" t="s">
        <v>174</v>
      </c>
      <c r="G12" s="1" t="s">
        <v>166</v>
      </c>
      <c r="H12" s="1"/>
      <c r="I12" s="1"/>
      <c r="J12" s="78" t="s">
        <v>164</v>
      </c>
    </row>
    <row r="13" spans="1:11" ht="90" x14ac:dyDescent="0.25">
      <c r="A13" s="40">
        <v>12</v>
      </c>
      <c r="B13" s="39">
        <f t="shared" si="0"/>
        <v>41954</v>
      </c>
      <c r="C13" s="2" t="s">
        <v>167</v>
      </c>
      <c r="D13" s="2"/>
      <c r="E13" s="2"/>
      <c r="F13" s="2" t="s">
        <v>176</v>
      </c>
      <c r="G13" s="69" t="s">
        <v>101</v>
      </c>
      <c r="H13" s="1"/>
      <c r="I13" s="1" t="s">
        <v>168</v>
      </c>
      <c r="J13" s="78" t="s">
        <v>173</v>
      </c>
    </row>
    <row r="14" spans="1:11" x14ac:dyDescent="0.25">
      <c r="A14" s="41"/>
      <c r="B14" s="42">
        <f t="shared" si="0"/>
        <v>41961</v>
      </c>
      <c r="C14" s="3"/>
      <c r="D14" s="3"/>
      <c r="E14" s="3"/>
      <c r="F14" s="3"/>
      <c r="G14" s="3"/>
      <c r="H14" s="3"/>
      <c r="I14" s="3"/>
      <c r="J14" s="70"/>
    </row>
    <row r="15" spans="1:11" ht="45" x14ac:dyDescent="0.25">
      <c r="A15" s="40">
        <v>13</v>
      </c>
      <c r="B15" s="39">
        <f t="shared" si="0"/>
        <v>41968</v>
      </c>
      <c r="C15" s="2" t="s">
        <v>179</v>
      </c>
      <c r="D15" s="2"/>
      <c r="E15" s="2"/>
      <c r="F15" s="2"/>
      <c r="G15" s="1"/>
      <c r="H15" s="1"/>
      <c r="I15" s="1"/>
      <c r="J15" s="78" t="s">
        <v>157</v>
      </c>
    </row>
    <row r="16" spans="1:11" ht="45" x14ac:dyDescent="0.25">
      <c r="A16" s="40">
        <v>14</v>
      </c>
      <c r="B16" s="39">
        <f t="shared" si="0"/>
        <v>41975</v>
      </c>
      <c r="C16" s="1" t="s">
        <v>156</v>
      </c>
      <c r="D16" s="2"/>
      <c r="E16" s="2"/>
      <c r="F16" s="2" t="s">
        <v>175</v>
      </c>
      <c r="G16" s="1"/>
      <c r="H16" s="1"/>
      <c r="I16" s="1"/>
      <c r="J16" s="78" t="s">
        <v>155</v>
      </c>
    </row>
    <row r="17" spans="1:10" ht="45" x14ac:dyDescent="0.25">
      <c r="A17" s="40">
        <v>15</v>
      </c>
      <c r="B17" s="39">
        <f t="shared" si="0"/>
        <v>41982</v>
      </c>
      <c r="C17" s="1" t="s">
        <v>99</v>
      </c>
      <c r="D17" s="2"/>
      <c r="E17" s="2"/>
      <c r="F17" s="2"/>
      <c r="G17" s="1"/>
      <c r="H17" s="1"/>
      <c r="I17" s="1"/>
      <c r="J17" s="78" t="s">
        <v>100</v>
      </c>
    </row>
    <row r="18" spans="1:10" ht="30" x14ac:dyDescent="0.25">
      <c r="A18" s="40" t="s">
        <v>0</v>
      </c>
      <c r="B18" s="39">
        <f t="shared" si="0"/>
        <v>41989</v>
      </c>
      <c r="C18" s="1"/>
      <c r="D18" s="2"/>
      <c r="E18" s="2"/>
      <c r="F18" s="2"/>
      <c r="G18" s="2"/>
      <c r="H18" s="2"/>
      <c r="I18" s="2"/>
      <c r="J18" s="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2"/>
  <sheetViews>
    <sheetView topLeftCell="A31" workbookViewId="0">
      <selection activeCell="D43" sqref="D43"/>
    </sheetView>
  </sheetViews>
  <sheetFormatPr defaultColWidth="7.625" defaultRowHeight="15" x14ac:dyDescent="0.25"/>
  <cols>
    <col min="1" max="1" width="7.625" style="17"/>
    <col min="2" max="2" width="32.125" style="18" customWidth="1"/>
    <col min="3" max="3" width="10.625" style="18" bestFit="1" customWidth="1"/>
    <col min="4" max="4" width="7.625" style="19"/>
    <col min="5" max="5" width="10.5" style="45" customWidth="1"/>
    <col min="6" max="7" width="7.625" style="45" customWidth="1"/>
    <col min="8" max="8" width="13.5" style="7" customWidth="1"/>
    <col min="9" max="9" width="10" style="8" customWidth="1"/>
    <col min="10" max="10" width="7.625" style="8"/>
    <col min="11" max="11" width="4.625" style="8" customWidth="1"/>
    <col min="12" max="12" width="10.625" style="7" bestFit="1" customWidth="1"/>
    <col min="13" max="16384" width="7.625" style="7"/>
  </cols>
  <sheetData>
    <row r="1" spans="1:22" ht="18" thickBot="1" x14ac:dyDescent="0.35">
      <c r="A1" s="4" t="s">
        <v>23</v>
      </c>
      <c r="B1" s="4" t="s">
        <v>8</v>
      </c>
      <c r="C1" s="4" t="s">
        <v>9</v>
      </c>
      <c r="D1" s="34" t="s">
        <v>10</v>
      </c>
      <c r="E1" s="34" t="s">
        <v>82</v>
      </c>
      <c r="F1" s="34" t="s">
        <v>87</v>
      </c>
      <c r="G1" s="34" t="s">
        <v>89</v>
      </c>
      <c r="H1" s="5" t="s">
        <v>9</v>
      </c>
      <c r="I1" s="5" t="s">
        <v>10</v>
      </c>
      <c r="J1" s="5" t="s">
        <v>11</v>
      </c>
      <c r="L1" s="27" t="s">
        <v>9</v>
      </c>
      <c r="M1" s="27" t="s">
        <v>10</v>
      </c>
      <c r="N1" s="27" t="s">
        <v>11</v>
      </c>
      <c r="P1" s="27" t="s">
        <v>9</v>
      </c>
      <c r="Q1" s="27" t="s">
        <v>10</v>
      </c>
      <c r="R1" s="27" t="s">
        <v>11</v>
      </c>
      <c r="T1" s="31" t="s">
        <v>9</v>
      </c>
      <c r="U1" s="31" t="s">
        <v>10</v>
      </c>
      <c r="V1" s="31" t="s">
        <v>11</v>
      </c>
    </row>
    <row r="2" spans="1:22" ht="16.5" thickTop="1" x14ac:dyDescent="0.25">
      <c r="A2" s="11">
        <v>0</v>
      </c>
      <c r="B2" s="12" t="s">
        <v>78</v>
      </c>
      <c r="C2" s="12" t="s">
        <v>28</v>
      </c>
      <c r="D2" s="13">
        <v>10</v>
      </c>
      <c r="H2" s="7" t="s">
        <v>82</v>
      </c>
      <c r="I2" s="8">
        <f>SUMIF($C$2:$C$83,H2,$D$2:$D$83)</f>
        <v>36</v>
      </c>
      <c r="J2" s="14">
        <f t="shared" ref="J2:J8" si="0">I2/$I$9</f>
        <v>7.5156576200417533E-2</v>
      </c>
      <c r="L2" s="9" t="s">
        <v>24</v>
      </c>
      <c r="M2" s="9">
        <v>16</v>
      </c>
      <c r="N2" s="15">
        <v>3.9506172839506172E-2</v>
      </c>
      <c r="P2" s="15" t="s">
        <v>18</v>
      </c>
      <c r="Q2" s="26">
        <v>20</v>
      </c>
      <c r="R2" s="15">
        <v>4.3956043956043959E-2</v>
      </c>
      <c r="T2" s="10" t="s">
        <v>18</v>
      </c>
      <c r="U2" s="10">
        <v>14</v>
      </c>
      <c r="V2" s="16">
        <v>3.0837004405286344E-2</v>
      </c>
    </row>
    <row r="3" spans="1:22" ht="15.75" x14ac:dyDescent="0.25">
      <c r="A3" s="11">
        <v>1.1000000000000001</v>
      </c>
      <c r="B3" s="12" t="s">
        <v>25</v>
      </c>
      <c r="C3" s="57" t="s">
        <v>8</v>
      </c>
      <c r="D3" s="13">
        <v>2</v>
      </c>
      <c r="E3" s="45">
        <v>41881</v>
      </c>
      <c r="G3" s="50" t="s">
        <v>88</v>
      </c>
      <c r="H3" s="63" t="s">
        <v>8</v>
      </c>
      <c r="I3" s="8">
        <f>SUMIF($C$2:$C$83,H3,$D$2:$D$83)</f>
        <v>72</v>
      </c>
      <c r="J3" s="14">
        <f t="shared" si="0"/>
        <v>0.15031315240083507</v>
      </c>
      <c r="L3" s="9" t="s">
        <v>8</v>
      </c>
      <c r="M3" s="9">
        <v>36</v>
      </c>
      <c r="N3" s="15">
        <v>8.8888888888888892E-2</v>
      </c>
      <c r="P3" s="15" t="s">
        <v>26</v>
      </c>
      <c r="Q3" s="26">
        <v>100</v>
      </c>
      <c r="R3" s="15">
        <v>0.21978021978021978</v>
      </c>
      <c r="T3" s="10" t="s">
        <v>26</v>
      </c>
      <c r="U3" s="10">
        <v>99</v>
      </c>
      <c r="V3" s="16">
        <v>0.21806167400881057</v>
      </c>
    </row>
    <row r="4" spans="1:22" ht="15.75" x14ac:dyDescent="0.25">
      <c r="A4" s="11">
        <v>1.2</v>
      </c>
      <c r="B4" s="12" t="s">
        <v>27</v>
      </c>
      <c r="C4" s="12" t="s">
        <v>13</v>
      </c>
      <c r="D4" s="13">
        <v>0</v>
      </c>
      <c r="E4" s="45">
        <v>41879</v>
      </c>
      <c r="G4" s="51" t="s">
        <v>88</v>
      </c>
      <c r="H4" s="7" t="s">
        <v>28</v>
      </c>
      <c r="I4" s="8">
        <f>SUMIF($C$2:$C$83,H4,$D$2:$D$83)</f>
        <v>67</v>
      </c>
      <c r="J4" s="14">
        <f t="shared" si="0"/>
        <v>0.13987473903966596</v>
      </c>
      <c r="L4" s="9" t="s">
        <v>28</v>
      </c>
      <c r="M4" s="9">
        <v>40</v>
      </c>
      <c r="N4" s="15">
        <v>9.8765432098765427E-2</v>
      </c>
      <c r="P4" s="15" t="s">
        <v>29</v>
      </c>
      <c r="Q4" s="26">
        <v>25</v>
      </c>
      <c r="R4" s="15">
        <v>5.4945054945054944E-2</v>
      </c>
      <c r="T4" s="10" t="s">
        <v>29</v>
      </c>
      <c r="U4" s="10">
        <v>20</v>
      </c>
      <c r="V4" s="16">
        <v>4.405286343612335E-2</v>
      </c>
    </row>
    <row r="5" spans="1:22" ht="15.75" x14ac:dyDescent="0.25">
      <c r="A5" s="11">
        <v>1.3</v>
      </c>
      <c r="B5" s="12" t="s">
        <v>12</v>
      </c>
      <c r="C5" s="12" t="s">
        <v>28</v>
      </c>
      <c r="D5" s="13">
        <v>3</v>
      </c>
      <c r="E5" s="45">
        <v>41883</v>
      </c>
      <c r="G5" s="51" t="s">
        <v>88</v>
      </c>
      <c r="J5" s="14"/>
      <c r="L5" s="9" t="s">
        <v>31</v>
      </c>
      <c r="M5" s="9">
        <v>26</v>
      </c>
      <c r="N5" s="15">
        <v>6.4197530864197536E-2</v>
      </c>
      <c r="P5" s="15" t="s">
        <v>13</v>
      </c>
      <c r="Q5" s="26">
        <v>10</v>
      </c>
      <c r="R5" s="15">
        <v>2.197802197802198E-2</v>
      </c>
      <c r="T5" s="10" t="s">
        <v>31</v>
      </c>
      <c r="U5" s="10">
        <v>32</v>
      </c>
      <c r="V5" s="16">
        <v>6.8281938325991193E-2</v>
      </c>
    </row>
    <row r="6" spans="1:22" ht="15.75" x14ac:dyDescent="0.25">
      <c r="A6" s="17">
        <v>1.4</v>
      </c>
      <c r="B6" s="18" t="s">
        <v>30</v>
      </c>
      <c r="C6" s="18" t="s">
        <v>13</v>
      </c>
      <c r="D6" s="19">
        <v>1</v>
      </c>
      <c r="E6" s="45">
        <v>41883</v>
      </c>
      <c r="G6" s="51" t="s">
        <v>88</v>
      </c>
      <c r="H6" s="7" t="s">
        <v>13</v>
      </c>
      <c r="I6" s="8">
        <f>SUMIF($C$2:$C$83,H6,$D$2:$D$83)</f>
        <v>29</v>
      </c>
      <c r="J6" s="14">
        <f t="shared" si="0"/>
        <v>6.0542797494780795E-2</v>
      </c>
      <c r="L6" s="9" t="s">
        <v>13</v>
      </c>
      <c r="M6" s="9">
        <v>27</v>
      </c>
      <c r="N6" s="15">
        <v>6.6666666666666666E-2</v>
      </c>
      <c r="P6" s="15" t="s">
        <v>14</v>
      </c>
      <c r="Q6" s="26">
        <v>150</v>
      </c>
      <c r="R6" s="15">
        <v>0.32967032967032966</v>
      </c>
      <c r="T6" s="10" t="s">
        <v>13</v>
      </c>
      <c r="U6" s="10">
        <v>10</v>
      </c>
      <c r="V6" s="16">
        <v>2.2026431718061675E-2</v>
      </c>
    </row>
    <row r="7" spans="1:22" ht="15.75" x14ac:dyDescent="0.25">
      <c r="A7" s="11">
        <v>1.5</v>
      </c>
      <c r="B7" s="56" t="s">
        <v>91</v>
      </c>
      <c r="C7" s="57" t="s">
        <v>8</v>
      </c>
      <c r="D7" s="13">
        <v>5</v>
      </c>
      <c r="E7" s="45">
        <v>41883</v>
      </c>
      <c r="G7" s="50" t="s">
        <v>88</v>
      </c>
      <c r="H7" s="7" t="s">
        <v>14</v>
      </c>
      <c r="I7" s="8">
        <f>SUMIF($C$2:$C$83,H7,$D$2:$D$83)</f>
        <v>150</v>
      </c>
      <c r="J7" s="14">
        <f t="shared" si="0"/>
        <v>0.31315240083507306</v>
      </c>
      <c r="L7" s="9" t="s">
        <v>14</v>
      </c>
      <c r="M7" s="9">
        <v>150</v>
      </c>
      <c r="N7" s="15">
        <v>0.37037037037037035</v>
      </c>
      <c r="P7" s="29" t="s">
        <v>15</v>
      </c>
      <c r="Q7" s="30">
        <v>150</v>
      </c>
      <c r="R7" s="29">
        <v>0.32967032967032966</v>
      </c>
      <c r="T7" s="10" t="s">
        <v>14</v>
      </c>
      <c r="U7" s="10">
        <v>175</v>
      </c>
      <c r="V7" s="16">
        <v>0.38546255506607929</v>
      </c>
    </row>
    <row r="8" spans="1:22" ht="16.5" thickBot="1" x14ac:dyDescent="0.3">
      <c r="A8" s="20">
        <v>1.6</v>
      </c>
      <c r="B8" s="44" t="s">
        <v>85</v>
      </c>
      <c r="C8" s="44" t="s">
        <v>82</v>
      </c>
      <c r="D8" s="21">
        <v>2.5</v>
      </c>
      <c r="E8" s="45">
        <v>41883</v>
      </c>
      <c r="G8" s="50" t="s">
        <v>88</v>
      </c>
      <c r="H8" s="62" t="s">
        <v>15</v>
      </c>
      <c r="I8" s="8">
        <f>SUMIF($C$2:$C$83,H8,$D$2:$D$83)</f>
        <v>125</v>
      </c>
      <c r="J8" s="14">
        <f t="shared" si="0"/>
        <v>0.26096033402922758</v>
      </c>
      <c r="L8" s="27" t="s">
        <v>15</v>
      </c>
      <c r="M8" s="27">
        <v>110</v>
      </c>
      <c r="N8" s="28">
        <v>0.27160493827160492</v>
      </c>
      <c r="P8" s="17"/>
      <c r="Q8" s="17">
        <v>455</v>
      </c>
      <c r="R8" s="17"/>
      <c r="T8" s="31" t="s">
        <v>15</v>
      </c>
      <c r="U8" s="31">
        <v>105</v>
      </c>
      <c r="V8" s="32">
        <v>0.23127753303964757</v>
      </c>
    </row>
    <row r="9" spans="1:22" ht="15.75" thickBot="1" x14ac:dyDescent="0.3">
      <c r="A9" s="11">
        <v>2.1</v>
      </c>
      <c r="B9" s="12" t="s">
        <v>32</v>
      </c>
      <c r="C9" s="12" t="s">
        <v>13</v>
      </c>
      <c r="D9" s="13">
        <v>2</v>
      </c>
      <c r="E9" s="45">
        <v>41886</v>
      </c>
      <c r="G9" s="51" t="s">
        <v>88</v>
      </c>
      <c r="I9" s="6">
        <f>SUM(I2:I8)</f>
        <v>479</v>
      </c>
      <c r="M9" s="8">
        <v>405</v>
      </c>
      <c r="T9" s="17"/>
      <c r="U9" s="17">
        <v>455</v>
      </c>
      <c r="V9" s="17"/>
    </row>
    <row r="10" spans="1:22" ht="15.75" thickTop="1" x14ac:dyDescent="0.25">
      <c r="A10" s="11">
        <v>2.2000000000000002</v>
      </c>
      <c r="B10" s="12" t="s">
        <v>33</v>
      </c>
      <c r="C10" s="12" t="s">
        <v>82</v>
      </c>
      <c r="D10" s="13">
        <v>1</v>
      </c>
      <c r="E10" s="45">
        <v>41890</v>
      </c>
      <c r="G10" s="51" t="s">
        <v>88</v>
      </c>
    </row>
    <row r="11" spans="1:22" x14ac:dyDescent="0.25">
      <c r="A11" s="11">
        <v>2.2999999999999998</v>
      </c>
      <c r="B11" s="12" t="s">
        <v>34</v>
      </c>
      <c r="C11" s="49" t="s">
        <v>82</v>
      </c>
      <c r="D11" s="13">
        <v>5</v>
      </c>
      <c r="E11" s="45">
        <v>41890</v>
      </c>
      <c r="G11" s="51" t="s">
        <v>88</v>
      </c>
    </row>
    <row r="12" spans="1:22" x14ac:dyDescent="0.25">
      <c r="A12" s="11">
        <v>2.4</v>
      </c>
      <c r="B12" s="12" t="s">
        <v>35</v>
      </c>
      <c r="C12" s="49" t="s">
        <v>82</v>
      </c>
      <c r="D12" s="13">
        <v>3</v>
      </c>
      <c r="E12" s="45">
        <v>41890</v>
      </c>
      <c r="G12" s="51" t="s">
        <v>88</v>
      </c>
    </row>
    <row r="13" spans="1:22" ht="15.75" x14ac:dyDescent="0.25">
      <c r="A13" s="11">
        <v>2.5</v>
      </c>
      <c r="B13" s="56" t="s">
        <v>92</v>
      </c>
      <c r="C13" s="61" t="s">
        <v>15</v>
      </c>
      <c r="D13" s="13">
        <v>10</v>
      </c>
      <c r="E13" s="45">
        <v>41890</v>
      </c>
      <c r="F13" s="67" t="s">
        <v>98</v>
      </c>
      <c r="G13" s="51" t="s">
        <v>88</v>
      </c>
    </row>
    <row r="14" spans="1:22" ht="15.75" thickBot="1" x14ac:dyDescent="0.3">
      <c r="A14" s="20">
        <v>2.6</v>
      </c>
      <c r="B14" s="52" t="s">
        <v>90</v>
      </c>
      <c r="C14" s="64" t="s">
        <v>28</v>
      </c>
      <c r="D14" s="21">
        <v>4</v>
      </c>
      <c r="E14" s="45">
        <v>41892</v>
      </c>
      <c r="G14" s="51" t="s">
        <v>88</v>
      </c>
    </row>
    <row r="15" spans="1:22" x14ac:dyDescent="0.25">
      <c r="A15" s="11">
        <v>3.1</v>
      </c>
      <c r="B15" s="12" t="s">
        <v>37</v>
      </c>
      <c r="C15" s="12" t="s">
        <v>13</v>
      </c>
      <c r="D15" s="13">
        <v>2</v>
      </c>
      <c r="E15" s="45">
        <v>41893</v>
      </c>
      <c r="G15" s="71" t="s">
        <v>88</v>
      </c>
      <c r="H15" s="97" t="s">
        <v>36</v>
      </c>
      <c r="I15" s="97"/>
    </row>
    <row r="16" spans="1:22" x14ac:dyDescent="0.25">
      <c r="A16" s="11">
        <v>3.2</v>
      </c>
      <c r="B16" s="12" t="s">
        <v>41</v>
      </c>
      <c r="C16" s="12" t="s">
        <v>82</v>
      </c>
      <c r="D16" s="13">
        <v>2</v>
      </c>
      <c r="E16" s="45">
        <v>41897</v>
      </c>
      <c r="G16" s="71" t="s">
        <v>88</v>
      </c>
      <c r="H16" s="98" t="s">
        <v>38</v>
      </c>
      <c r="I16" s="98"/>
    </row>
    <row r="17" spans="1:9" x14ac:dyDescent="0.25">
      <c r="A17" s="11">
        <v>3.3</v>
      </c>
      <c r="B17" s="12" t="s">
        <v>43</v>
      </c>
      <c r="C17" s="12" t="s">
        <v>82</v>
      </c>
      <c r="D17" s="13">
        <v>1</v>
      </c>
      <c r="E17" s="46">
        <v>41897</v>
      </c>
      <c r="G17" s="71" t="s">
        <v>88</v>
      </c>
      <c r="H17" s="99" t="s">
        <v>40</v>
      </c>
      <c r="I17" s="99"/>
    </row>
    <row r="18" spans="1:9" x14ac:dyDescent="0.25">
      <c r="A18" s="11">
        <v>3.4</v>
      </c>
      <c r="B18" s="12" t="s">
        <v>39</v>
      </c>
      <c r="C18" s="49" t="s">
        <v>82</v>
      </c>
      <c r="D18" s="13">
        <v>2</v>
      </c>
      <c r="E18" s="45">
        <v>41897</v>
      </c>
      <c r="G18" s="71" t="s">
        <v>88</v>
      </c>
      <c r="H18" s="100" t="s">
        <v>42</v>
      </c>
      <c r="I18" s="100"/>
    </row>
    <row r="19" spans="1:9" x14ac:dyDescent="0.25">
      <c r="A19" s="11">
        <v>3.5</v>
      </c>
      <c r="B19" s="56" t="s">
        <v>93</v>
      </c>
      <c r="C19" s="61" t="s">
        <v>15</v>
      </c>
      <c r="D19" s="13">
        <v>10</v>
      </c>
      <c r="E19" s="45">
        <v>41897</v>
      </c>
      <c r="F19" s="73"/>
      <c r="G19" s="68" t="s">
        <v>88</v>
      </c>
      <c r="H19" s="101" t="s">
        <v>44</v>
      </c>
      <c r="I19" s="101"/>
    </row>
    <row r="20" spans="1:9" ht="15.75" thickBot="1" x14ac:dyDescent="0.3">
      <c r="A20" s="20">
        <v>3.6</v>
      </c>
      <c r="B20" s="75" t="s">
        <v>94</v>
      </c>
      <c r="C20" s="76" t="s">
        <v>28</v>
      </c>
      <c r="D20" s="21">
        <v>4</v>
      </c>
      <c r="E20" s="72">
        <v>41899</v>
      </c>
      <c r="G20" s="71" t="s">
        <v>88</v>
      </c>
    </row>
    <row r="21" spans="1:9" x14ac:dyDescent="0.25">
      <c r="A21" s="11">
        <v>4.0999999999999996</v>
      </c>
      <c r="B21" s="23" t="s">
        <v>45</v>
      </c>
      <c r="C21" s="12" t="s">
        <v>13</v>
      </c>
      <c r="D21" s="13">
        <v>2</v>
      </c>
      <c r="E21" s="45">
        <v>41898</v>
      </c>
      <c r="G21" s="79" t="s">
        <v>88</v>
      </c>
    </row>
    <row r="22" spans="1:9" ht="15.75" x14ac:dyDescent="0.25">
      <c r="A22" s="11">
        <v>4.2</v>
      </c>
      <c r="B22" s="77" t="s">
        <v>127</v>
      </c>
      <c r="C22" s="57" t="s">
        <v>8</v>
      </c>
      <c r="D22" s="13">
        <v>5</v>
      </c>
      <c r="E22" s="45">
        <v>41904</v>
      </c>
      <c r="F22" s="67" t="s">
        <v>97</v>
      </c>
      <c r="G22" s="79" t="s">
        <v>88</v>
      </c>
    </row>
    <row r="23" spans="1:9" ht="15.75" x14ac:dyDescent="0.25">
      <c r="A23" s="11">
        <v>4.3</v>
      </c>
      <c r="B23" s="87" t="s">
        <v>140</v>
      </c>
      <c r="C23" s="55" t="s">
        <v>28</v>
      </c>
      <c r="D23" s="13">
        <v>4</v>
      </c>
      <c r="E23" s="45">
        <v>41906</v>
      </c>
      <c r="F23" s="67"/>
      <c r="G23" s="90" t="s">
        <v>88</v>
      </c>
    </row>
    <row r="24" spans="1:9" x14ac:dyDescent="0.25">
      <c r="A24" s="11">
        <v>4.4000000000000004</v>
      </c>
      <c r="B24" s="74" t="s">
        <v>115</v>
      </c>
      <c r="C24" s="54" t="s">
        <v>15</v>
      </c>
      <c r="D24" s="13">
        <v>15</v>
      </c>
      <c r="E24" s="45">
        <v>41904</v>
      </c>
      <c r="G24" s="79" t="s">
        <v>88</v>
      </c>
    </row>
    <row r="25" spans="1:9" ht="15.75" thickBot="1" x14ac:dyDescent="0.3">
      <c r="A25" s="20">
        <v>4.5</v>
      </c>
      <c r="B25" s="88" t="s">
        <v>128</v>
      </c>
      <c r="C25" s="76" t="s">
        <v>28</v>
      </c>
      <c r="D25" s="21">
        <v>4</v>
      </c>
      <c r="E25" s="72">
        <v>41906</v>
      </c>
      <c r="F25" s="72"/>
      <c r="G25" s="89" t="s">
        <v>88</v>
      </c>
    </row>
    <row r="26" spans="1:9" x14ac:dyDescent="0.25">
      <c r="A26" s="11">
        <v>5.0999999999999996</v>
      </c>
      <c r="B26" s="12" t="s">
        <v>46</v>
      </c>
      <c r="C26" s="12" t="s">
        <v>13</v>
      </c>
      <c r="D26" s="13">
        <v>2</v>
      </c>
      <c r="E26" s="45">
        <v>41905</v>
      </c>
      <c r="G26" s="93" t="s">
        <v>88</v>
      </c>
    </row>
    <row r="27" spans="1:9" x14ac:dyDescent="0.25">
      <c r="A27" s="11">
        <v>5.2</v>
      </c>
      <c r="B27" s="12" t="s">
        <v>47</v>
      </c>
      <c r="C27" s="12" t="s">
        <v>82</v>
      </c>
      <c r="D27" s="13">
        <v>2</v>
      </c>
      <c r="E27" s="45">
        <v>41911</v>
      </c>
      <c r="G27" s="90" t="s">
        <v>88</v>
      </c>
    </row>
    <row r="28" spans="1:9" x14ac:dyDescent="0.25">
      <c r="A28" s="11">
        <v>5.3</v>
      </c>
      <c r="B28" s="87" t="s">
        <v>141</v>
      </c>
      <c r="C28" s="57" t="s">
        <v>8</v>
      </c>
      <c r="D28" s="13">
        <v>5</v>
      </c>
      <c r="E28" s="45">
        <v>41911</v>
      </c>
      <c r="G28" s="93" t="s">
        <v>88</v>
      </c>
    </row>
    <row r="29" spans="1:9" ht="15.75" thickBot="1" x14ac:dyDescent="0.3">
      <c r="A29" s="20">
        <v>5.4</v>
      </c>
      <c r="B29" s="91" t="s">
        <v>142</v>
      </c>
      <c r="C29" s="76" t="s">
        <v>28</v>
      </c>
      <c r="D29" s="21">
        <v>4</v>
      </c>
      <c r="E29" s="72">
        <v>41913</v>
      </c>
      <c r="F29" s="72"/>
      <c r="G29" s="92" t="s">
        <v>88</v>
      </c>
    </row>
    <row r="30" spans="1:9" x14ac:dyDescent="0.25">
      <c r="A30" s="11">
        <v>6</v>
      </c>
      <c r="B30" s="12" t="s">
        <v>48</v>
      </c>
      <c r="C30" s="33" t="s">
        <v>14</v>
      </c>
      <c r="D30" s="13">
        <v>50</v>
      </c>
      <c r="E30" s="45">
        <v>41914</v>
      </c>
    </row>
    <row r="31" spans="1:9" x14ac:dyDescent="0.25">
      <c r="A31" s="11">
        <v>6</v>
      </c>
      <c r="B31" s="12" t="s">
        <v>49</v>
      </c>
      <c r="C31" s="12" t="s">
        <v>82</v>
      </c>
      <c r="D31" s="13">
        <v>2</v>
      </c>
    </row>
    <row r="32" spans="1:9" x14ac:dyDescent="0.25">
      <c r="A32" s="11">
        <v>6</v>
      </c>
      <c r="B32" s="53" t="s">
        <v>95</v>
      </c>
      <c r="C32" s="60" t="s">
        <v>15</v>
      </c>
      <c r="D32" s="13"/>
    </row>
    <row r="33" spans="1:7" x14ac:dyDescent="0.25">
      <c r="A33" s="11">
        <v>6</v>
      </c>
      <c r="B33" s="53" t="s">
        <v>96</v>
      </c>
      <c r="C33" s="65" t="s">
        <v>28</v>
      </c>
      <c r="D33" s="13"/>
    </row>
    <row r="34" spans="1:7" x14ac:dyDescent="0.25">
      <c r="A34" s="11">
        <v>6</v>
      </c>
      <c r="B34" s="12" t="s">
        <v>50</v>
      </c>
      <c r="C34" s="60" t="s">
        <v>15</v>
      </c>
      <c r="D34" s="13">
        <v>20</v>
      </c>
      <c r="E34" s="45">
        <v>41918</v>
      </c>
    </row>
    <row r="35" spans="1:7" x14ac:dyDescent="0.25">
      <c r="A35" s="11">
        <v>6</v>
      </c>
      <c r="B35" s="12" t="s">
        <v>51</v>
      </c>
      <c r="C35" s="65" t="s">
        <v>28</v>
      </c>
      <c r="D35" s="13">
        <v>4</v>
      </c>
      <c r="E35" s="46">
        <v>41920</v>
      </c>
      <c r="F35" s="46"/>
      <c r="G35" s="46"/>
    </row>
    <row r="36" spans="1:7" x14ac:dyDescent="0.25">
      <c r="A36" s="11">
        <v>7</v>
      </c>
      <c r="B36" s="12" t="s">
        <v>52</v>
      </c>
      <c r="C36" s="12" t="s">
        <v>13</v>
      </c>
      <c r="D36" s="13">
        <v>2</v>
      </c>
      <c r="E36" s="45">
        <v>41921</v>
      </c>
    </row>
    <row r="37" spans="1:7" x14ac:dyDescent="0.25">
      <c r="A37" s="11">
        <v>7</v>
      </c>
      <c r="B37" s="12" t="s">
        <v>53</v>
      </c>
      <c r="C37" s="12" t="s">
        <v>82</v>
      </c>
      <c r="D37" s="13">
        <v>2</v>
      </c>
    </row>
    <row r="38" spans="1:7" x14ac:dyDescent="0.25">
      <c r="A38" s="11">
        <v>7</v>
      </c>
      <c r="B38" s="12" t="s">
        <v>54</v>
      </c>
      <c r="C38" s="12" t="s">
        <v>82</v>
      </c>
      <c r="D38" s="13"/>
    </row>
    <row r="39" spans="1:7" x14ac:dyDescent="0.25">
      <c r="A39" s="11">
        <v>7</v>
      </c>
      <c r="B39" s="12" t="s">
        <v>55</v>
      </c>
      <c r="C39" s="12" t="s">
        <v>82</v>
      </c>
      <c r="D39" s="13">
        <v>1</v>
      </c>
    </row>
    <row r="40" spans="1:7" x14ac:dyDescent="0.25">
      <c r="A40" s="11">
        <v>7</v>
      </c>
      <c r="B40" s="12" t="s">
        <v>56</v>
      </c>
      <c r="C40" s="12" t="s">
        <v>82</v>
      </c>
      <c r="D40" s="13">
        <v>2.5</v>
      </c>
    </row>
    <row r="41" spans="1:7" x14ac:dyDescent="0.25">
      <c r="A41" s="11">
        <v>7</v>
      </c>
      <c r="B41" s="96" t="s">
        <v>160</v>
      </c>
      <c r="C41" s="12" t="s">
        <v>82</v>
      </c>
      <c r="D41" s="13">
        <v>1</v>
      </c>
    </row>
    <row r="42" spans="1:7" x14ac:dyDescent="0.25">
      <c r="A42" s="11">
        <v>7</v>
      </c>
      <c r="B42" s="35" t="s">
        <v>84</v>
      </c>
      <c r="C42" s="58" t="s">
        <v>8</v>
      </c>
      <c r="D42" s="13">
        <v>10</v>
      </c>
    </row>
    <row r="43" spans="1:7" x14ac:dyDescent="0.25">
      <c r="A43" s="11">
        <v>8</v>
      </c>
      <c r="B43" s="12" t="s">
        <v>57</v>
      </c>
      <c r="C43" s="12" t="s">
        <v>13</v>
      </c>
      <c r="D43" s="13">
        <v>2</v>
      </c>
      <c r="E43" s="46"/>
      <c r="F43" s="46"/>
      <c r="G43" s="46"/>
    </row>
    <row r="44" spans="1:7" x14ac:dyDescent="0.25">
      <c r="A44" s="11">
        <v>8</v>
      </c>
      <c r="B44" s="12" t="s">
        <v>58</v>
      </c>
      <c r="C44" s="33" t="s">
        <v>14</v>
      </c>
      <c r="D44" s="13">
        <v>50</v>
      </c>
      <c r="E44" s="46"/>
      <c r="F44" s="46"/>
      <c r="G44" s="46"/>
    </row>
    <row r="45" spans="1:7" x14ac:dyDescent="0.25">
      <c r="A45" s="11">
        <v>9</v>
      </c>
      <c r="B45" s="12" t="s">
        <v>59</v>
      </c>
      <c r="C45" s="12" t="s">
        <v>13</v>
      </c>
      <c r="D45" s="13">
        <v>2</v>
      </c>
      <c r="E45" s="46"/>
      <c r="F45" s="46"/>
      <c r="G45" s="46"/>
    </row>
    <row r="46" spans="1:7" x14ac:dyDescent="0.25">
      <c r="A46" s="11">
        <v>9</v>
      </c>
      <c r="B46" s="12" t="s">
        <v>60</v>
      </c>
      <c r="C46" s="12" t="s">
        <v>82</v>
      </c>
      <c r="D46" s="13">
        <v>1</v>
      </c>
      <c r="E46" s="46"/>
      <c r="F46" s="46"/>
      <c r="G46" s="46"/>
    </row>
    <row r="47" spans="1:7" ht="15.75" x14ac:dyDescent="0.25">
      <c r="A47" s="11">
        <v>9</v>
      </c>
      <c r="B47" s="12" t="s">
        <v>16</v>
      </c>
      <c r="C47" s="57" t="s">
        <v>8</v>
      </c>
      <c r="D47" s="13">
        <v>15</v>
      </c>
      <c r="E47" s="46"/>
      <c r="F47" s="94" t="s">
        <v>97</v>
      </c>
      <c r="G47" s="46"/>
    </row>
    <row r="48" spans="1:7" x14ac:dyDescent="0.25">
      <c r="A48" s="11">
        <v>10</v>
      </c>
      <c r="B48" s="12" t="s">
        <v>61</v>
      </c>
      <c r="C48" s="12" t="s">
        <v>13</v>
      </c>
      <c r="D48" s="13">
        <v>2</v>
      </c>
      <c r="E48" s="46"/>
      <c r="F48" s="95"/>
      <c r="G48" s="46"/>
    </row>
    <row r="49" spans="1:11" x14ac:dyDescent="0.25">
      <c r="A49" s="11">
        <v>10</v>
      </c>
      <c r="B49" s="12" t="s">
        <v>62</v>
      </c>
      <c r="C49" s="49" t="s">
        <v>82</v>
      </c>
      <c r="D49" s="13">
        <v>6</v>
      </c>
      <c r="E49" s="46"/>
      <c r="F49" s="95"/>
      <c r="G49" s="46"/>
    </row>
    <row r="50" spans="1:11" x14ac:dyDescent="0.25">
      <c r="A50" s="11">
        <v>10</v>
      </c>
      <c r="B50" s="12" t="s">
        <v>63</v>
      </c>
      <c r="C50" s="12" t="s">
        <v>82</v>
      </c>
      <c r="D50" s="13">
        <v>2</v>
      </c>
      <c r="E50" s="46"/>
      <c r="F50" s="95"/>
      <c r="G50" s="46"/>
    </row>
    <row r="51" spans="1:11" ht="15.75" x14ac:dyDescent="0.25">
      <c r="A51" s="11">
        <v>11</v>
      </c>
      <c r="B51" s="12" t="s">
        <v>64</v>
      </c>
      <c r="C51" s="60" t="s">
        <v>15</v>
      </c>
      <c r="D51" s="13">
        <v>20</v>
      </c>
      <c r="E51" s="46"/>
      <c r="F51" s="94" t="s">
        <v>97</v>
      </c>
      <c r="G51" s="46"/>
    </row>
    <row r="52" spans="1:11" x14ac:dyDescent="0.25">
      <c r="A52" s="11">
        <v>11</v>
      </c>
      <c r="B52" s="12" t="s">
        <v>65</v>
      </c>
      <c r="C52" s="12" t="s">
        <v>13</v>
      </c>
      <c r="D52" s="13">
        <v>2</v>
      </c>
      <c r="E52" s="46"/>
      <c r="F52" s="95"/>
      <c r="G52" s="46"/>
    </row>
    <row r="53" spans="1:11" x14ac:dyDescent="0.25">
      <c r="A53" s="11">
        <v>11</v>
      </c>
      <c r="B53" s="12" t="s">
        <v>83</v>
      </c>
      <c r="C53" s="65" t="s">
        <v>28</v>
      </c>
      <c r="D53" s="13">
        <v>4</v>
      </c>
      <c r="E53" s="46"/>
      <c r="F53" s="95"/>
      <c r="G53" s="46"/>
    </row>
    <row r="54" spans="1:11" ht="15.75" x14ac:dyDescent="0.25">
      <c r="A54" s="11">
        <v>11</v>
      </c>
      <c r="B54" s="12" t="s">
        <v>66</v>
      </c>
      <c r="C54" s="57" t="s">
        <v>8</v>
      </c>
      <c r="D54" s="13">
        <v>15</v>
      </c>
      <c r="E54" s="46"/>
      <c r="F54" s="94" t="s">
        <v>97</v>
      </c>
      <c r="G54" s="46"/>
    </row>
    <row r="55" spans="1:11" x14ac:dyDescent="0.25">
      <c r="A55" s="22">
        <v>12</v>
      </c>
      <c r="B55" s="23" t="s">
        <v>67</v>
      </c>
      <c r="C55" s="23" t="s">
        <v>13</v>
      </c>
      <c r="D55" s="13"/>
      <c r="E55" s="46"/>
      <c r="F55" s="95"/>
      <c r="G55" s="46"/>
    </row>
    <row r="56" spans="1:11" x14ac:dyDescent="0.25">
      <c r="A56" s="11">
        <v>12</v>
      </c>
      <c r="B56" s="23" t="s">
        <v>68</v>
      </c>
      <c r="C56" s="57" t="s">
        <v>8</v>
      </c>
      <c r="D56" s="13">
        <v>15</v>
      </c>
      <c r="E56" s="46"/>
      <c r="F56" s="95"/>
      <c r="G56" s="46"/>
    </row>
    <row r="57" spans="1:11" x14ac:dyDescent="0.25">
      <c r="A57" s="22">
        <v>13</v>
      </c>
      <c r="B57" s="23" t="s">
        <v>69</v>
      </c>
      <c r="C57" s="23" t="s">
        <v>13</v>
      </c>
      <c r="D57" s="13">
        <v>2</v>
      </c>
      <c r="E57" s="46"/>
      <c r="F57" s="95"/>
      <c r="G57" s="46"/>
    </row>
    <row r="58" spans="1:11" ht="15.75" x14ac:dyDescent="0.25">
      <c r="A58" s="22">
        <v>13</v>
      </c>
      <c r="B58" s="23" t="s">
        <v>70</v>
      </c>
      <c r="C58" s="60" t="s">
        <v>15</v>
      </c>
      <c r="D58" s="13">
        <v>20</v>
      </c>
      <c r="E58" s="46"/>
      <c r="F58" s="94" t="s">
        <v>97</v>
      </c>
      <c r="G58" s="46"/>
    </row>
    <row r="59" spans="1:11" x14ac:dyDescent="0.25">
      <c r="A59" s="22">
        <v>13</v>
      </c>
      <c r="B59" s="23" t="s">
        <v>71</v>
      </c>
      <c r="C59" s="65" t="s">
        <v>28</v>
      </c>
      <c r="D59" s="13">
        <v>4</v>
      </c>
      <c r="E59" s="46"/>
      <c r="F59" s="46"/>
      <c r="G59" s="46"/>
    </row>
    <row r="60" spans="1:11" x14ac:dyDescent="0.25">
      <c r="A60" s="11">
        <v>14</v>
      </c>
      <c r="B60" s="23" t="s">
        <v>72</v>
      </c>
      <c r="C60" s="59" t="s">
        <v>15</v>
      </c>
      <c r="D60" s="13">
        <v>10</v>
      </c>
      <c r="E60" s="46"/>
      <c r="F60" s="46"/>
      <c r="G60" s="46"/>
    </row>
    <row r="61" spans="1:11" x14ac:dyDescent="0.25">
      <c r="A61" s="11">
        <v>14</v>
      </c>
      <c r="B61" s="23" t="s">
        <v>73</v>
      </c>
      <c r="C61" s="65" t="s">
        <v>28</v>
      </c>
      <c r="D61" s="13">
        <v>2</v>
      </c>
      <c r="E61" s="46"/>
      <c r="F61" s="46"/>
      <c r="G61" s="46"/>
    </row>
    <row r="62" spans="1:11" x14ac:dyDescent="0.25">
      <c r="A62" s="11">
        <v>15</v>
      </c>
      <c r="B62" s="12" t="s">
        <v>74</v>
      </c>
      <c r="C62" s="59" t="s">
        <v>15</v>
      </c>
      <c r="D62" s="13">
        <v>20</v>
      </c>
      <c r="E62" s="47">
        <v>41986</v>
      </c>
      <c r="F62" s="47"/>
      <c r="G62" s="47"/>
    </row>
    <row r="63" spans="1:11" s="18" customFormat="1" x14ac:dyDescent="0.25">
      <c r="A63" s="11">
        <v>15</v>
      </c>
      <c r="B63" s="23" t="s">
        <v>75</v>
      </c>
      <c r="C63" s="66" t="s">
        <v>28</v>
      </c>
      <c r="D63" s="13">
        <v>5</v>
      </c>
      <c r="E63" s="47">
        <v>41988</v>
      </c>
      <c r="F63" s="47"/>
      <c r="G63" s="47"/>
      <c r="H63" s="7"/>
      <c r="I63" s="8"/>
      <c r="J63" s="8"/>
      <c r="K63" s="17"/>
    </row>
    <row r="64" spans="1:11" s="18" customFormat="1" x14ac:dyDescent="0.25">
      <c r="A64" s="11">
        <v>15</v>
      </c>
      <c r="B64" s="23" t="s">
        <v>76</v>
      </c>
      <c r="C64" s="23" t="s">
        <v>28</v>
      </c>
      <c r="D64" s="13">
        <v>5</v>
      </c>
      <c r="E64" s="46"/>
      <c r="F64" s="46"/>
      <c r="G64" s="46"/>
      <c r="I64" s="17"/>
      <c r="J64" s="17"/>
      <c r="K64" s="17"/>
    </row>
    <row r="65" spans="1:22" x14ac:dyDescent="0.25">
      <c r="A65" s="11">
        <v>15</v>
      </c>
      <c r="B65" s="12" t="s">
        <v>77</v>
      </c>
      <c r="C65" s="12" t="s">
        <v>13</v>
      </c>
      <c r="D65" s="13">
        <v>5</v>
      </c>
      <c r="E65" s="46"/>
      <c r="F65" s="46"/>
      <c r="G65" s="46"/>
      <c r="H65" s="18"/>
      <c r="I65" s="17"/>
      <c r="J65" s="17"/>
    </row>
    <row r="66" spans="1:22" x14ac:dyDescent="0.25">
      <c r="A66" s="11">
        <v>17</v>
      </c>
      <c r="B66" s="12" t="s">
        <v>17</v>
      </c>
      <c r="C66" s="33" t="s">
        <v>14</v>
      </c>
      <c r="D66" s="13">
        <v>50</v>
      </c>
      <c r="E66" s="46"/>
      <c r="F66" s="46"/>
      <c r="G66" s="46"/>
    </row>
    <row r="67" spans="1:22" x14ac:dyDescent="0.25">
      <c r="A67" s="11">
        <v>17</v>
      </c>
      <c r="B67" s="12" t="s">
        <v>79</v>
      </c>
      <c r="C67" s="12" t="s">
        <v>13</v>
      </c>
      <c r="D67" s="13">
        <v>2</v>
      </c>
      <c r="E67" s="46"/>
      <c r="F67" s="46"/>
      <c r="G67" s="46"/>
    </row>
    <row r="68" spans="1:22" x14ac:dyDescent="0.25">
      <c r="A68" s="11">
        <v>17</v>
      </c>
      <c r="B68" s="12" t="s">
        <v>80</v>
      </c>
      <c r="C68" s="12" t="s">
        <v>13</v>
      </c>
      <c r="D68" s="13">
        <v>1</v>
      </c>
      <c r="E68" s="46"/>
      <c r="F68" s="46"/>
      <c r="G68" s="46"/>
    </row>
    <row r="69" spans="1:22" s="8" customFormat="1" x14ac:dyDescent="0.25">
      <c r="A69" s="11">
        <v>18</v>
      </c>
      <c r="B69" s="12" t="s">
        <v>81</v>
      </c>
      <c r="C69" s="12" t="s">
        <v>28</v>
      </c>
      <c r="D69" s="13">
        <v>10</v>
      </c>
      <c r="E69" s="45"/>
      <c r="F69" s="45"/>
      <c r="G69" s="45"/>
      <c r="H69" s="7"/>
      <c r="L69" s="7"/>
      <c r="M69" s="7"/>
      <c r="N69" s="7"/>
      <c r="O69" s="7"/>
      <c r="P69" s="7"/>
      <c r="Q69" s="7"/>
      <c r="R69" s="7"/>
      <c r="S69" s="7"/>
      <c r="T69" s="7"/>
      <c r="U69" s="7"/>
      <c r="V69" s="7"/>
    </row>
    <row r="70" spans="1:22" s="8" customFormat="1" x14ac:dyDescent="0.25">
      <c r="A70" s="11"/>
      <c r="B70" s="12"/>
      <c r="C70" s="12"/>
      <c r="D70" s="13"/>
      <c r="E70" s="45"/>
      <c r="F70" s="45"/>
      <c r="G70" s="45"/>
      <c r="H70" s="7"/>
      <c r="L70" s="7"/>
      <c r="M70" s="7"/>
      <c r="N70" s="7"/>
      <c r="O70" s="7"/>
      <c r="P70" s="7"/>
      <c r="Q70" s="7"/>
      <c r="R70" s="7"/>
      <c r="S70" s="7"/>
      <c r="T70" s="7"/>
      <c r="U70" s="7"/>
      <c r="V70" s="7"/>
    </row>
    <row r="71" spans="1:22" s="8" customFormat="1" x14ac:dyDescent="0.25">
      <c r="A71" s="11"/>
      <c r="E71" s="45"/>
      <c r="F71" s="45"/>
      <c r="G71" s="45"/>
      <c r="H71" s="7"/>
      <c r="L71" s="7"/>
      <c r="M71" s="7"/>
      <c r="N71" s="7"/>
      <c r="O71" s="7"/>
      <c r="P71" s="7"/>
      <c r="Q71" s="7"/>
      <c r="R71" s="7"/>
      <c r="S71" s="7"/>
      <c r="T71" s="7"/>
      <c r="U71" s="7"/>
      <c r="V71" s="7"/>
    </row>
    <row r="72" spans="1:22" s="8" customFormat="1" x14ac:dyDescent="0.25">
      <c r="A72" s="11"/>
      <c r="B72" s="12"/>
      <c r="C72" s="12"/>
      <c r="D72" s="13"/>
      <c r="E72" s="45"/>
      <c r="F72" s="45"/>
      <c r="G72" s="45"/>
      <c r="H72" s="7"/>
      <c r="L72" s="7"/>
      <c r="M72" s="7"/>
      <c r="N72" s="7"/>
      <c r="O72" s="7"/>
      <c r="P72" s="7"/>
      <c r="Q72" s="7"/>
      <c r="R72" s="7"/>
      <c r="S72" s="7"/>
      <c r="T72" s="7"/>
      <c r="U72" s="7"/>
      <c r="V72" s="7"/>
    </row>
    <row r="73" spans="1:22" s="8" customFormat="1" x14ac:dyDescent="0.25">
      <c r="A73" s="11"/>
      <c r="B73" s="12"/>
      <c r="C73" s="12"/>
      <c r="D73" s="13"/>
      <c r="E73" s="45"/>
      <c r="F73" s="45"/>
      <c r="G73" s="45"/>
      <c r="H73" s="7"/>
      <c r="L73" s="7"/>
      <c r="M73" s="7"/>
      <c r="N73" s="7"/>
      <c r="O73" s="7"/>
      <c r="P73" s="7"/>
      <c r="Q73" s="7"/>
      <c r="R73" s="7"/>
      <c r="S73" s="7"/>
      <c r="T73" s="7"/>
      <c r="U73" s="7"/>
      <c r="V73" s="7"/>
    </row>
    <row r="74" spans="1:22" s="8" customFormat="1" x14ac:dyDescent="0.25">
      <c r="A74" s="11"/>
      <c r="B74" s="12"/>
      <c r="C74" s="12"/>
      <c r="D74" s="13"/>
      <c r="E74" s="45"/>
      <c r="F74" s="45"/>
      <c r="G74" s="45"/>
      <c r="H74" s="7"/>
      <c r="L74" s="7"/>
      <c r="M74" s="7"/>
      <c r="N74" s="7"/>
      <c r="O74" s="7"/>
      <c r="P74" s="7"/>
      <c r="Q74" s="7"/>
      <c r="R74" s="7"/>
      <c r="S74" s="7"/>
      <c r="T74" s="7"/>
      <c r="U74" s="7"/>
      <c r="V74" s="7"/>
    </row>
    <row r="75" spans="1:22" s="8" customFormat="1" x14ac:dyDescent="0.25">
      <c r="A75" s="11"/>
      <c r="B75" s="12"/>
      <c r="C75" s="12"/>
      <c r="D75" s="13"/>
      <c r="E75" s="45"/>
      <c r="F75" s="45"/>
      <c r="G75" s="45"/>
      <c r="H75" s="7"/>
      <c r="L75" s="7"/>
      <c r="M75" s="7"/>
      <c r="N75" s="7"/>
      <c r="O75" s="7"/>
      <c r="P75" s="7"/>
      <c r="Q75" s="7"/>
      <c r="R75" s="7"/>
      <c r="S75" s="7"/>
      <c r="T75" s="7"/>
      <c r="U75" s="7"/>
      <c r="V75" s="7"/>
    </row>
    <row r="76" spans="1:22" s="8" customFormat="1" x14ac:dyDescent="0.25">
      <c r="A76" s="11"/>
      <c r="B76" s="12"/>
      <c r="C76" s="12"/>
      <c r="D76" s="13"/>
      <c r="E76" s="45"/>
      <c r="F76" s="45"/>
      <c r="G76" s="45"/>
      <c r="H76" s="7"/>
      <c r="L76" s="7"/>
      <c r="M76" s="7"/>
      <c r="N76" s="7"/>
      <c r="O76" s="7"/>
      <c r="P76" s="7"/>
      <c r="Q76" s="7"/>
      <c r="R76" s="7"/>
      <c r="S76" s="7"/>
      <c r="T76" s="7"/>
      <c r="U76" s="7"/>
      <c r="V76" s="7"/>
    </row>
    <row r="77" spans="1:22" s="8" customFormat="1" x14ac:dyDescent="0.25">
      <c r="A77" s="11"/>
      <c r="B77" s="12"/>
      <c r="C77" s="12"/>
      <c r="D77" s="13"/>
      <c r="E77" s="48"/>
      <c r="F77" s="48"/>
      <c r="G77" s="48"/>
      <c r="H77" s="7"/>
      <c r="L77" s="7"/>
      <c r="M77" s="7"/>
      <c r="N77" s="7"/>
      <c r="O77" s="7"/>
      <c r="P77" s="7"/>
      <c r="Q77" s="7"/>
      <c r="R77" s="7"/>
      <c r="S77" s="7"/>
      <c r="T77" s="7"/>
      <c r="U77" s="7"/>
      <c r="V77" s="7"/>
    </row>
    <row r="78" spans="1:22" s="8" customFormat="1" x14ac:dyDescent="0.25">
      <c r="A78" s="11"/>
      <c r="B78" s="12"/>
      <c r="C78" s="12"/>
      <c r="D78" s="13"/>
      <c r="E78" s="48"/>
      <c r="F78" s="48"/>
      <c r="G78" s="48"/>
      <c r="H78" s="7"/>
      <c r="L78" s="7"/>
      <c r="M78" s="7"/>
      <c r="N78" s="7"/>
      <c r="O78" s="7"/>
      <c r="P78" s="7"/>
      <c r="Q78" s="7"/>
      <c r="R78" s="7"/>
      <c r="S78" s="7"/>
      <c r="T78" s="7"/>
      <c r="U78" s="7"/>
      <c r="V78" s="7"/>
    </row>
    <row r="79" spans="1:22" s="8" customFormat="1" x14ac:dyDescent="0.25">
      <c r="A79" s="11"/>
      <c r="B79" s="12"/>
      <c r="C79" s="12"/>
      <c r="D79" s="13"/>
      <c r="E79" s="48"/>
      <c r="F79" s="48"/>
      <c r="G79" s="48"/>
      <c r="H79" s="7"/>
      <c r="L79" s="7"/>
      <c r="M79" s="7"/>
      <c r="N79" s="7"/>
      <c r="O79" s="7"/>
      <c r="P79" s="7"/>
      <c r="Q79" s="7"/>
      <c r="R79" s="7"/>
      <c r="S79" s="7"/>
      <c r="T79" s="7"/>
      <c r="U79" s="7"/>
      <c r="V79" s="7"/>
    </row>
    <row r="80" spans="1:22" s="8" customFormat="1" x14ac:dyDescent="0.25">
      <c r="A80" s="11"/>
      <c r="B80" s="12"/>
      <c r="C80" s="12"/>
      <c r="D80" s="13"/>
      <c r="E80" s="45"/>
      <c r="F80" s="45"/>
      <c r="G80" s="45"/>
      <c r="H80" s="7"/>
      <c r="I80" s="7"/>
      <c r="J80" s="7"/>
      <c r="L80" s="7"/>
      <c r="M80" s="7"/>
      <c r="N80" s="7"/>
      <c r="O80" s="7"/>
      <c r="P80" s="7"/>
      <c r="Q80" s="7"/>
      <c r="R80" s="7"/>
      <c r="S80" s="7"/>
      <c r="T80" s="7"/>
      <c r="U80" s="7"/>
      <c r="V80" s="7"/>
    </row>
    <row r="81" spans="1:22" s="8" customFormat="1" x14ac:dyDescent="0.25">
      <c r="A81" s="11"/>
      <c r="B81" s="12"/>
      <c r="C81" s="12"/>
      <c r="D81" s="13"/>
      <c r="E81" s="45"/>
      <c r="F81" s="45"/>
      <c r="G81" s="45"/>
      <c r="H81" s="7"/>
      <c r="L81" s="7"/>
      <c r="M81" s="7"/>
      <c r="N81" s="7"/>
      <c r="O81" s="7"/>
      <c r="P81" s="7"/>
      <c r="Q81" s="7"/>
      <c r="R81" s="7"/>
      <c r="S81" s="7"/>
      <c r="T81" s="7"/>
      <c r="U81" s="7"/>
      <c r="V81" s="7"/>
    </row>
    <row r="82" spans="1:22" s="8" customFormat="1" x14ac:dyDescent="0.25">
      <c r="A82" s="11"/>
      <c r="B82" s="12"/>
      <c r="C82" s="12"/>
      <c r="D82" s="13"/>
      <c r="E82" s="45"/>
      <c r="F82" s="45"/>
      <c r="G82" s="45"/>
      <c r="H82" s="7"/>
      <c r="I82" s="7"/>
      <c r="J82" s="7"/>
      <c r="L82" s="7"/>
      <c r="M82" s="7"/>
      <c r="N82" s="7"/>
      <c r="O82" s="7"/>
      <c r="P82" s="7"/>
      <c r="Q82" s="7"/>
      <c r="R82" s="7"/>
      <c r="S82" s="7"/>
      <c r="T82" s="7"/>
      <c r="U82" s="7"/>
      <c r="V82" s="7"/>
    </row>
    <row r="83" spans="1:22" s="8" customFormat="1" x14ac:dyDescent="0.25">
      <c r="A83" s="11"/>
      <c r="B83" s="12"/>
      <c r="C83" s="12"/>
      <c r="D83" s="13"/>
      <c r="E83" s="45"/>
      <c r="F83" s="45"/>
      <c r="G83" s="45"/>
      <c r="H83" s="7"/>
      <c r="I83" s="7"/>
      <c r="J83" s="7"/>
      <c r="L83" s="7"/>
      <c r="M83" s="7"/>
      <c r="N83" s="7"/>
      <c r="O83" s="7"/>
      <c r="P83" s="7"/>
      <c r="Q83" s="7"/>
      <c r="R83" s="7"/>
      <c r="S83" s="7"/>
      <c r="T83" s="7"/>
      <c r="U83" s="7"/>
      <c r="V83" s="7"/>
    </row>
    <row r="84" spans="1:22" s="8" customFormat="1" x14ac:dyDescent="0.25">
      <c r="A84" s="11"/>
      <c r="B84" s="12"/>
      <c r="C84" s="12"/>
      <c r="D84" s="13"/>
      <c r="E84" s="45"/>
      <c r="F84" s="45"/>
      <c r="G84" s="45"/>
      <c r="H84" s="7"/>
      <c r="I84" s="7"/>
      <c r="J84" s="7"/>
      <c r="L84" s="7"/>
      <c r="M84" s="7"/>
      <c r="N84" s="7"/>
      <c r="O84" s="7"/>
      <c r="P84" s="7"/>
      <c r="Q84" s="7"/>
      <c r="R84" s="7"/>
      <c r="S84" s="7"/>
      <c r="T84" s="7"/>
      <c r="U84" s="7"/>
      <c r="V84" s="7"/>
    </row>
    <row r="85" spans="1:22" s="8" customFormat="1" x14ac:dyDescent="0.25">
      <c r="A85" s="11"/>
      <c r="B85" s="12"/>
      <c r="C85" s="12"/>
      <c r="D85" s="13"/>
      <c r="E85" s="45"/>
      <c r="F85" s="45"/>
      <c r="G85" s="45"/>
      <c r="H85" s="7"/>
      <c r="I85" s="7"/>
      <c r="J85" s="7"/>
      <c r="L85" s="7"/>
      <c r="M85" s="7"/>
      <c r="N85" s="7"/>
      <c r="O85" s="7"/>
      <c r="P85" s="7"/>
      <c r="Q85" s="7"/>
      <c r="R85" s="7"/>
      <c r="S85" s="7"/>
      <c r="T85" s="7"/>
      <c r="U85" s="7"/>
      <c r="V85" s="7"/>
    </row>
    <row r="86" spans="1:22" s="8" customFormat="1" x14ac:dyDescent="0.25">
      <c r="A86" s="11"/>
      <c r="B86" s="12"/>
      <c r="C86" s="12"/>
      <c r="D86" s="13"/>
      <c r="E86" s="45"/>
      <c r="F86" s="45"/>
      <c r="G86" s="45"/>
      <c r="H86" s="7"/>
      <c r="I86" s="7"/>
      <c r="J86" s="7"/>
      <c r="L86" s="7"/>
      <c r="M86" s="7"/>
      <c r="N86" s="7"/>
      <c r="O86" s="7"/>
      <c r="P86" s="7"/>
      <c r="Q86" s="7"/>
      <c r="R86" s="7"/>
      <c r="S86" s="7"/>
      <c r="T86" s="7"/>
      <c r="U86" s="7"/>
      <c r="V86" s="7"/>
    </row>
    <row r="87" spans="1:22" s="8" customFormat="1" x14ac:dyDescent="0.25">
      <c r="A87" s="11"/>
      <c r="B87" s="12"/>
      <c r="C87" s="12"/>
      <c r="D87" s="13"/>
      <c r="E87" s="45"/>
      <c r="F87" s="45"/>
      <c r="G87" s="45"/>
      <c r="H87" s="7"/>
      <c r="I87" s="7"/>
      <c r="J87" s="7"/>
      <c r="L87" s="7"/>
      <c r="M87" s="7"/>
      <c r="N87" s="7"/>
      <c r="O87" s="7"/>
      <c r="P87" s="7"/>
      <c r="Q87" s="7"/>
      <c r="R87" s="7"/>
      <c r="S87" s="7"/>
      <c r="T87" s="7"/>
      <c r="U87" s="7"/>
      <c r="V87" s="7"/>
    </row>
    <row r="88" spans="1:22" s="8" customFormat="1" x14ac:dyDescent="0.25">
      <c r="A88" s="11"/>
      <c r="B88" s="12"/>
      <c r="C88" s="12"/>
      <c r="D88" s="13"/>
      <c r="E88" s="45"/>
      <c r="F88" s="45"/>
      <c r="G88" s="45"/>
      <c r="H88" s="7"/>
      <c r="I88" s="7"/>
      <c r="J88" s="7"/>
      <c r="L88" s="7"/>
      <c r="M88" s="7"/>
      <c r="N88" s="7"/>
      <c r="O88" s="7"/>
      <c r="P88" s="7"/>
      <c r="Q88" s="7"/>
      <c r="R88" s="7"/>
      <c r="S88" s="7"/>
      <c r="T88" s="7"/>
      <c r="U88" s="7"/>
      <c r="V88" s="7"/>
    </row>
    <row r="89" spans="1:22" s="8" customFormat="1" x14ac:dyDescent="0.25">
      <c r="A89" s="11"/>
      <c r="B89" s="12"/>
      <c r="C89" s="12"/>
      <c r="D89" s="13"/>
      <c r="E89" s="45"/>
      <c r="F89" s="45"/>
      <c r="G89" s="45"/>
      <c r="H89" s="7"/>
      <c r="I89" s="7"/>
      <c r="J89" s="7"/>
      <c r="L89" s="7"/>
      <c r="M89" s="7"/>
      <c r="N89" s="7"/>
      <c r="O89" s="7"/>
      <c r="P89" s="7"/>
      <c r="Q89" s="7"/>
      <c r="R89" s="7"/>
      <c r="S89" s="7"/>
      <c r="T89" s="7"/>
      <c r="U89" s="7"/>
      <c r="V89" s="7"/>
    </row>
    <row r="90" spans="1:22" s="8" customFormat="1" x14ac:dyDescent="0.25">
      <c r="A90" s="11"/>
      <c r="B90" s="12"/>
      <c r="C90" s="12"/>
      <c r="D90" s="13"/>
      <c r="E90" s="45"/>
      <c r="F90" s="45"/>
      <c r="G90" s="45"/>
      <c r="H90" s="7"/>
      <c r="L90" s="7"/>
      <c r="M90" s="7"/>
      <c r="N90" s="7"/>
      <c r="O90" s="7"/>
      <c r="P90" s="7"/>
      <c r="Q90" s="7"/>
      <c r="R90" s="7"/>
      <c r="S90" s="7"/>
      <c r="T90" s="7"/>
      <c r="U90" s="7"/>
      <c r="V90" s="7"/>
    </row>
    <row r="91" spans="1:22" x14ac:dyDescent="0.25">
      <c r="A91" s="11"/>
      <c r="B91" s="12"/>
      <c r="C91" s="12"/>
      <c r="D91" s="13"/>
    </row>
    <row r="92" spans="1:22" x14ac:dyDescent="0.25">
      <c r="A92" s="24"/>
      <c r="B92" s="25"/>
    </row>
  </sheetData>
  <sortState ref="A2:G92">
    <sortCondition ref="A2:A92"/>
  </sortState>
  <mergeCells count="5">
    <mergeCell ref="H15:I15"/>
    <mergeCell ref="H16:I16"/>
    <mergeCell ref="H17:I17"/>
    <mergeCell ref="H18:I18"/>
    <mergeCell ref="H19:I19"/>
  </mergeCells>
  <conditionalFormatting sqref="J2:J8">
    <cfRule type="dataBar" priority="2">
      <dataBar>
        <cfvo type="min"/>
        <cfvo type="max"/>
        <color rgb="FF008AEF"/>
      </dataBar>
      <extLst>
        <ext xmlns:x14="http://schemas.microsoft.com/office/spreadsheetml/2009/9/main" uri="{B025F937-C7B1-47D3-B67F-A62EFF666E3E}">
          <x14:id>{32B7E5ED-71DC-4570-AE7D-9EF85D8C472B}</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2B7E5ED-71DC-4570-AE7D-9EF85D8C472B}">
            <x14:dataBar minLength="0" maxLength="100" gradient="0">
              <x14:cfvo type="autoMin"/>
              <x14:cfvo type="autoMax"/>
              <x14:negativeFillColor rgb="FFFF0000"/>
              <x14:axisColor rgb="FF000000"/>
            </x14:dataBar>
          </x14:cfRule>
          <xm:sqref>J2:J8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schedule</vt:lpstr>
      <vt:lpstr>Sheet1</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Donatello, Robin</cp:lastModifiedBy>
  <cp:lastPrinted>2017-08-20T23:54:22Z</cp:lastPrinted>
  <dcterms:created xsi:type="dcterms:W3CDTF">2016-07-12T01:17:57Z</dcterms:created>
  <dcterms:modified xsi:type="dcterms:W3CDTF">2018-10-25T17:25:47Z</dcterms:modified>
</cp:coreProperties>
</file>