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27A8E95-CE81-4D42-8430-CE22BBEC1023}" xr6:coauthVersionLast="40" xr6:coauthVersionMax="40" xr10:uidLastSave="{00000000-0000-0000-0000-000000000000}"/>
  <bookViews>
    <workbookView xWindow="0" yWindow="435" windowWidth="25605" windowHeight="14445" tabRatio="500" xr2:uid="{00000000-000D-0000-FFFF-FFFF00000000}"/>
  </bookViews>
  <sheets>
    <sheet name="schedule" sheetId="8" r:id="rId1"/>
    <sheet name="fall schedule" sheetId="5" r:id="rId2"/>
    <sheet name="Sheet1" sheetId="7" r:id="rId3"/>
  </sheets>
  <definedNames>
    <definedName name="_xlnm._FilterDatabase" localSheetId="2" hidden="1">Sheet1!$A$1:$D$91</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<sst xmlns="http://schemas.openxmlformats.org/spreadsheetml/2006/main" count="409" uniqueCount="248">
  <si>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</si>
  <si>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</si>
  <si>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</si>
  <si>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</si>
  <si>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</si>
  <si>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</si>
  <si>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</si>
  <si>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</si>
  <si>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</si>
  <si>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</si>
  <si>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</si>
  <si>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</si>
  <si>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</si>
  <si>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</si>
  <si>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</si>
  <si>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</si>
  <si>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</si>
  <si>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</si>
  <si>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</si>
  <si>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</si>
  <si>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</si>
  <si>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</si>
  <si>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</si>
  <si>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</si>
  <si>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</si>
  <si>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</si>
  <si>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RAT: Logistics</t>
  </si>
  <si>
    <t>Participation</t>
  </si>
  <si>
    <t>Reading</t>
  </si>
  <si>
    <t>Metacognition preassessment</t>
  </si>
  <si>
    <t>R</t>
  </si>
  <si>
    <t>RAT: Data types</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</si>
  <si>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</si>
  <si>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</si>
  <si>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</si>
  <si>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</si>
  <si>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</si>
  <si>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</si>
  <si>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</si>
  <si>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</si>
  <si>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</si>
  <si>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</si>
  <si>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</si>
  <si>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</si>
  <si>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</si>
  <si>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</si>
  <si>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</si>
  <si>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</si>
  <si>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</si>
  <si>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</si>
  <si>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</si>
  <si>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</si>
  <si>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</si>
  <si>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</si>
  <si>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</si>
  <si>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</si>
  <si>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</si>
  <si>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</si>
  <si>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</si>
  <si>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</si>
  <si>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</si>
  <si>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</si>
  <si>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</si>
  <si>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</si>
  <si>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</si>
  <si>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</si>
  <si>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</si>
  <si>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</si>
  <si>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</si>
  <si>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</si>
  <si>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</si>
  <si>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</si>
  <si>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</si>
  <si>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</si>
  <si>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</si>
  <si>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</si>
  <si>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</si>
  <si>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</si>
  <si>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</si>
  <si>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</si>
  <si>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</si>
  <si>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</si>
  <si>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</si>
  <si>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</si>
  <si>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</si>
  <si>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</si>
  <si>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</si>
  <si>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</si>
  <si>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</si>
  <si>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</si>
  <si>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</si>
  <si>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</si>
  <si>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</si>
  <si>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</si>
  <si>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</si>
  <si>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</si>
  <si>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</si>
  <si>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</si>
  <si>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</si>
  <si>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</si>
  <si>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</si>
  <si>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</si>
  <si>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</si>
  <si>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</si>
  <si>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</si>
  <si>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</si>
  <si>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</si>
  <si>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</si>
  <si>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</si>
  <si>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</si>
  <si>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</si>
  <si>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</si>
  <si>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</si>
  <si>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</si>
  <si>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</si>
  <si>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</si>
  <si>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</si>
  <si>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</si>
  <si>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</si>
  <si>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</si>
  <si>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</si>
  <si>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</si>
  <si>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</si>
  <si>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</si>
  <si>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</si>
  <si>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</si>
  <si>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</si>
  <si>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</si>
  <si>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</si>
  <si>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</si>
  <si>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</si>
  <si>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</si>
  <si>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</si>
  <si>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</si>
  <si>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</si>
  <si>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</si>
  <si>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</si>
  <si>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</si>
  <si>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</si>
  <si>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</si>
  <si>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</si>
  <si>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</si>
  <si>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</si>
  <si>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</si>
  <si>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</si>
  <si>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</si>
  <si>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</si>
  <si>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</si>
  <si>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</si>
  <si>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</si>
  <si>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</si>
  <si>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</si>
  <si>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</si>
  <si>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</si>
  <si>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</si>
  <si>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</si>
  <si>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</si>
  <si>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</si>
  <si>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</si>
  <si>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</si>
  <si>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</si>
  <si>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</si>
  <si>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</si>
  <si>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</si>
  <si>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</si>
  <si>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</si>
  <si>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</si>
  <si>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</si>
  <si>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</si>
  <si>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</si>
  <si>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</si>
  <si>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</si>
  <si>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</si>
  <si>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</si>
  <si>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</si>
  <si>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</si>
  <si>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</si>
  <si>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</si>
  <si>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</si>
  <si>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</si>
  <si>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</si>
  <si>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</si>
  <si>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</si>
  <si>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</si>
  <si>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</si>
  <si>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</si>
  <si>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</si>
  <si>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</si>
  <si>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</si>
  <si>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</si>
  <si>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</si>
  <si>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</si>
  <si>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</si>
  <si>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</si>
  <si>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</si>
  <si>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</si>
  <si>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</si>
  <si>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</si>
  <si>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</si>
  <si>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</si>
  <si>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</si>
  <si>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First Markdown File</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</si>
  <si>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</si>
  <si>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</si>
  <si>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</si>
  <si>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</si>
  <si>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</si>
  <si>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</si>
  <si>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</si>
  <si>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</si>
  <si>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</si>
  <si>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</si>
  <si>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</si>
  <si>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</si>
  <si>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</si>
  <si>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</si>
  <si>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</si>
  <si>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</si>
  <si>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</si>
  <si>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</si>
  <si>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</si>
  <si>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</si>
  <si>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architecture and entry
Writing and refining your research question</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</si>
  <si>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</si>
  <si>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</si>
  <si>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</si>
  <si>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</si>
  <si>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</si>
  <si>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[PDS video 2](http://passiondrivenstatistics.com/2015/06/02/chapter-2-draft-version/)
Course Packet (CP) section 2.1
Open Intro (OI) Section 1.2
[Collaborative R notes: Importing data into R](https://hackmd.io/Ue0ojg6xRWC4fP3Xg3Tveg)
[Conducting a peer review](https://norcalbiostat.github.io/MATH315/project.html)
Applied Stats Course Notes [Chapter 1.0.1](https://norcalbiostat.github.io/AppliedStatistics_notes/data-prep.html)</t>
  </si>
  <si>
    <t>Fill out [this form](https://goo.gl/forms/qLBv2jMF6fBv3BTR2) to help me set my OH (Due Thu 1/24 )
R Markdown test file (in class)
hw01 Orientation [[HTML]](hw/hw01_orientation.html)[[PDF]](hw/hw01_orientation.pdf)</t>
  </si>
  <si>
    <t xml:space="preserve">[Syllabus](https://norcalbiostat.github.io/MATH315/syllabus_315_f18.html)
Create and compile a test markdown document. 
[[PDS video 1]](http://passiondrivenstatistics.com/2015/05/20/chapter-01-course-introduction/) </t>
  </si>
  <si>
    <r>
      <t xml:space="preserve">Watch PDS Video 2 and 3
</t>
    </r>
    <r>
      <rPr>
        <sz val="11"/>
        <color rgb="FFFF0000"/>
        <rFont val="Calibri"/>
        <family val="2"/>
        <scheme val="minor"/>
      </rPr>
      <t xml:space="preserve">Course Packet (CP) section 2.1 </t>
    </r>
    <r>
      <rPr>
        <sz val="11"/>
        <rFont val="Calibri"/>
        <family val="2"/>
        <scheme val="minor"/>
      </rPr>
      <t xml:space="preserve">
Schedule a time outside of class to work with your analysis partner on a weekly basis. 
</t>
    </r>
  </si>
  <si>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</si>
  <si>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</si>
  <si>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</si>
  <si>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</si>
  <si>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</si>
  <si>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</si>
  <si>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</si>
  <si>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</si>
  <si>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</si>
  <si>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</si>
  <si>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</si>
  <si>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</si>
  <si>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</si>
  <si>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t>Introduction to the instructor, class structure, materials, requirements, expectations and resources. 
Blackboard usage (grading)
Online materials (data camp, google drive, website)
Physical materials (course notes, textbook)
New collaboration tools (hack, slack)
Learning Techniques (metacognition, RAT, error assessments, peer reviews)
Support structures (tutoring, community coding, slack, TA, OH, Math 130)
Readiness Assurance Test (RAT) on class logistics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</si>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</sst>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cellStyleXfs>
  <cellXfs count="91">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FB77-8F8A-4840-8916-D6924239BDF7}">
  <dimension ref="A1:I49"/>
  <sheetViews>
    <sheetView tabSelected="1" topLeftCell="D1" zoomScale="70" zoomScaleNormal="70" workbookViewId="0">
      <pane ySplit="1" topLeftCell="A2" activePane="bottomLeft" state="frozen"/>
      <selection pane="bottomLeft" activeCell="G2" sqref="G2"/>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9" x14ac:dyDescent="0.25">
      <c r="A1" s="34" t="s">
        <v>1</v>
      </c>
      <c r="B1" s="34" t="s">
        <v>2</v>
      </c>
      <c r="C1" s="34" t="s">
        <v>3</v>
      </c>
      <c r="D1" s="35" t="s">
        <v>4</v>
      </c>
      <c r="E1" s="35" t="s">
        <v>5</v>
      </c>
      <c r="F1" s="34" t="s">
        <v>6</v>
      </c>
      <c r="G1" s="35" t="s">
        <v>247</v>
      </c>
      <c r="H1" s="34" t="s">
        <v>7</v>
      </c>
    </row>
    <row r="2" spans="1:9" s="62" customFormat="1" ht="285" x14ac:dyDescent="0.25">
      <c r="A2" s="59">
        <v>1</v>
      </c>
      <c r="B2" s="60">
        <v>42024</v>
      </c>
      <c r="C2" s="1" t="s">
        <v>221</v>
      </c>
      <c r="D2" s="1" t="s">
        <v>78</v>
      </c>
      <c r="E2" s="61" t="s">
        <v>246</v>
      </c>
      <c r="F2" s="1" t="s">
        <v>230</v>
      </c>
      <c r="G2" s="1" t="s">
        <v>245</v>
      </c>
      <c r="H2" s="64" t="s">
        <v>229</v>
      </c>
      <c r="I2" s="1"/>
    </row>
    <row r="3" spans="1:9" s="62" customFormat="1" ht="195" x14ac:dyDescent="0.25">
      <c r="A3" s="59">
        <v>2</v>
      </c>
      <c r="B3" s="60">
        <f t="shared" ref="B3:B18" si="0">B2+7</f>
        <v>42031</v>
      </c>
      <c r="C3" s="1" t="s">
        <v>222</v>
      </c>
      <c r="D3" s="1" t="s">
        <v>107</v>
      </c>
      <c r="E3" s="1" t="s">
        <v>231</v>
      </c>
      <c r="F3" s="1" t="s">
        <v>228</v>
      </c>
      <c r="G3" s="1" t="s">
        <v>209</v>
      </c>
      <c r="H3" s="64" t="s">
        <v>116</v>
      </c>
    </row>
    <row r="4" spans="1:9" s="62" customFormat="1" ht="285" x14ac:dyDescent="0.25">
      <c r="A4" s="59">
        <v>3</v>
      </c>
      <c r="B4" s="60">
        <f t="shared" si="0"/>
        <v>42038</v>
      </c>
      <c r="C4" s="1" t="s">
        <v>223</v>
      </c>
      <c r="D4" s="1" t="s">
        <v>94</v>
      </c>
      <c r="E4" s="1" t="s">
        <v>232</v>
      </c>
      <c r="F4" s="1" t="s">
        <v>233</v>
      </c>
      <c r="G4" s="1" t="s">
        <v>210</v>
      </c>
      <c r="H4" s="64" t="s">
        <v>117</v>
      </c>
    </row>
    <row r="5" spans="1:9" s="62" customFormat="1" ht="360" x14ac:dyDescent="0.25">
      <c r="A5" s="59">
        <v>4</v>
      </c>
      <c r="B5" s="60">
        <f>B4+7</f>
        <v>42045</v>
      </c>
      <c r="C5" s="1" t="s">
        <v>224</v>
      </c>
      <c r="D5" s="1" t="s">
        <v>121</v>
      </c>
      <c r="E5" s="1" t="s">
        <v>99</v>
      </c>
      <c r="F5" s="1" t="s">
        <v>122</v>
      </c>
      <c r="G5" s="1" t="s">
        <v>211</v>
      </c>
      <c r="H5" s="64" t="s">
        <v>120</v>
      </c>
    </row>
    <row r="6" spans="1:9" s="62" customFormat="1" ht="150" x14ac:dyDescent="0.25">
      <c r="A6" s="59">
        <v>5</v>
      </c>
      <c r="B6" s="60">
        <f t="shared" si="0"/>
        <v>42052</v>
      </c>
      <c r="C6" s="1" t="s">
        <v>225</v>
      </c>
      <c r="D6" s="1" t="s">
        <v>127</v>
      </c>
      <c r="E6" s="1" t="s">
        <v>129</v>
      </c>
      <c r="F6" s="1" t="s">
        <v>244</v>
      </c>
      <c r="G6" s="1" t="s">
        <v>212</v>
      </c>
      <c r="H6" s="64" t="s">
        <v>146</v>
      </c>
    </row>
    <row r="7" spans="1:9" s="62" customFormat="1" ht="75" x14ac:dyDescent="0.25">
      <c r="A7" s="59">
        <v>6</v>
      </c>
      <c r="B7" s="60">
        <f t="shared" si="0"/>
        <v>42059</v>
      </c>
      <c r="C7" s="1" t="s">
        <v>226</v>
      </c>
      <c r="D7" s="1" t="s">
        <v>93</v>
      </c>
      <c r="E7" s="1" t="s">
        <v>149</v>
      </c>
      <c r="F7" s="1" t="s">
        <v>243</v>
      </c>
      <c r="G7" s="1" t="s">
        <v>213</v>
      </c>
      <c r="H7" s="64" t="s">
        <v>145</v>
      </c>
    </row>
    <row r="8" spans="1:9" s="62" customFormat="1" ht="210" x14ac:dyDescent="0.25">
      <c r="A8" s="59">
        <v>7</v>
      </c>
      <c r="B8" s="60">
        <f t="shared" si="0"/>
        <v>42066</v>
      </c>
      <c r="C8" s="1" t="s">
        <v>227</v>
      </c>
      <c r="D8" s="1" t="s">
        <v>154</v>
      </c>
      <c r="E8" s="1" t="s">
        <v>136</v>
      </c>
      <c r="F8" s="1" t="s">
        <v>234</v>
      </c>
      <c r="G8" s="1" t="s">
        <v>214</v>
      </c>
      <c r="H8" s="64" t="s">
        <v>140</v>
      </c>
    </row>
    <row r="9" spans="1:9" s="62" customFormat="1" x14ac:dyDescent="0.25">
      <c r="A9" s="59">
        <v>8</v>
      </c>
      <c r="B9" s="60">
        <f t="shared" si="0"/>
        <v>42073</v>
      </c>
      <c r="C9" s="49" t="s">
        <v>220</v>
      </c>
      <c r="D9" s="89"/>
      <c r="E9" s="89"/>
      <c r="F9" s="89"/>
      <c r="G9" s="89"/>
      <c r="H9" s="90"/>
    </row>
    <row r="10" spans="1:9" s="62" customFormat="1" ht="150" x14ac:dyDescent="0.25">
      <c r="A10" s="59">
        <v>9</v>
      </c>
      <c r="B10" s="60">
        <f t="shared" si="0"/>
        <v>42080</v>
      </c>
      <c r="C10" s="1" t="s">
        <v>236</v>
      </c>
      <c r="D10" s="1" t="s">
        <v>151</v>
      </c>
      <c r="E10" s="1" t="s">
        <v>153</v>
      </c>
      <c r="F10" s="1" t="s">
        <v>242</v>
      </c>
      <c r="G10" s="1" t="s">
        <v>144</v>
      </c>
      <c r="H10" s="64" t="s">
        <v>142</v>
      </c>
    </row>
    <row r="11" spans="1:9" s="62" customFormat="1" ht="105" x14ac:dyDescent="0.25">
      <c r="A11" s="59">
        <v>10</v>
      </c>
      <c r="B11" s="60">
        <f t="shared" si="0"/>
        <v>42087</v>
      </c>
      <c r="C11" s="1" t="s">
        <v>235</v>
      </c>
      <c r="D11" s="1" t="s">
        <v>155</v>
      </c>
      <c r="E11" s="1" t="s">
        <v>156</v>
      </c>
      <c r="F11" s="1" t="s">
        <v>237</v>
      </c>
      <c r="G11" s="1" t="s">
        <v>215</v>
      </c>
      <c r="H11" s="64" t="s">
        <v>141</v>
      </c>
    </row>
    <row r="12" spans="1:9" s="62" customFormat="1" ht="165" x14ac:dyDescent="0.25">
      <c r="A12" s="59">
        <v>11</v>
      </c>
      <c r="B12" s="60">
        <f t="shared" si="0"/>
        <v>42094</v>
      </c>
      <c r="C12" s="1"/>
      <c r="D12" s="1" t="s">
        <v>163</v>
      </c>
      <c r="E12" s="1" t="s">
        <v>164</v>
      </c>
      <c r="F12" s="1" t="s">
        <v>238</v>
      </c>
      <c r="G12" s="1" t="s">
        <v>216</v>
      </c>
      <c r="H12" s="64" t="s">
        <v>172</v>
      </c>
    </row>
    <row r="13" spans="1:9" s="62" customFormat="1" ht="105" x14ac:dyDescent="0.25">
      <c r="A13" s="59">
        <v>12</v>
      </c>
      <c r="B13" s="60">
        <f t="shared" si="0"/>
        <v>42101</v>
      </c>
      <c r="C13" s="1" t="s">
        <v>182</v>
      </c>
      <c r="D13" s="1" t="s">
        <v>166</v>
      </c>
      <c r="E13" s="1" t="s">
        <v>167</v>
      </c>
      <c r="F13" s="1" t="s">
        <v>239</v>
      </c>
      <c r="G13" s="1" t="s">
        <v>217</v>
      </c>
      <c r="H13" s="64" t="s">
        <v>183</v>
      </c>
    </row>
    <row r="14" spans="1:9" s="62" customFormat="1" ht="180" x14ac:dyDescent="0.25">
      <c r="A14" s="59"/>
      <c r="B14" s="60">
        <f t="shared" si="0"/>
        <v>42108</v>
      </c>
      <c r="C14" s="1" t="s">
        <v>185</v>
      </c>
      <c r="D14" s="1" t="s">
        <v>187</v>
      </c>
      <c r="E14" s="1" t="s">
        <v>181</v>
      </c>
      <c r="F14" s="1" t="s">
        <v>191</v>
      </c>
      <c r="G14" s="1" t="s">
        <v>218</v>
      </c>
      <c r="H14" s="64"/>
    </row>
    <row r="15" spans="1:9" s="62" customFormat="1" ht="75" x14ac:dyDescent="0.25">
      <c r="A15" s="59">
        <v>13</v>
      </c>
      <c r="B15" s="60">
        <f t="shared" si="0"/>
        <v>42115</v>
      </c>
      <c r="C15" s="1" t="s">
        <v>179</v>
      </c>
      <c r="D15" s="1" t="s">
        <v>170</v>
      </c>
      <c r="E15" s="1" t="s">
        <v>180</v>
      </c>
      <c r="F15" s="63" t="s">
        <v>241</v>
      </c>
      <c r="G15" s="1" t="s">
        <v>219</v>
      </c>
      <c r="H15" s="64" t="s">
        <v>177</v>
      </c>
    </row>
    <row r="16" spans="1:9" s="62" customFormat="1" ht="45" x14ac:dyDescent="0.25">
      <c r="A16" s="59">
        <v>14</v>
      </c>
      <c r="B16" s="60">
        <f t="shared" si="0"/>
        <v>42122</v>
      </c>
      <c r="C16" s="1" t="s">
        <v>178</v>
      </c>
      <c r="D16" s="1" t="s">
        <v>171</v>
      </c>
      <c r="E16" s="1" t="s">
        <v>208</v>
      </c>
      <c r="F16" s="1" t="s">
        <v>240</v>
      </c>
      <c r="G16" s="1"/>
      <c r="H16" s="1" t="s">
        <v>197</v>
      </c>
    </row>
    <row r="17" spans="1:8" s="62" customFormat="1" x14ac:dyDescent="0.25">
      <c r="A17" s="59">
        <v>15</v>
      </c>
      <c r="B17" s="60">
        <f t="shared" si="0"/>
        <v>42129</v>
      </c>
    </row>
    <row r="18" spans="1:8" s="62" customFormat="1" ht="135" x14ac:dyDescent="0.25">
      <c r="A18" s="59" t="s">
        <v>0</v>
      </c>
      <c r="B18" s="60">
        <f t="shared" si="0"/>
        <v>42136</v>
      </c>
      <c r="C18" s="1" t="s">
        <v>198</v>
      </c>
      <c r="D18" s="1"/>
      <c r="E18" s="1"/>
      <c r="F18" s="1"/>
      <c r="G18" s="1"/>
      <c r="H18" s="1" t="s">
        <v>196</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zoomScale="70" zoomScaleNormal="70" workbookViewId="0">
      <pane ySplit="1" topLeftCell="A2" activePane="bottomLeft" state="frozen"/>
      <selection pane="bottomLeft" activeCell="A2" sqref="A2:XFD49"/>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109</v>
      </c>
      <c r="D2" s="1" t="s">
        <v>78</v>
      </c>
      <c r="E2" s="61" t="s">
        <v>105</v>
      </c>
      <c r="F2" s="1" t="s">
        <v>103</v>
      </c>
      <c r="G2" s="1" t="s">
        <v>97</v>
      </c>
      <c r="H2" s="1" t="s">
        <v>102</v>
      </c>
      <c r="I2" s="1" t="s">
        <v>101</v>
      </c>
      <c r="J2" s="1" t="s">
        <v>115</v>
      </c>
      <c r="K2" s="1"/>
    </row>
    <row r="3" spans="1:11" s="62" customFormat="1" ht="225" x14ac:dyDescent="0.25">
      <c r="A3" s="59">
        <v>2</v>
      </c>
      <c r="B3" s="60">
        <f t="shared" ref="B3:B18" si="0">B2+7</f>
        <v>41884</v>
      </c>
      <c r="C3" s="1" t="s">
        <v>108</v>
      </c>
      <c r="D3" s="1" t="s">
        <v>107</v>
      </c>
      <c r="E3" s="1" t="s">
        <v>90</v>
      </c>
      <c r="F3" s="1" t="s">
        <v>114</v>
      </c>
      <c r="G3" s="63" t="s">
        <v>22</v>
      </c>
      <c r="H3" s="1" t="s">
        <v>106</v>
      </c>
      <c r="I3" s="1" t="s">
        <v>113</v>
      </c>
      <c r="J3" s="64" t="s">
        <v>116</v>
      </c>
    </row>
    <row r="4" spans="1:11" s="62" customFormat="1" ht="240" x14ac:dyDescent="0.25">
      <c r="A4" s="59">
        <v>3</v>
      </c>
      <c r="B4" s="60">
        <f t="shared" si="0"/>
        <v>41891</v>
      </c>
      <c r="C4" s="1" t="s">
        <v>92</v>
      </c>
      <c r="D4" s="1" t="s">
        <v>94</v>
      </c>
      <c r="E4" s="1" t="s">
        <v>91</v>
      </c>
      <c r="F4" s="1" t="s">
        <v>104</v>
      </c>
      <c r="G4" s="1" t="s">
        <v>88</v>
      </c>
      <c r="H4" s="1" t="s">
        <v>112</v>
      </c>
      <c r="I4" s="1" t="s">
        <v>95</v>
      </c>
      <c r="J4" s="64" t="s">
        <v>117</v>
      </c>
    </row>
    <row r="5" spans="1:11" s="62" customFormat="1" ht="300" x14ac:dyDescent="0.25">
      <c r="A5" s="59">
        <v>4</v>
      </c>
      <c r="B5" s="60">
        <f>B4+7</f>
        <v>41898</v>
      </c>
      <c r="C5" s="1" t="s">
        <v>87</v>
      </c>
      <c r="D5" s="1" t="s">
        <v>121</v>
      </c>
      <c r="E5" s="1" t="s">
        <v>99</v>
      </c>
      <c r="F5" s="1" t="s">
        <v>122</v>
      </c>
      <c r="G5" s="1" t="s">
        <v>118</v>
      </c>
      <c r="H5" s="1" t="s">
        <v>96</v>
      </c>
      <c r="I5" s="1" t="s">
        <v>119</v>
      </c>
      <c r="J5" s="64" t="s">
        <v>120</v>
      </c>
    </row>
    <row r="6" spans="1:11" s="62" customFormat="1" ht="165" x14ac:dyDescent="0.25">
      <c r="A6" s="59">
        <v>5</v>
      </c>
      <c r="B6" s="60">
        <f t="shared" si="0"/>
        <v>41905</v>
      </c>
      <c r="C6" s="1" t="s">
        <v>126</v>
      </c>
      <c r="D6" s="1" t="s">
        <v>127</v>
      </c>
      <c r="E6" s="1" t="s">
        <v>129</v>
      </c>
      <c r="F6" s="1" t="s">
        <v>134</v>
      </c>
      <c r="G6" s="1" t="s">
        <v>131</v>
      </c>
      <c r="H6" s="1" t="s">
        <v>130</v>
      </c>
      <c r="I6" s="1" t="s">
        <v>128</v>
      </c>
      <c r="J6" s="64" t="s">
        <v>146</v>
      </c>
    </row>
    <row r="7" spans="1:11" s="62" customFormat="1" ht="150" x14ac:dyDescent="0.25">
      <c r="A7" s="59">
        <v>6</v>
      </c>
      <c r="B7" s="60">
        <f t="shared" si="0"/>
        <v>41912</v>
      </c>
      <c r="C7" s="1" t="s">
        <v>89</v>
      </c>
      <c r="D7" s="1" t="s">
        <v>93</v>
      </c>
      <c r="E7" s="1" t="s">
        <v>149</v>
      </c>
      <c r="F7" s="1" t="s">
        <v>135</v>
      </c>
      <c r="G7" s="1" t="s">
        <v>133</v>
      </c>
      <c r="H7" s="1" t="s">
        <v>42</v>
      </c>
      <c r="I7" s="1" t="s">
        <v>132</v>
      </c>
      <c r="J7" s="64" t="s">
        <v>145</v>
      </c>
    </row>
    <row r="8" spans="1:11" s="62" customFormat="1" ht="270" x14ac:dyDescent="0.25">
      <c r="A8" s="59">
        <v>7</v>
      </c>
      <c r="B8" s="60">
        <f t="shared" si="0"/>
        <v>41919</v>
      </c>
      <c r="C8" s="1" t="s">
        <v>85</v>
      </c>
      <c r="D8" s="1" t="s">
        <v>154</v>
      </c>
      <c r="E8" s="1" t="s">
        <v>136</v>
      </c>
      <c r="F8" s="1" t="s">
        <v>148</v>
      </c>
      <c r="G8" s="1" t="s">
        <v>137</v>
      </c>
      <c r="H8" s="1" t="s">
        <v>143</v>
      </c>
      <c r="I8" s="1" t="s">
        <v>150</v>
      </c>
      <c r="J8" s="64" t="s">
        <v>140</v>
      </c>
    </row>
    <row r="9" spans="1:11" s="62" customFormat="1" ht="195" x14ac:dyDescent="0.25">
      <c r="A9" s="59">
        <v>8</v>
      </c>
      <c r="B9" s="60">
        <f t="shared" si="0"/>
        <v>41926</v>
      </c>
      <c r="C9" s="1" t="s">
        <v>86</v>
      </c>
      <c r="D9" s="1" t="s">
        <v>151</v>
      </c>
      <c r="E9" s="1" t="s">
        <v>153</v>
      </c>
      <c r="F9" s="1" t="s">
        <v>152</v>
      </c>
      <c r="G9" s="1"/>
      <c r="H9" s="1" t="s">
        <v>144</v>
      </c>
      <c r="I9" s="1"/>
      <c r="J9" s="64" t="s">
        <v>142</v>
      </c>
    </row>
    <row r="10" spans="1:11" s="62" customFormat="1" ht="180" x14ac:dyDescent="0.25">
      <c r="A10" s="59">
        <v>9</v>
      </c>
      <c r="B10" s="60">
        <f t="shared" si="0"/>
        <v>41933</v>
      </c>
      <c r="C10" s="1" t="s">
        <v>100</v>
      </c>
      <c r="D10" s="1" t="s">
        <v>155</v>
      </c>
      <c r="E10" s="1" t="s">
        <v>156</v>
      </c>
      <c r="F10" s="1" t="s">
        <v>168</v>
      </c>
      <c r="G10" s="1" t="s">
        <v>157</v>
      </c>
      <c r="H10" s="1" t="s">
        <v>158</v>
      </c>
      <c r="I10" s="1" t="s">
        <v>159</v>
      </c>
      <c r="J10" s="64" t="s">
        <v>141</v>
      </c>
    </row>
    <row r="11" spans="1:11" s="62" customFormat="1" ht="165" x14ac:dyDescent="0.25">
      <c r="A11" s="59">
        <v>10</v>
      </c>
      <c r="B11" s="60">
        <f t="shared" si="0"/>
        <v>41940</v>
      </c>
      <c r="C11" s="1" t="s">
        <v>138</v>
      </c>
      <c r="D11" s="1" t="s">
        <v>163</v>
      </c>
      <c r="E11" s="1" t="s">
        <v>164</v>
      </c>
      <c r="F11" s="1" t="s">
        <v>165</v>
      </c>
      <c r="G11" s="1" t="s">
        <v>160</v>
      </c>
      <c r="H11" s="1" t="s">
        <v>161</v>
      </c>
      <c r="I11" s="1" t="s">
        <v>162</v>
      </c>
      <c r="J11" s="64" t="s">
        <v>172</v>
      </c>
    </row>
    <row r="12" spans="1:11" s="62" customFormat="1" ht="165" x14ac:dyDescent="0.25">
      <c r="A12" s="59">
        <v>11</v>
      </c>
      <c r="B12" s="60">
        <f t="shared" si="0"/>
        <v>41947</v>
      </c>
      <c r="C12" s="1" t="s">
        <v>182</v>
      </c>
      <c r="D12" s="1" t="s">
        <v>166</v>
      </c>
      <c r="E12" s="1" t="s">
        <v>167</v>
      </c>
      <c r="F12" s="1" t="s">
        <v>175</v>
      </c>
      <c r="G12" s="1" t="s">
        <v>169</v>
      </c>
      <c r="H12" s="1" t="s">
        <v>174</v>
      </c>
      <c r="I12" s="1"/>
      <c r="J12" s="64" t="s">
        <v>183</v>
      </c>
    </row>
    <row r="13" spans="1:11" s="62" customFormat="1" x14ac:dyDescent="0.25">
      <c r="A13" s="59">
        <v>12</v>
      </c>
      <c r="B13" s="60">
        <f t="shared" si="0"/>
        <v>41954</v>
      </c>
      <c r="C13" s="1" t="s">
        <v>184</v>
      </c>
      <c r="D13" s="1"/>
      <c r="E13" s="1"/>
      <c r="F13" s="1"/>
      <c r="G13" s="63" t="s">
        <v>84</v>
      </c>
      <c r="H13" s="57"/>
      <c r="I13" s="1"/>
      <c r="J13" s="64"/>
    </row>
    <row r="14" spans="1:11" s="62" customFormat="1" x14ac:dyDescent="0.25">
      <c r="A14" s="59"/>
      <c r="B14" s="60">
        <f t="shared" si="0"/>
        <v>41961</v>
      </c>
      <c r="C14" s="1" t="s">
        <v>173</v>
      </c>
      <c r="D14" s="1"/>
      <c r="E14" s="1"/>
      <c r="F14" s="1"/>
      <c r="G14" s="1"/>
      <c r="H14" s="1"/>
      <c r="I14" s="1"/>
      <c r="J14" s="63"/>
    </row>
    <row r="15" spans="1:11" s="62" customFormat="1" ht="120" x14ac:dyDescent="0.25">
      <c r="A15" s="59">
        <v>13</v>
      </c>
      <c r="B15" s="60">
        <f t="shared" si="0"/>
        <v>41968</v>
      </c>
      <c r="C15" s="1" t="s">
        <v>185</v>
      </c>
      <c r="D15" s="1" t="s">
        <v>187</v>
      </c>
      <c r="E15" s="1" t="s">
        <v>181</v>
      </c>
      <c r="F15" s="1" t="s">
        <v>191</v>
      </c>
      <c r="G15" s="1" t="s">
        <v>186</v>
      </c>
      <c r="H15" s="58" t="s">
        <v>189</v>
      </c>
      <c r="I15" s="58" t="s">
        <v>188</v>
      </c>
      <c r="J15" s="64"/>
    </row>
    <row r="16" spans="1:11" s="62" customFormat="1" ht="90" x14ac:dyDescent="0.25">
      <c r="A16" s="59">
        <v>14</v>
      </c>
      <c r="B16" s="60">
        <f t="shared" si="0"/>
        <v>41975</v>
      </c>
      <c r="C16" s="1" t="s">
        <v>179</v>
      </c>
      <c r="D16" s="1" t="s">
        <v>170</v>
      </c>
      <c r="E16" s="1" t="s">
        <v>180</v>
      </c>
      <c r="F16" s="1" t="s">
        <v>190</v>
      </c>
      <c r="G16" s="1" t="s">
        <v>192</v>
      </c>
      <c r="H16" s="1" t="s">
        <v>193</v>
      </c>
      <c r="I16" s="1" t="s">
        <v>194</v>
      </c>
      <c r="J16" s="64" t="s">
        <v>177</v>
      </c>
    </row>
    <row r="17" spans="1:10" s="62" customFormat="1" ht="45" x14ac:dyDescent="0.25">
      <c r="A17" s="59">
        <v>15</v>
      </c>
      <c r="B17" s="60">
        <f t="shared" si="0"/>
        <v>41982</v>
      </c>
      <c r="C17" s="1" t="s">
        <v>178</v>
      </c>
      <c r="D17" s="1" t="s">
        <v>171</v>
      </c>
      <c r="E17" s="1" t="s">
        <v>195</v>
      </c>
      <c r="F17" s="1" t="s">
        <v>147</v>
      </c>
      <c r="G17" s="1"/>
      <c r="H17" s="1"/>
      <c r="I17" s="1"/>
      <c r="J17" s="1" t="s">
        <v>197</v>
      </c>
    </row>
    <row r="18" spans="1:10" s="62" customFormat="1" ht="135" x14ac:dyDescent="0.25">
      <c r="A18" s="59" t="s">
        <v>0</v>
      </c>
      <c r="B18" s="60">
        <f t="shared" si="0"/>
        <v>41989</v>
      </c>
      <c r="C18" s="1" t="s">
        <v>176</v>
      </c>
      <c r="D18" s="1"/>
      <c r="E18" s="1"/>
      <c r="F18" s="1"/>
      <c r="G18" s="1"/>
      <c r="H18" s="1"/>
      <c r="I18" s="1"/>
      <c r="J18" s="1" t="s">
        <v>196</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2"/>
  <sheetViews>
    <sheetView topLeftCell="A25" zoomScale="115" zoomScaleNormal="115" workbookViewId="0">
      <selection activeCell="A29" sqref="A29:XFD29"/>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74</v>
      </c>
      <c r="F1" s="32" t="s">
        <v>79</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1.1000000000000001</v>
      </c>
      <c r="B2" s="71" t="s">
        <v>201</v>
      </c>
      <c r="C2" s="31" t="s">
        <v>8</v>
      </c>
      <c r="D2" s="11">
        <v>2</v>
      </c>
      <c r="F2" s="43"/>
      <c r="G2" s="66" t="s">
        <v>200</v>
      </c>
      <c r="H2" s="6">
        <f>SUMIF($C$2:$C$83,G2,$D$2:$D$83)</f>
        <v>36</v>
      </c>
      <c r="I2" s="12">
        <f>H2/$L$9</f>
        <v>8.8452088452088448E-2</v>
      </c>
      <c r="K2" s="5" t="s">
        <v>74</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1.2</v>
      </c>
      <c r="B3" s="10" t="s">
        <v>26</v>
      </c>
      <c r="C3" s="75" t="s">
        <v>13</v>
      </c>
      <c r="D3" s="11">
        <v>0</v>
      </c>
      <c r="F3" s="44"/>
      <c r="G3" s="16" t="s">
        <v>8</v>
      </c>
      <c r="H3" s="6">
        <f>SUMIF($C$2:$C$83,G3,$D$2:$D$83)</f>
        <v>57</v>
      </c>
      <c r="I3" s="12">
        <f>H3/$L$9</f>
        <v>0.14004914004914004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1.3</v>
      </c>
      <c r="B4" s="10" t="s">
        <v>12</v>
      </c>
      <c r="C4" s="78" t="s">
        <v>27</v>
      </c>
      <c r="D4" s="11">
        <v>2</v>
      </c>
      <c r="F4" s="44"/>
      <c r="G4" s="16" t="s">
        <v>27</v>
      </c>
      <c r="H4" s="6">
        <f>SUMIF($C$2:$C$83,G4,$D$2:$D$83)</f>
        <v>76</v>
      </c>
      <c r="I4" s="12">
        <f>H4/$L$9</f>
        <v>0.18673218673218672</v>
      </c>
      <c r="K4" s="16" t="s">
        <v>27</v>
      </c>
      <c r="L4" s="6">
        <v>50</v>
      </c>
      <c r="M4" s="12">
        <v>0.12285012285012285</v>
      </c>
      <c r="N4" s="6"/>
      <c r="O4" s="7" t="s">
        <v>27</v>
      </c>
      <c r="P4" s="7">
        <v>40</v>
      </c>
      <c r="Q4" s="13">
        <v>9.8765432098765427E-2</v>
      </c>
      <c r="S4" s="13" t="s">
        <v>28</v>
      </c>
      <c r="T4" s="24">
        <v>25</v>
      </c>
      <c r="U4" s="13">
        <v>5.4945054945054944E-2</v>
      </c>
      <c r="W4" s="8" t="s">
        <v>28</v>
      </c>
      <c r="X4" s="8">
        <v>20</v>
      </c>
      <c r="Y4" s="14">
        <v>4.405286343612335E-2</v>
      </c>
    </row>
    <row r="5" spans="1:25" ht="15.75" x14ac:dyDescent="0.25">
      <c r="A5" s="9">
        <v>1.4</v>
      </c>
      <c r="B5" s="10" t="s">
        <v>29</v>
      </c>
      <c r="C5" s="75" t="s">
        <v>13</v>
      </c>
      <c r="D5" s="11">
        <v>1</v>
      </c>
      <c r="F5" s="44"/>
      <c r="G5" s="16"/>
      <c r="I5" s="12"/>
      <c r="K5" s="16"/>
      <c r="L5" s="6"/>
      <c r="M5" s="12"/>
      <c r="N5" s="6"/>
      <c r="O5" s="7" t="s">
        <v>30</v>
      </c>
      <c r="P5" s="7">
        <v>26</v>
      </c>
      <c r="Q5" s="13">
        <v>6.4197530864197536E-2</v>
      </c>
      <c r="S5" s="13" t="s">
        <v>13</v>
      </c>
      <c r="T5" s="24">
        <v>10</v>
      </c>
      <c r="U5" s="13">
        <v>2.197802197802198E-2</v>
      </c>
      <c r="W5" s="8" t="s">
        <v>30</v>
      </c>
      <c r="X5" s="8">
        <v>32</v>
      </c>
      <c r="Y5" s="14">
        <v>6.8281938325991193E-2</v>
      </c>
    </row>
    <row r="6" spans="1:25" ht="15.75" x14ac:dyDescent="0.25">
      <c r="A6" s="9">
        <v>1.5</v>
      </c>
      <c r="B6" s="71" t="s">
        <v>199</v>
      </c>
      <c r="C6" s="31" t="s">
        <v>8</v>
      </c>
      <c r="D6" s="11">
        <v>5</v>
      </c>
      <c r="F6" s="43"/>
      <c r="G6" s="16" t="s">
        <v>13</v>
      </c>
      <c r="H6" s="6">
        <f>SUMIF($C$2:$C$83,G6,$D$2:$D$83)</f>
        <v>29</v>
      </c>
      <c r="I6" s="12">
        <f>H6/$L$9</f>
        <v>7.125307125307126E-2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6.5" thickBot="1" x14ac:dyDescent="0.3">
      <c r="A7" s="18">
        <v>1.6</v>
      </c>
      <c r="B7" s="38" t="s">
        <v>77</v>
      </c>
      <c r="C7" s="85" t="s">
        <v>200</v>
      </c>
      <c r="D7" s="19">
        <v>2.5</v>
      </c>
      <c r="F7" s="43"/>
      <c r="G7" s="16" t="s">
        <v>14</v>
      </c>
      <c r="H7" s="6">
        <f>SUMIF($C$2:$C$83,G7,$D$2:$D$83)</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2.1</v>
      </c>
      <c r="B8" s="10" t="s">
        <v>31</v>
      </c>
      <c r="C8" s="75" t="s">
        <v>13</v>
      </c>
      <c r="D8" s="11">
        <v>2</v>
      </c>
      <c r="F8" s="44"/>
      <c r="G8" s="16" t="s">
        <v>15</v>
      </c>
      <c r="H8" s="6">
        <f>SUMIF($C$2:$C$83,G8,$D$2:$D$83)</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2.2000000000000002</v>
      </c>
      <c r="B9" s="10" t="s">
        <v>32</v>
      </c>
      <c r="C9" s="47" t="s">
        <v>200</v>
      </c>
      <c r="D9" s="11">
        <v>1</v>
      </c>
      <c r="F9" s="44"/>
      <c r="G9" s="16"/>
      <c r="H9" s="4">
        <f>SUM(H2:H8)</f>
        <v>483</v>
      </c>
      <c r="K9" s="16"/>
      <c r="L9" s="4">
        <v>407</v>
      </c>
      <c r="M9" s="6"/>
      <c r="N9" s="6"/>
      <c r="P9" s="6">
        <v>405</v>
      </c>
      <c r="W9" s="15"/>
      <c r="X9" s="15">
        <v>455</v>
      </c>
      <c r="Y9" s="15"/>
    </row>
    <row r="10" spans="1:25" ht="15.75" thickTop="1" x14ac:dyDescent="0.25">
      <c r="A10" s="9">
        <v>2.2999999999999998</v>
      </c>
      <c r="B10" s="10" t="s">
        <v>33</v>
      </c>
      <c r="C10" s="84" t="s">
        <v>200</v>
      </c>
      <c r="D10" s="11">
        <v>5</v>
      </c>
      <c r="F10" s="44"/>
      <c r="H10" s="5"/>
      <c r="I10" s="5"/>
    </row>
    <row r="11" spans="1:25" x14ac:dyDescent="0.25">
      <c r="A11" s="9">
        <v>2.4</v>
      </c>
      <c r="B11" s="10" t="s">
        <v>34</v>
      </c>
      <c r="C11" s="84" t="s">
        <v>200</v>
      </c>
      <c r="D11" s="11">
        <v>3</v>
      </c>
      <c r="F11" s="44"/>
    </row>
    <row r="12" spans="1:25" x14ac:dyDescent="0.25">
      <c r="A12" s="9">
        <v>2.5</v>
      </c>
      <c r="B12" s="46" t="s">
        <v>81</v>
      </c>
      <c r="C12" s="80" t="s">
        <v>15</v>
      </c>
      <c r="D12" s="11">
        <v>10</v>
      </c>
      <c r="F12" s="44"/>
    </row>
    <row r="13" spans="1:25" ht="15.75" thickBot="1" x14ac:dyDescent="0.3">
      <c r="A13" s="18">
        <v>2.6</v>
      </c>
      <c r="B13" s="45" t="s">
        <v>80</v>
      </c>
      <c r="C13" s="87" t="s">
        <v>27</v>
      </c>
      <c r="D13" s="19">
        <v>4</v>
      </c>
      <c r="F13" s="44"/>
    </row>
    <row r="14" spans="1:25" x14ac:dyDescent="0.25">
      <c r="A14" s="9">
        <v>3.1</v>
      </c>
      <c r="B14" s="10" t="s">
        <v>35</v>
      </c>
      <c r="C14" s="75" t="s">
        <v>13</v>
      </c>
      <c r="D14" s="11">
        <v>2</v>
      </c>
      <c r="F14" s="50"/>
    </row>
    <row r="15" spans="1:25" x14ac:dyDescent="0.25">
      <c r="A15" s="9">
        <v>3.2</v>
      </c>
      <c r="B15" s="10" t="s">
        <v>37</v>
      </c>
      <c r="C15" s="47" t="s">
        <v>200</v>
      </c>
      <c r="D15" s="11">
        <v>2</v>
      </c>
      <c r="F15" s="50"/>
      <c r="G15" s="44"/>
      <c r="H15" s="44"/>
    </row>
    <row r="16" spans="1:25" x14ac:dyDescent="0.25">
      <c r="A16" s="9">
        <v>3.3</v>
      </c>
      <c r="B16" s="10" t="s">
        <v>38</v>
      </c>
      <c r="C16" s="47" t="s">
        <v>200</v>
      </c>
      <c r="D16" s="11">
        <v>1</v>
      </c>
      <c r="E16" s="40"/>
      <c r="F16" s="50"/>
      <c r="G16" s="44"/>
      <c r="H16" s="44"/>
    </row>
    <row r="17" spans="1:8" x14ac:dyDescent="0.25">
      <c r="A17" s="9">
        <v>3.4</v>
      </c>
      <c r="B17" s="10" t="s">
        <v>36</v>
      </c>
      <c r="C17" s="84" t="s">
        <v>200</v>
      </c>
      <c r="D17" s="11">
        <v>2</v>
      </c>
      <c r="F17" s="50"/>
      <c r="G17" s="44"/>
      <c r="H17" s="44"/>
    </row>
    <row r="18" spans="1:8" x14ac:dyDescent="0.25">
      <c r="A18" s="9">
        <v>3.5</v>
      </c>
      <c r="B18" s="46" t="s">
        <v>82</v>
      </c>
      <c r="C18" s="80" t="s">
        <v>15</v>
      </c>
      <c r="D18" s="11">
        <v>10</v>
      </c>
      <c r="F18" s="48"/>
      <c r="G18" s="44"/>
      <c r="H18" s="44"/>
    </row>
    <row r="19" spans="1:8" ht="15.75" thickBot="1" x14ac:dyDescent="0.3">
      <c r="A19" s="18">
        <v>3.6</v>
      </c>
      <c r="B19" s="51" t="s">
        <v>83</v>
      </c>
      <c r="C19" s="86" t="s">
        <v>27</v>
      </c>
      <c r="D19" s="19">
        <v>4</v>
      </c>
      <c r="E19" s="40"/>
      <c r="F19" s="67"/>
      <c r="G19" s="44"/>
      <c r="H19" s="44"/>
    </row>
    <row r="20" spans="1:8" x14ac:dyDescent="0.25">
      <c r="A20" s="9">
        <v>4.0999999999999996</v>
      </c>
      <c r="B20" s="21" t="s">
        <v>39</v>
      </c>
      <c r="C20" s="75" t="s">
        <v>13</v>
      </c>
      <c r="D20" s="11">
        <v>2</v>
      </c>
      <c r="E20" s="40"/>
      <c r="F20" s="68"/>
      <c r="G20" s="44"/>
      <c r="H20" s="44"/>
    </row>
    <row r="21" spans="1:8" x14ac:dyDescent="0.25">
      <c r="A21" s="9">
        <v>4.2</v>
      </c>
      <c r="B21" s="52" t="s">
        <v>110</v>
      </c>
      <c r="C21" s="31" t="s">
        <v>8</v>
      </c>
      <c r="D21" s="11">
        <v>5</v>
      </c>
      <c r="E21" s="40"/>
      <c r="F21" s="68"/>
    </row>
    <row r="22" spans="1:8" x14ac:dyDescent="0.25">
      <c r="A22" s="9">
        <v>4.3</v>
      </c>
      <c r="B22" s="53" t="s">
        <v>123</v>
      </c>
      <c r="C22" s="77" t="s">
        <v>27</v>
      </c>
      <c r="D22" s="11">
        <v>4</v>
      </c>
      <c r="E22" s="40"/>
      <c r="F22" s="69"/>
    </row>
    <row r="23" spans="1:8" x14ac:dyDescent="0.25">
      <c r="A23" s="9">
        <v>4.4000000000000004</v>
      </c>
      <c r="B23" s="72" t="s">
        <v>98</v>
      </c>
      <c r="C23" s="81" t="s">
        <v>15</v>
      </c>
      <c r="D23" s="11">
        <v>15</v>
      </c>
      <c r="E23" s="40"/>
      <c r="F23" s="68"/>
    </row>
    <row r="24" spans="1:8" ht="15.75" thickBot="1" x14ac:dyDescent="0.3">
      <c r="A24" s="18">
        <v>4.5</v>
      </c>
      <c r="B24" s="54" t="s">
        <v>111</v>
      </c>
      <c r="C24" s="86" t="s">
        <v>27</v>
      </c>
      <c r="D24" s="19">
        <v>4</v>
      </c>
      <c r="E24" s="40"/>
      <c r="F24" s="68"/>
    </row>
    <row r="25" spans="1:8" x14ac:dyDescent="0.25">
      <c r="A25" s="9">
        <v>5.0999999999999996</v>
      </c>
      <c r="B25" s="10" t="s">
        <v>40</v>
      </c>
      <c r="C25" s="75" t="s">
        <v>13</v>
      </c>
      <c r="D25" s="11">
        <v>2</v>
      </c>
      <c r="E25" s="40"/>
      <c r="F25" s="70"/>
    </row>
    <row r="26" spans="1:8" x14ac:dyDescent="0.25">
      <c r="A26" s="9">
        <v>5.2</v>
      </c>
      <c r="B26" s="10" t="s">
        <v>41</v>
      </c>
      <c r="C26" s="47" t="s">
        <v>200</v>
      </c>
      <c r="D26" s="11">
        <v>2</v>
      </c>
      <c r="E26" s="40"/>
      <c r="F26" s="69"/>
    </row>
    <row r="27" spans="1:8" x14ac:dyDescent="0.25">
      <c r="A27" s="9">
        <v>5.3</v>
      </c>
      <c r="B27" s="53" t="s">
        <v>124</v>
      </c>
      <c r="C27" s="31" t="s">
        <v>8</v>
      </c>
      <c r="D27" s="11">
        <v>5</v>
      </c>
      <c r="E27" s="40"/>
      <c r="F27" s="70"/>
    </row>
    <row r="28" spans="1:8" ht="15.75" thickBot="1" x14ac:dyDescent="0.3">
      <c r="A28" s="18">
        <v>5.4</v>
      </c>
      <c r="B28" s="55" t="s">
        <v>125</v>
      </c>
      <c r="C28" s="86" t="s">
        <v>27</v>
      </c>
      <c r="D28" s="19">
        <v>4</v>
      </c>
      <c r="E28" s="40"/>
      <c r="F28" s="69"/>
    </row>
    <row r="29" spans="1:8" x14ac:dyDescent="0.25">
      <c r="A29" s="9">
        <v>6</v>
      </c>
      <c r="B29" s="10" t="s">
        <v>42</v>
      </c>
      <c r="C29" s="10" t="s">
        <v>14</v>
      </c>
      <c r="D29" s="11">
        <v>75</v>
      </c>
      <c r="E29" s="40"/>
      <c r="F29" s="40"/>
    </row>
    <row r="30" spans="1:8" x14ac:dyDescent="0.25">
      <c r="A30" s="9">
        <v>6</v>
      </c>
      <c r="B30" s="71" t="s">
        <v>204</v>
      </c>
      <c r="C30" s="82" t="s">
        <v>15</v>
      </c>
      <c r="D30" s="11">
        <v>20</v>
      </c>
    </row>
    <row r="31" spans="1:8" x14ac:dyDescent="0.25">
      <c r="A31" s="9">
        <v>6</v>
      </c>
      <c r="B31" s="71" t="s">
        <v>207</v>
      </c>
      <c r="C31" s="78" t="s">
        <v>27</v>
      </c>
      <c r="D31" s="11"/>
      <c r="E31" s="40"/>
      <c r="F31" s="40"/>
    </row>
    <row r="32" spans="1:8" x14ac:dyDescent="0.25">
      <c r="A32" s="9">
        <v>6</v>
      </c>
      <c r="B32" s="10" t="s">
        <v>44</v>
      </c>
      <c r="C32" s="82" t="s">
        <v>15</v>
      </c>
      <c r="D32" s="11">
        <v>10</v>
      </c>
    </row>
    <row r="33" spans="1:6" x14ac:dyDescent="0.25">
      <c r="A33" s="9">
        <v>6</v>
      </c>
      <c r="B33" s="10" t="s">
        <v>45</v>
      </c>
      <c r="C33" s="78" t="s">
        <v>27</v>
      </c>
      <c r="D33" s="11">
        <v>4</v>
      </c>
      <c r="E33" s="40"/>
      <c r="F33" s="40"/>
    </row>
    <row r="34" spans="1:6" x14ac:dyDescent="0.25">
      <c r="A34" s="9">
        <v>6</v>
      </c>
      <c r="B34" s="10" t="s">
        <v>43</v>
      </c>
      <c r="C34" s="47" t="s">
        <v>200</v>
      </c>
      <c r="D34" s="11">
        <v>2</v>
      </c>
      <c r="E34" s="40"/>
      <c r="F34" s="40"/>
    </row>
    <row r="35" spans="1:6" x14ac:dyDescent="0.25">
      <c r="A35" s="9">
        <v>7</v>
      </c>
      <c r="B35" s="33" t="s">
        <v>76</v>
      </c>
      <c r="C35" s="74" t="s">
        <v>8</v>
      </c>
      <c r="D35" s="11">
        <v>10</v>
      </c>
    </row>
    <row r="36" spans="1:6" x14ac:dyDescent="0.25">
      <c r="A36" s="9">
        <v>7</v>
      </c>
      <c r="B36" s="10" t="s">
        <v>46</v>
      </c>
      <c r="C36" s="75" t="s">
        <v>13</v>
      </c>
      <c r="D36" s="11">
        <v>2</v>
      </c>
    </row>
    <row r="37" spans="1:6" x14ac:dyDescent="0.25">
      <c r="A37" s="9">
        <v>7</v>
      </c>
      <c r="B37" s="10" t="s">
        <v>47</v>
      </c>
      <c r="C37" s="47" t="s">
        <v>200</v>
      </c>
      <c r="D37" s="11">
        <v>2</v>
      </c>
    </row>
    <row r="38" spans="1:6" x14ac:dyDescent="0.25">
      <c r="A38" s="9">
        <v>7</v>
      </c>
      <c r="B38" s="10" t="s">
        <v>48</v>
      </c>
      <c r="C38" s="47" t="s">
        <v>200</v>
      </c>
      <c r="D38" s="11"/>
    </row>
    <row r="39" spans="1:6" x14ac:dyDescent="0.25">
      <c r="A39" s="9">
        <v>7</v>
      </c>
      <c r="B39" s="10" t="s">
        <v>49</v>
      </c>
      <c r="C39" s="47" t="s">
        <v>200</v>
      </c>
      <c r="D39" s="11">
        <v>1</v>
      </c>
    </row>
    <row r="40" spans="1:6" x14ac:dyDescent="0.25">
      <c r="A40" s="9">
        <v>7</v>
      </c>
      <c r="B40" s="10" t="s">
        <v>50</v>
      </c>
      <c r="C40" s="47" t="s">
        <v>200</v>
      </c>
      <c r="D40" s="11">
        <v>2.5</v>
      </c>
    </row>
    <row r="41" spans="1:6" x14ac:dyDescent="0.25">
      <c r="A41" s="9">
        <v>7</v>
      </c>
      <c r="B41" s="56" t="s">
        <v>139</v>
      </c>
      <c r="C41" s="47" t="s">
        <v>200</v>
      </c>
      <c r="D41" s="11">
        <v>1</v>
      </c>
    </row>
    <row r="42" spans="1:6" x14ac:dyDescent="0.25">
      <c r="A42" s="9">
        <v>8</v>
      </c>
      <c r="B42" s="10" t="s">
        <v>51</v>
      </c>
      <c r="C42" s="75" t="s">
        <v>13</v>
      </c>
      <c r="D42" s="11">
        <v>2</v>
      </c>
      <c r="E42" s="40"/>
      <c r="F42" s="40"/>
    </row>
    <row r="43" spans="1:6" x14ac:dyDescent="0.25">
      <c r="A43" s="9">
        <v>9</v>
      </c>
      <c r="B43" s="10" t="s">
        <v>16</v>
      </c>
      <c r="C43" s="31" t="s">
        <v>8</v>
      </c>
      <c r="D43" s="11">
        <v>10</v>
      </c>
      <c r="E43" s="41"/>
      <c r="F43" s="40"/>
    </row>
    <row r="44" spans="1:6" x14ac:dyDescent="0.25">
      <c r="A44" s="9">
        <v>9</v>
      </c>
      <c r="B44" s="71" t="s">
        <v>206</v>
      </c>
      <c r="C44" s="78" t="s">
        <v>27</v>
      </c>
      <c r="D44" s="11">
        <v>4</v>
      </c>
      <c r="E44" s="41"/>
      <c r="F44" s="40"/>
    </row>
    <row r="45" spans="1:6" x14ac:dyDescent="0.25">
      <c r="A45" s="9">
        <v>9</v>
      </c>
      <c r="B45" s="10" t="s">
        <v>52</v>
      </c>
      <c r="C45" s="75" t="s">
        <v>13</v>
      </c>
      <c r="D45" s="11">
        <v>2</v>
      </c>
      <c r="E45" s="41"/>
      <c r="F45" s="40"/>
    </row>
    <row r="46" spans="1:6" x14ac:dyDescent="0.25">
      <c r="A46" s="9">
        <v>9</v>
      </c>
      <c r="B46" s="10" t="s">
        <v>53</v>
      </c>
      <c r="C46" s="47" t="s">
        <v>200</v>
      </c>
      <c r="D46" s="11">
        <v>1</v>
      </c>
      <c r="E46" s="41"/>
      <c r="F46" s="40"/>
    </row>
    <row r="47" spans="1:6" x14ac:dyDescent="0.25">
      <c r="A47" s="9">
        <v>10</v>
      </c>
      <c r="B47" s="10" t="s">
        <v>54</v>
      </c>
      <c r="C47" s="75" t="s">
        <v>13</v>
      </c>
      <c r="D47" s="11">
        <v>2</v>
      </c>
      <c r="E47" s="41"/>
      <c r="F47" s="40"/>
    </row>
    <row r="48" spans="1:6" x14ac:dyDescent="0.25">
      <c r="A48" s="9">
        <v>10</v>
      </c>
      <c r="B48" s="10" t="s">
        <v>55</v>
      </c>
      <c r="C48" s="84" t="s">
        <v>200</v>
      </c>
      <c r="D48" s="11">
        <v>6</v>
      </c>
      <c r="E48" s="41"/>
      <c r="F48" s="40"/>
    </row>
    <row r="49" spans="1:6" x14ac:dyDescent="0.25">
      <c r="A49" s="9">
        <v>10</v>
      </c>
      <c r="B49" s="10" t="s">
        <v>56</v>
      </c>
      <c r="C49" s="47" t="s">
        <v>200</v>
      </c>
      <c r="D49" s="11">
        <v>2</v>
      </c>
      <c r="E49" s="41"/>
      <c r="F49" s="40"/>
    </row>
    <row r="50" spans="1:6" x14ac:dyDescent="0.25">
      <c r="A50" s="9">
        <v>11</v>
      </c>
      <c r="B50" s="10" t="s">
        <v>59</v>
      </c>
      <c r="C50" s="31" t="s">
        <v>8</v>
      </c>
      <c r="D50" s="11">
        <v>10</v>
      </c>
      <c r="E50" s="41"/>
      <c r="F50" s="40"/>
    </row>
    <row r="51" spans="1:6" x14ac:dyDescent="0.25">
      <c r="A51" s="9">
        <v>11</v>
      </c>
      <c r="B51" s="71" t="s">
        <v>206</v>
      </c>
      <c r="C51" s="78" t="s">
        <v>27</v>
      </c>
      <c r="D51" s="11">
        <v>4</v>
      </c>
      <c r="E51" s="41"/>
      <c r="F51" s="40"/>
    </row>
    <row r="52" spans="1:6" x14ac:dyDescent="0.25">
      <c r="A52" s="9">
        <v>11</v>
      </c>
      <c r="B52" s="10" t="s">
        <v>58</v>
      </c>
      <c r="C52" s="75" t="s">
        <v>13</v>
      </c>
      <c r="D52" s="11">
        <v>2</v>
      </c>
      <c r="E52" s="41"/>
      <c r="F52" s="40"/>
    </row>
    <row r="53" spans="1:6" x14ac:dyDescent="0.25">
      <c r="A53" s="9">
        <v>11</v>
      </c>
      <c r="B53" s="10" t="s">
        <v>75</v>
      </c>
      <c r="C53" s="78" t="s">
        <v>27</v>
      </c>
      <c r="D53" s="11">
        <v>4</v>
      </c>
      <c r="E53" s="41"/>
      <c r="F53" s="40"/>
    </row>
    <row r="54" spans="1:6" x14ac:dyDescent="0.25">
      <c r="A54" s="9">
        <v>11</v>
      </c>
      <c r="B54" s="10" t="s">
        <v>57</v>
      </c>
      <c r="C54" s="82" t="s">
        <v>15</v>
      </c>
      <c r="D54" s="11">
        <v>20</v>
      </c>
      <c r="E54" s="41"/>
      <c r="F54" s="40"/>
    </row>
    <row r="55" spans="1:6" x14ac:dyDescent="0.25">
      <c r="A55" s="9">
        <v>12</v>
      </c>
      <c r="B55" s="21" t="s">
        <v>61</v>
      </c>
      <c r="C55" s="31" t="s">
        <v>8</v>
      </c>
      <c r="D55" s="11">
        <v>10</v>
      </c>
      <c r="E55" s="41"/>
      <c r="F55" s="40"/>
    </row>
    <row r="56" spans="1:6" x14ac:dyDescent="0.25">
      <c r="A56" s="9">
        <v>12</v>
      </c>
      <c r="B56" s="71" t="s">
        <v>205</v>
      </c>
      <c r="C56" s="78" t="s">
        <v>27</v>
      </c>
      <c r="D56" s="11">
        <v>4</v>
      </c>
      <c r="E56" s="41"/>
      <c r="F56" s="40"/>
    </row>
    <row r="57" spans="1:6" x14ac:dyDescent="0.25">
      <c r="A57" s="20">
        <v>12</v>
      </c>
      <c r="B57" s="21" t="s">
        <v>60</v>
      </c>
      <c r="C57" s="76" t="s">
        <v>13</v>
      </c>
      <c r="D57" s="11">
        <v>2</v>
      </c>
      <c r="E57" s="41"/>
      <c r="F57" s="40"/>
    </row>
    <row r="58" spans="1:6" x14ac:dyDescent="0.25">
      <c r="A58" s="20">
        <v>13</v>
      </c>
      <c r="B58" s="21" t="s">
        <v>62</v>
      </c>
      <c r="C58" s="76" t="s">
        <v>13</v>
      </c>
      <c r="D58" s="11">
        <v>2</v>
      </c>
      <c r="E58" s="41"/>
      <c r="F58" s="40"/>
    </row>
    <row r="59" spans="1:6" x14ac:dyDescent="0.25">
      <c r="A59" s="20">
        <v>13</v>
      </c>
      <c r="B59" s="21" t="s">
        <v>64</v>
      </c>
      <c r="C59" s="78" t="s">
        <v>27</v>
      </c>
      <c r="D59" s="11">
        <v>4</v>
      </c>
      <c r="E59" s="41"/>
      <c r="F59" s="40"/>
    </row>
    <row r="60" spans="1:6" x14ac:dyDescent="0.25">
      <c r="A60" s="20">
        <v>13</v>
      </c>
      <c r="B60" s="21" t="s">
        <v>63</v>
      </c>
      <c r="C60" s="82" t="s">
        <v>15</v>
      </c>
      <c r="D60" s="11">
        <v>20</v>
      </c>
      <c r="E60" s="41"/>
      <c r="F60" s="40"/>
    </row>
    <row r="61" spans="1:6" x14ac:dyDescent="0.25">
      <c r="A61" s="9">
        <v>14</v>
      </c>
      <c r="B61" s="21" t="s">
        <v>66</v>
      </c>
      <c r="C61" s="78" t="s">
        <v>27</v>
      </c>
      <c r="D61" s="11">
        <v>4</v>
      </c>
      <c r="E61" s="41"/>
      <c r="F61" s="40"/>
    </row>
    <row r="62" spans="1:6" x14ac:dyDescent="0.25">
      <c r="A62" s="9">
        <v>14</v>
      </c>
      <c r="B62" s="21" t="s">
        <v>65</v>
      </c>
      <c r="C62" s="83" t="s">
        <v>15</v>
      </c>
      <c r="D62" s="11">
        <v>10</v>
      </c>
      <c r="E62" s="41"/>
      <c r="F62" s="40"/>
    </row>
    <row r="63" spans="1:6" x14ac:dyDescent="0.25">
      <c r="A63" s="9">
        <v>15</v>
      </c>
      <c r="B63" s="10" t="s">
        <v>70</v>
      </c>
      <c r="C63" s="75" t="s">
        <v>13</v>
      </c>
      <c r="D63" s="11">
        <v>5</v>
      </c>
      <c r="E63" s="41"/>
      <c r="F63" s="41"/>
    </row>
    <row r="64" spans="1:6" x14ac:dyDescent="0.25">
      <c r="A64" s="9">
        <v>15</v>
      </c>
      <c r="B64" s="21" t="s">
        <v>68</v>
      </c>
      <c r="C64" s="79" t="s">
        <v>27</v>
      </c>
      <c r="D64" s="11">
        <v>5</v>
      </c>
      <c r="E64" s="41"/>
      <c r="F64" s="41"/>
    </row>
    <row r="65" spans="1:21" s="16" customFormat="1" x14ac:dyDescent="0.25">
      <c r="A65" s="9">
        <v>15</v>
      </c>
      <c r="B65" s="21" t="s">
        <v>69</v>
      </c>
      <c r="C65" s="79" t="s">
        <v>27</v>
      </c>
      <c r="D65" s="11"/>
      <c r="E65" s="41"/>
      <c r="F65" s="40"/>
      <c r="G65" s="5"/>
      <c r="H65" s="6"/>
      <c r="I65" s="6"/>
      <c r="J65" s="15"/>
    </row>
    <row r="66" spans="1:21" s="16" customFormat="1" x14ac:dyDescent="0.25">
      <c r="A66" s="9">
        <v>15</v>
      </c>
      <c r="B66" s="10" t="s">
        <v>67</v>
      </c>
      <c r="C66" s="83" t="s">
        <v>15</v>
      </c>
      <c r="D66" s="11">
        <v>20</v>
      </c>
      <c r="E66" s="41"/>
      <c r="F66" s="40"/>
      <c r="H66" s="15"/>
      <c r="I66" s="15"/>
      <c r="J66" s="15"/>
    </row>
    <row r="67" spans="1:21" x14ac:dyDescent="0.25">
      <c r="A67" s="9">
        <v>17</v>
      </c>
      <c r="B67" s="10" t="s">
        <v>17</v>
      </c>
      <c r="C67" s="10" t="s">
        <v>14</v>
      </c>
      <c r="D67" s="11">
        <v>75</v>
      </c>
      <c r="E67" s="41"/>
      <c r="F67" s="40"/>
      <c r="G67" s="16"/>
      <c r="H67" s="15"/>
      <c r="I67" s="15"/>
    </row>
    <row r="68" spans="1:21" x14ac:dyDescent="0.25">
      <c r="A68" s="9">
        <v>17</v>
      </c>
      <c r="B68" s="10" t="s">
        <v>72</v>
      </c>
      <c r="C68" s="78" t="s">
        <v>27</v>
      </c>
      <c r="D68" s="11">
        <v>2</v>
      </c>
      <c r="E68" s="41"/>
      <c r="F68" s="40"/>
    </row>
    <row r="69" spans="1:21" x14ac:dyDescent="0.25">
      <c r="A69" s="9">
        <v>17</v>
      </c>
      <c r="B69" s="10" t="s">
        <v>73</v>
      </c>
      <c r="C69" s="75" t="s">
        <v>13</v>
      </c>
      <c r="D69" s="11">
        <v>1</v>
      </c>
      <c r="E69" s="41"/>
      <c r="F69" s="40"/>
    </row>
    <row r="70" spans="1:21" x14ac:dyDescent="0.25">
      <c r="A70" s="9">
        <v>18</v>
      </c>
      <c r="B70" s="10" t="s">
        <v>71</v>
      </c>
      <c r="C70" s="78" t="s">
        <v>27</v>
      </c>
      <c r="D70" s="11">
        <v>10</v>
      </c>
      <c r="E70" s="42"/>
    </row>
    <row r="71" spans="1:21" s="6" customFormat="1" x14ac:dyDescent="0.25">
      <c r="A71" s="9">
        <v>18</v>
      </c>
      <c r="B71" s="73" t="s">
        <v>202</v>
      </c>
      <c r="C71" s="78" t="s">
        <v>27</v>
      </c>
      <c r="D71" s="88">
        <v>4</v>
      </c>
      <c r="E71" s="39"/>
      <c r="F71" s="39"/>
      <c r="G71" s="5"/>
      <c r="K71" s="5"/>
      <c r="L71" s="5"/>
      <c r="M71" s="5"/>
      <c r="N71" s="5"/>
      <c r="O71" s="5"/>
      <c r="P71" s="5"/>
      <c r="Q71" s="5"/>
      <c r="R71" s="5"/>
      <c r="S71" s="5"/>
      <c r="T71" s="5"/>
      <c r="U71" s="5"/>
    </row>
    <row r="72" spans="1:21" s="6" customFormat="1" x14ac:dyDescent="0.25">
      <c r="A72" s="9">
        <v>18</v>
      </c>
      <c r="B72" s="71" t="s">
        <v>203</v>
      </c>
      <c r="C72" s="78" t="s">
        <v>27</v>
      </c>
      <c r="D72" s="11">
        <v>5</v>
      </c>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39"/>
      <c r="F75" s="39"/>
      <c r="G75" s="5"/>
      <c r="K75" s="5"/>
      <c r="L75" s="5"/>
      <c r="M75" s="5"/>
      <c r="N75" s="5"/>
      <c r="O75" s="5"/>
      <c r="P75" s="5"/>
      <c r="Q75" s="5"/>
      <c r="R75" s="5"/>
      <c r="S75" s="5"/>
      <c r="T75" s="5"/>
      <c r="U75" s="5"/>
    </row>
    <row r="76" spans="1:21" s="6" customFormat="1" x14ac:dyDescent="0.25">
      <c r="A76" s="9"/>
      <c r="B76" s="10"/>
      <c r="C76" s="10"/>
      <c r="D76" s="11"/>
      <c r="E76" s="39"/>
      <c r="F76" s="39"/>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42"/>
      <c r="F78" s="42"/>
      <c r="G78" s="5"/>
      <c r="K78" s="5"/>
      <c r="L78" s="5"/>
      <c r="M78" s="5"/>
      <c r="N78" s="5"/>
      <c r="O78" s="5"/>
      <c r="P78" s="5"/>
      <c r="Q78" s="5"/>
      <c r="R78" s="5"/>
      <c r="S78" s="5"/>
      <c r="T78" s="5"/>
      <c r="U78" s="5"/>
    </row>
    <row r="79" spans="1:21" s="6" customFormat="1" x14ac:dyDescent="0.25">
      <c r="A79" s="9"/>
      <c r="B79" s="10"/>
      <c r="C79" s="10"/>
      <c r="D79" s="11"/>
      <c r="E79" s="42"/>
      <c r="F79" s="42"/>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9"/>
      <c r="B90" s="10"/>
      <c r="C90" s="10"/>
      <c r="D90" s="11"/>
      <c r="E90" s="39"/>
      <c r="F90" s="39"/>
      <c r="G90" s="5"/>
      <c r="H90" s="5"/>
      <c r="I90" s="5"/>
      <c r="K90" s="5"/>
      <c r="L90" s="5"/>
      <c r="M90" s="5"/>
      <c r="N90" s="5"/>
      <c r="O90" s="5"/>
      <c r="P90" s="5"/>
      <c r="Q90" s="5"/>
      <c r="R90" s="5"/>
      <c r="S90" s="5"/>
      <c r="T90" s="5"/>
      <c r="U90" s="5"/>
    </row>
    <row r="91" spans="1:21" s="6" customFormat="1" x14ac:dyDescent="0.25">
      <c r="A91" s="9"/>
      <c r="B91" s="10"/>
      <c r="C91" s="10"/>
      <c r="D91" s="11"/>
      <c r="E91" s="39"/>
      <c r="F91" s="39"/>
      <c r="G91" s="5"/>
      <c r="K91" s="5"/>
      <c r="L91" s="5"/>
      <c r="M91" s="5"/>
      <c r="N91" s="5"/>
      <c r="O91" s="5"/>
      <c r="P91" s="5"/>
      <c r="Q91" s="5"/>
      <c r="R91" s="5"/>
      <c r="S91" s="5"/>
      <c r="T91" s="5"/>
      <c r="U91" s="5"/>
    </row>
    <row r="92" spans="1:21" x14ac:dyDescent="0.25">
      <c r="A92" s="22"/>
      <c r="B92" s="23"/>
    </row>
  </sheetData>
  <sortState xmlns:xlrd2="http://schemas.microsoft.com/office/spreadsheetml/2017/richdata2" ref="A2:D96">
    <sortCondition ref="A2:A96"/>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fall 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2019-01-10T06:46:24Z</dcterms:modified>
</cp:coreProperties>
</file>