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date1904="1" showInkAnnotation="0" autoCompressPictures="0"/>
  <mc:AlternateContent xmlns:mc="http://schemas.openxmlformats.org/markup-compatibility/2006">
    <mc:Choice Requires="x15">
      <x15ac:absPath xmlns:x15ac="http://schemas.microsoft.com/office/spreadsheetml/2010/11/ac" url="C:\GitHub\MATH315\"/>
    </mc:Choice>
  </mc:AlternateContent>
  <xr:revisionPtr revIDLastSave="0" documentId="13_ncr:1_{3270F36D-7E1A-4B0D-8950-0E5588FC88C8}" xr6:coauthVersionLast="43" xr6:coauthVersionMax="43" xr10:uidLastSave="{00000000-0000-0000-0000-000000000000}"/>
  <bookViews>
    <workbookView xWindow="28680" yWindow="-120" windowWidth="29040" windowHeight="15990" tabRatio="500" xr2:uid="{00000000-000D-0000-FFFF-FFFF00000000}"/>
  </bookViews>
  <sheets>
    <sheet name="weekly_schedule" sheetId="10" r:id="rId1"/>
    <sheet name="slo_detail" sheetId="5" r:id="rId2"/>
    <sheet name="wk_details" sheetId="8" r:id="rId3"/>
    <sheet name="points" sheetId="7" r:id="rId4"/>
  </sheets>
  <definedNames>
    <definedName name="_xlnm._FilterDatabase" localSheetId="3" hidden="1">points!$A$1:$J$65</definedName>
  </definedNames>
  <calcPr calcId="191029"/>
  <fileRecoveryPr autoRecover="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I2" i="7" l="1"/>
  <c r="I4" i="7" l="1"/>
  <c r="I7" i="7"/>
  <c r="I6" i="7"/>
  <c r="I5" i="7"/>
  <c r="I3" i="7"/>
  <c r="I8" i="7" l="1"/>
  <c r="B3" i="8" l="1"/>
  <c r="B4" i="8"/>
  <c r="B5" i="8" s="1"/>
  <c r="B6" i="8" s="1"/>
  <c r="B7" i="8" s="1"/>
  <c r="B8" i="8" s="1"/>
  <c r="B9" i="8" s="1"/>
  <c r="B10" i="8" s="1"/>
  <c r="B11" i="8" s="1"/>
  <c r="B12" i="8" s="1"/>
  <c r="B13" i="8" s="1"/>
  <c r="B14" i="8" s="1"/>
  <c r="B15" i="8" s="1"/>
  <c r="B16" i="8" s="1"/>
  <c r="B17" i="8" s="1"/>
  <c r="B18" i="8" s="1"/>
  <c r="B3" i="5"/>
  <c r="B4" i="5" s="1"/>
  <c r="B5" i="5" s="1"/>
  <c r="B6" i="5" s="1"/>
  <c r="B7" i="5" s="1"/>
  <c r="B8" i="5" s="1"/>
  <c r="B9" i="5" s="1"/>
  <c r="B10" i="5" s="1"/>
  <c r="B11" i="5" s="1"/>
  <c r="B12" i="5" s="1"/>
  <c r="B13" i="5" s="1"/>
  <c r="B14" i="5" l="1"/>
  <c r="B15" i="5" s="1"/>
  <c r="B16" i="5" s="1"/>
  <c r="B17" i="5" s="1"/>
  <c r="B18" i="5" s="1"/>
  <c r="M8" i="7"/>
  <c r="J4" i="7" l="1"/>
  <c r="J6" i="7"/>
  <c r="J7" i="7"/>
  <c r="J2" i="7"/>
  <c r="J3" i="7"/>
  <c r="J5" i="7"/>
</calcChain>
</file>

<file path=xl/sharedStrings.xml><?xml version="1.0" encoding="utf-8"?>
<sst xmlns="http://schemas.openxmlformats.org/spreadsheetml/2006/main" count="489" uniqueCount="354">
  <si>
    <t>Finals Week</t>
  </si>
  <si>
    <t>wk</t>
  </si>
  <si>
    <t>Date</t>
  </si>
  <si>
    <t>Topics</t>
  </si>
  <si>
    <t>SLO</t>
  </si>
  <si>
    <t>Prepare</t>
  </si>
  <si>
    <t>Materials</t>
  </si>
  <si>
    <t>Assignments</t>
  </si>
  <si>
    <t>Assignment</t>
  </si>
  <si>
    <t>Catgory</t>
  </si>
  <si>
    <t>Points</t>
  </si>
  <si>
    <t>%</t>
  </si>
  <si>
    <t>Slack Introductions</t>
  </si>
  <si>
    <t>Learning</t>
  </si>
  <si>
    <t>Exam</t>
  </si>
  <si>
    <t>Project</t>
  </si>
  <si>
    <t>Final Exam</t>
  </si>
  <si>
    <t>Online</t>
  </si>
  <si>
    <t>Monday</t>
  </si>
  <si>
    <t>Wednesday</t>
  </si>
  <si>
    <t>Friday</t>
  </si>
  <si>
    <t>Labor day - Campus closed</t>
  </si>
  <si>
    <t>Week</t>
  </si>
  <si>
    <t>Practice</t>
  </si>
  <si>
    <t>Written</t>
  </si>
  <si>
    <t>Participation</t>
  </si>
  <si>
    <t>Reading</t>
  </si>
  <si>
    <t>R</t>
  </si>
  <si>
    <t>Poster draft</t>
  </si>
  <si>
    <t>Peer review of poster draft</t>
  </si>
  <si>
    <t>Final version of poster - Presentation</t>
  </si>
  <si>
    <t>Peer Review of poster presentation</t>
  </si>
  <si>
    <t>Attendance</t>
  </si>
  <si>
    <t>Post Assessment on R</t>
  </si>
  <si>
    <t>Metacognition post-assessment</t>
  </si>
  <si>
    <t>BBL</t>
  </si>
  <si>
    <t>Understand how to be successful in this class
Understand how you currently learn
Learn a new set of collaborative tools
Understand the importance and need for reproducible research</t>
  </si>
  <si>
    <t>Veterans Day -  Campus closed</t>
  </si>
  <si>
    <t>Foundations for Inference
Confidence Intervals
Hypothesis Testing</t>
  </si>
  <si>
    <t>Conducting Inference using R
Bivariate inference: T-tests
Bivariate inference: ANOVA</t>
  </si>
  <si>
    <t>Learn more about your topic area by conducting a literature review. 
What is already known, what questions have not yet been explored? 
The idea is to find an area where you can contribute to new research. 
You will learn how to conduct a literature review without burning yourself out or getting lost</t>
  </si>
  <si>
    <t>Describe how empirical research is different than other types of writing
Identify the typical five sections of a research proposal
Explain the basic concepts of probability</t>
  </si>
  <si>
    <t>Form a testable hypothesis out of a research area
Properly cite relevant research
Describe the distribution of a quantitative numeric variable
Describe the distribution of a categorical variable</t>
  </si>
  <si>
    <t xml:space="preserve">Watch PDS Video 7 and 8. As always, follow along on your computer for the best results. 
Install the `ggplot2` and `dplyr` packages in R. 
Read the Applied Stats Course Notes [Chapter 1](https://norcalbiostat.github.io/AppliedStatistics_notes/data-prep.html) 
Start to think about and answer the data management prep questions in the homework assignment
Start a data management code file in HackMD. Make sure you and your analysis partner both have editing capabilities. </t>
  </si>
  <si>
    <t>Bivariate inference: Chi-squared
Bivariate Inference - Correlation
Bivariate Inference - Linear Regression</t>
  </si>
  <si>
    <t>Identify and differentiate between continuous and categorical data types
Import data into R using code
Formulate a testable research hypothesis</t>
  </si>
  <si>
    <t>Introduction to the class, logistics
Data analysis life cycle
Reproducible research</t>
  </si>
  <si>
    <t>Problem set 2.2 (Due Sun 9/9 )
Data Camp: Intro to R [BBL] (Due Sun 9/9 )
Data Camp: Intro to Data [BBL] (Due Sun 9/9 )
hw02 Research question and codebook assignment [[HTML]](hw/hw02_research_codebook.html)[[PDF]](hw/hw02_research_codebook.html) (Due Sun 9/9 )
Peer review of research question (Due Tue 9/11 )</t>
  </si>
  <si>
    <t>hw03 Citation Assignment [[HTML]](hw/hw03_citation.html) [[PDF]](hw/hw03_citation.pdf) (Due Sun 9/16 )
Peer review of Citation assignment (Due Tue 9/18 )
PS 2.4, 2.5, 2.7 [BBL] (Due Sun 9/16 )
Data Camp: Introduction (to ggplot) (Due Sun 9/16 )</t>
  </si>
  <si>
    <t xml:space="preserve">We will briefly talk about the issue with factor variables, and data management using the `dplyr` package. 
The point is to orient you to what you should be looking for, and point you to resources on how to fix the problems you need to fix. 
It is completely impossible for me to lecture/demonstrate how to fix every single one of the problems you are going to encounter. All I can do is guide you to potential solutions. </t>
  </si>
  <si>
    <t>Data Management Assignment [[HTML]](hw/hw04_data_management.html) [[PDF]](hw/hw04_data_management.pdf) (Draft due Sun 9/23 ) (PR due Tue 9/25 ) (Final due Thu 9/27 )
Univariate Graphing Assignment [[HTML]](hw/hw05_univ_graphing.html)[[PDF]](hw/hw05_univ_graphing.pdf) (Draft due Sun 9/23 ) (PR due Tue 9/25 ) (Final due Thu 9/27 )</t>
  </si>
  <si>
    <t>Explain why data preparation takes the majority of your time, but is crucially important
Identify mistakes and missing data in data using tables and summaries
Perform basic data management tasks such as creating new variables, renaming and recoding existing variables
Learn how to create univariate data graphics and summary statistics in R
Describe the distribution of a single variable in sentence form using summary statistics and pointing out specific features of the graphics as evidence to support your interpretation</t>
  </si>
  <si>
    <t>[PDS Video 7](http://passiondrivenstatistics.com/2016/01/08/r-chapter-7/)
[PDS Video 8](http://passiondrivenstatistics.com/2016/01/20/r-chapter-8/)
Applied Stats Course Notes [Chapter 1, 2](https://norcalbiostat.github.io/AppliedStatistics_notes/data-prep.html)
Lecture notes on [data management prep questions](https://norcalbiostat.github.io/MATH315/notes.html)</t>
  </si>
  <si>
    <t xml:space="preserve">Create appropriate plots to visualize the relationship between two variables 
Calculate appropriate grouped summary statistics
Describe the relationship between two variables in plain English
</t>
  </si>
  <si>
    <t xml:space="preserve">Discuss how to quantify and describe associations between two quantitative variables
Explore the Datasaurus dozen - or, why you should always plot your data. </t>
  </si>
  <si>
    <t xml:space="preserve">Read through the course notes section 2.4. 
Start your peer review of the graphing assignment, this will help you on the homework for this week. </t>
  </si>
  <si>
    <t xml:space="preserve">Introduction of probability by means of exploding kittens. </t>
  </si>
  <si>
    <t>Identify one binary and one continuous variable in your data set of interest. 
Come prepared with summary statistics for each (n, # missing values, #yes, mean, sd)</t>
  </si>
  <si>
    <t>PS 3.1, 3.2 [BBL] (Due Mon 10/8 )
PS 4.1, 4.2 [BBL] (Due Thu 10/11 )
Data Camp: Confidence Intervals [BBL] (Due Sun 10/14 )
PS 4.4, 4.8 [BBL] (Due Sun 10/14 )
Foundations Worksheet (Due Mon 10/15 )</t>
  </si>
  <si>
    <t>PS 7.1, 7.3 [BBL] (Due Sun 10/28 )</t>
  </si>
  <si>
    <t>Bivariate Inference Assignment  [[HTML]](hw/hw08_bivariate_inference.html) [[PDF]](hw/hw08_bivariate_inference.pdf) (Due Mon 10/29 )</t>
  </si>
  <si>
    <t>**RAT on Foundations for Inference**
How is an interval estimate different from a point estimate? 
How is an interval estimate created?
Define the margin of error</t>
  </si>
  <si>
    <t>**RAT on choosing appropriate Bivariate Analysis**</t>
  </si>
  <si>
    <t>Poster Prep Stage I (Draft Due Sun 10/7 ) (PR Due Tue 10/9 ) (Final Due Thu 10/11 )
Optional Analyzing Exam Errors  (Due Fri 10/26 )</t>
  </si>
  <si>
    <t>Bivariate Graphics Assignment [[HTML]](hw/hw06_biv_graphing.html) [[PDF]](hw/hw06_biv_graphing.pdf)  (Due Sun 9/30 ) (PR Due Tue 10/2 )
Problem Set 2.8, 2.10 [BBL] (Due Sun 9/30 )</t>
  </si>
  <si>
    <t>Read lecture notes on writing about empirical research
Read instructions for first poster prep assignment
Print out and take the sample exam. 
Watch the PDS video 10 before Friday</t>
  </si>
  <si>
    <t xml:space="preserve">Go through a full 5 step hypothesis. 
Finish the foundations worksheet. </t>
  </si>
  <si>
    <t>Explain the difference between practical and statistical significance
Distinguish between a Type I and Type II error
Explain the concept of p-hacking
Conduct a hypothesis test in R
Identify an appropriate analysis depending on the data types in question
Conduct and interpret a two-sample T-test
Conduct and interpret an ANOVA</t>
  </si>
  <si>
    <t>Read CN 6.2 &amp; 6.3 before Monday
Read the instructions for the Bivariate inference assignment
Watch the PDS video on ANOVA and read CN 6.4 before Friday</t>
  </si>
  <si>
    <t>Calculate a point estimate on a data set
Describe the behavior of a point estimate as sample size increases
Construct and interpret a confidence interval
Calculate and explain the Margin of Error
Calculate and explain what the standard error of the mean is, and explain how it is different from a standard deviation
Explain what can make the width of a confidence interval larger or smaller
Conduct a full 5 step hypothesis test</t>
  </si>
  <si>
    <t>Conduct and interpret a chi-squared test of association
Calculate a linear regression equation and interpret the coefficients
Conduct and interpret a test of correlation</t>
  </si>
  <si>
    <t xml:space="preserve">Watch the assigned PDS Videos on correlation and tests for equal proportions
Complete the T-Test and ANOVA questions in the Homework
Review the AS Notebook on Simple Linear Regression
</t>
  </si>
  <si>
    <t>How to use the chi-squared distribution to test if the proportion of an event is equally likely across multiple groups</t>
  </si>
  <si>
    <t>Assessing simple correlation between two quantitative variables</t>
  </si>
  <si>
    <t xml:space="preserve">**RAT** on Linear Regression
What is "best" about the best fit line? 
Why is it called the least squares line? 
How do you interpret the slope and intercept of this line? </t>
  </si>
  <si>
    <t>Open work day to finish the Bivarate inference homework</t>
  </si>
  <si>
    <t xml:space="preserve">Multivariable analysis - How does a third variable modify an existing relationship between a response and explanatory variable? </t>
  </si>
  <si>
    <t>Exam 2 - Choosing appropriate inference
interpreting results in context of the problem
conducting hypothesis testing
Calculating and interpreting confidence intervals</t>
  </si>
  <si>
    <t xml:space="preserve">Define Moderation and identify when third variable is a moderator. </t>
  </si>
  <si>
    <t>Finish the Bivariate infernece assignment
Watch the PDS Video 14 on Moderation before Wednesday
Finish all pending online homeworks in BBL and DataCamp
Make sure your course packet is fully filled out.
Download and work through the review problems posted in Slack 
Attend the virtual review session (Tue Night), come prepared with questions
Get your Exam 1 Error corrections completed and checked off by a tutor</t>
  </si>
  <si>
    <t>Identify the difference between an observational study and an experiment
Distinguish between the population and a sample
Explain why causal conclusions can't be made from an observational study</t>
  </si>
  <si>
    <t>Look at the weekly overview to see what we're covering each day and do the reading for that content prior to that day</t>
  </si>
  <si>
    <t xml:space="preserve">Final thoughts on linear regression models (model fit, predictions, outliers)
What makes a sample representative? 
How does observational studies different than experiments? </t>
  </si>
  <si>
    <t>Build several competing models and use various measures of model fit to compare between models
Identify when a model has structural problems</t>
  </si>
  <si>
    <t>How to design an informative poster to tell an analysis story</t>
  </si>
  <si>
    <t>Poster prep stage II (Due Wed 10/31 ) (PR Due Fri 11/2 ) (Final Due Sun 11/4 )
Moderation assignment [[HTML]](hw/hw09_moderation.html) [[PDF]](hw/hw09_moderation.pdf) (Due Tue 11/6 )
Optional Analyzing Exam Errors  (Due Fri 11/30 )</t>
  </si>
  <si>
    <t>Fall Break</t>
  </si>
  <si>
    <t xml:space="preserve">How to write multiple regression models mathematically
How to interpret multiple regression coefficients
How to interpret categorical predictors
</t>
  </si>
  <si>
    <t>Poster Prep Stage III  (Due Sun 12/9 )</t>
  </si>
  <si>
    <t>Poster Design
Poster Design
Open work time</t>
  </si>
  <si>
    <t>Assessing Model Fit and testing categorical predictors
Model Building strategies and techniques
Open work day</t>
  </si>
  <si>
    <t xml:space="preserve">Read Open Intro 8.2: Model Selection
</t>
  </si>
  <si>
    <t>Read Open Intro 8.4: Intro to Logistic Regression
Watch lecture video in Slack on Categorical variables and multiple regression
Watch PDS Videos</t>
  </si>
  <si>
    <t>Regression Assignment [[HTML]](hw/hw10_regression.html) [[PDF]](hw/hw10_regression.pdf) (Due Thu  12/6 )</t>
  </si>
  <si>
    <t xml:space="preserve">Recaping regression models
- quantitative outcome
- predictors can be any data type
- purpose of modeling (explanatory vs predictive)
- interpretation of continuous/categorical predictors
</t>
  </si>
  <si>
    <t>Fit a model on a binary outcome
Interpret regression coefficients from a multiple regression model
Interpret an Odds Ratio
Interpret the coefficient for an interaction model</t>
  </si>
  <si>
    <t>**RAT** on Logistic Regression
What is "linear" about a generalized linear model? 
What is the logistic function? 
How do you calculate an Odds Ratio
How do you interpret an Odds Ratio</t>
  </si>
  <si>
    <t>PDS Video 17 - start at 43 minutes for Logistic Regression
[AS notes on generalized linear models)](https://norcalbiostat.github.io/AppliedStatistics_notes/glm.html)
OI Section 8.4</t>
  </si>
  <si>
    <t xml:space="preserve">Measures of model fit (R2, AIC, BIC)
Testing multiple variables via ANOVA
</t>
  </si>
  <si>
    <t>Variable selection
How to tell when your model is unstable (mathematically)</t>
  </si>
  <si>
    <t>open work day</t>
  </si>
  <si>
    <t>Final poster scoring [[Google Form]](https://goo.gl/forms/PiVYBJsoTTcDY01h1) (Due Sun 12/21 )
Post Assessments about learning R[[link]](https://goo.gl/forms/EuVcSJNb1QhBgMo12) (Due Fri 12/21 )
Post Metacognition assessment [[link]](https://goo.gl/forms/xCovcIc1AV7Hsx2b2) (Due Fri 12/21 )</t>
  </si>
  <si>
    <t>Poster Draft (Due Fri 12/14 ) (PR Due Sun 12/16 )
Take home final exam (Due Fri 12/21 ) 
Final posters as printed [BBL] (Due Thu 12/20 )</t>
  </si>
  <si>
    <t>Final Exam: TBD</t>
  </si>
  <si>
    <t>Quiz</t>
  </si>
  <si>
    <t>Community Coding &amp; OH</t>
  </si>
  <si>
    <t>Watch PDS Video 18</t>
  </si>
  <si>
    <t xml:space="preserve">RAT on Data Types (Course packet (CP) 2.1)
Review of how data is stored in spreadsheets
Discuss continuous vs categorical data types
Import your research data into R. -- See Hack MD notes for help and code on importing. 
Read instructions under **prepare** careful to make sure your data goes in the right folder. 
Work with your partner to decide on what variables you will be working with. 
How to conduct a peer review
Start the research question assignment </t>
  </si>
  <si>
    <t xml:space="preserve">Learn more about your topic area by conducting a literature review. 
What is already known, what questions have not yet been explored? 
The idea is to find an area where you can contribute to new research. 
You will learn how to conduct a literature review without burning yourself out or getting lost
RAT on Univariate numerical data
Discuss how to summarize numerical data using summary statistics, plots and words. 
We will be working through the course packet section 2.2 
The PDS video 6 uses an R script instead of a RMD file. That's OK. I want you to use a Rmarkdown file. 
* It is suggested that you follow along with the code in the PDS video 6 by installing the `descr` package and downloading the NESARC project data and codebook. This is one of those things that will help you to achieve an "A" in this class. Not by points, but by putting effort into learning and practicing. `install.packages("descr")`
We will discuss how to summarize categorical data using tables, charts and words. 
We will be working through the course packet section 2.3 </t>
  </si>
  <si>
    <t xml:space="preserve">RAT on Data Management
More often than not you will have to do some level of data transformation or cleaning before you can conduct an analysis.
What do -you- need to do to prepare your data for analysis? Start to answer questions in the Data management assignment. 
Every data set is different. Variables within data sets can be quite different. 
Your focus should be on identifying what needs to be changed, why does it need to be changed, and what does it need to be changed to. 
Then you find an example of that particular change and apply it to your current situation. 
We already talked about what visualizations are appropriate to create for different quantitative and categorical variable types last week. 
Now it's time to build them in R. 
After a quick recap on how to use ggplot syntax, and where you can find resources you're on your own to work with your team on the Univariate graphing assignment. 
We will briefly talk about the issue with factor variables, and data management using the `dplyr` package. 
The point is to orient you to what you should be looking for, and point you to resources on how to fix the problems you need to fix. 
It is completely impossible for me to lecture/demonstrate how to fix every single one of the problems you are going to encounter. All I can do is guide you to potential solutions. </t>
  </si>
  <si>
    <t xml:space="preserve">Introduce Bivariate graphics assignment
Discuss methods to visualize associations between two categorical variables
Introduce how to use `dplyr` to calculate grouped summary statistics. 
RAT on Bivariate associations (Course notes section 2.4)
Discuss how to assess and describe the association between a continuous variable and a categorical variable. 
Discuss how to quantify and describe associations between two quantitative variables
Explore the Datasaurus dozen - or, why you should always plot your data. </t>
  </si>
  <si>
    <t xml:space="preserve">How is writing about empirical research different than other types of writing like essays? 
Introduce the Poster prep assignments
Introduction of probability by means of exploding kittens. </t>
  </si>
  <si>
    <t xml:space="preserve">Start the foundations worksheet
Introduce point estimates such as the sample mean and proportion as estimates of a population
Visualize through simulation what happens to these point estimates as sample sizes get large
Define sampling distributions, and standard errors
**RAT on Foundations for Inference**
How is an interval estimate different from a point estimate? 
How is an interval estimate created?
Define the margin of error
Go through a full 5 step hypothesis. 
Finish the foundations worksheet. </t>
  </si>
  <si>
    <t xml:space="preserve">How to use the chi-squared distribution to test if the proportion of an event is equally likely across multiple groups
Assessing simple correlation between two quantitative variables
**RAT** on Linear Regression
What is "best" about the best fit line? 
Why is it called the least squares line? 
How do you interpret the slope and intercept of this line? </t>
  </si>
  <si>
    <t>Open work day to finish the Bivarate inference homework
Multivariable analysis - How does a third variable modify an existing relationship between a response and explanatory variable? 
Exam 2 - Choosing appropriate inference
interpreting results in context of the problem
conducting hypothesis testing
Calculating and interpreting confidence intervals</t>
  </si>
  <si>
    <t>Final thoughts on linear regression models (model fit, predictions, outliers)
What makes a sample representative? 
How does observational studies different than experiments? 
How to write multiple regression models mathematically
How to interpret multiple regression coefficients
How to interpret categorical predictors</t>
  </si>
  <si>
    <t xml:space="preserve">Recaping regression models
- quantitative outcome
- predictors can be any data type
- purpose of modeling (explanatory vs predictive)
- interpretation of continuous/categorical predictors
**RAT** on Logistic Regression
What is "linear" about a generalized linear model? 
What is the logistic function? 
How do you calculate an Odds Ratio
How do you interpret an Odds Ratio
Creating and interpreting interaction models
</t>
  </si>
  <si>
    <t>Measures of model fit (R2, AIC, BIC)
Testing multiple variables via ANOVA
Variable selection
How to tell when your model is unstable (mathematically)</t>
  </si>
  <si>
    <t>Spring Break</t>
  </si>
  <si>
    <t>Logistics and expectations for the class
Conducting Reproducible research using R
Creating research questions</t>
  </si>
  <si>
    <t>Data cleaning &amp; recoding</t>
  </si>
  <si>
    <t>Data visualization
Describing the distribution of a single variable</t>
  </si>
  <si>
    <t>Describing the relationship between two variables
Writing about empirical research</t>
  </si>
  <si>
    <t>Probability Distributions
Sampling Distributions
Foundations for Inference</t>
  </si>
  <si>
    <t>Confidence Intervals
Hypothesis Testing</t>
  </si>
  <si>
    <t>Fill out [this form](https://goo.gl/forms/qLBv2jMF6fBv3BTR2) to help me set my OH (Due Thu 1/24 )
R Markdown test file (in class)
hw01 Orientation [[HTML]](hw/hw01_orientation.html)[[PDF]](hw/hw01_orientation.pdf)</t>
  </si>
  <si>
    <t>Read the Applied Stats Course Notes [Chapter 1.0.1](https://norcalbiostat.github.io/AppliedStatistics_notes/data-prep.html)  
Watch PDS Video 4 and 5
Reading:
* Citation assignment
* How to read a journal article
* Conducting a literature review
* Course packet  section 2.2, 2.3</t>
  </si>
  <si>
    <t>[PDS Video 4](http://passiondrivenstatistics.com/2015/09/16/chapter-04/)
[PDS Video 6](http://passiondrivenstatistics.com/2015/12/18/r-chapter-6/)
[Course packet section 2.2, 2.3](reading/RAD_course_notes.pdf)
Lecture notes on conducting a literature review[LINK](https://norcalbiostat.github.io/MATH315/notes.html)
[Help using the library](http://library.csuchico.edu/help)
Connecting to Meriam library from off campus[LINK](http://library.csuchico.edu/connecting-off-campus)</t>
  </si>
  <si>
    <t>[Shiny Ed apps for learning distributions](https://www2.stat.duke.edu/~mc301/shinyed/)
OI Video on the [[CLT]](https://www.youtube.com/watch?list=PLkIselvEzpM7Pjo94m1e7J5jkIZkbQAl4&amp;v=lsCc_pS3O28) (5 min)
OI Video on [[Confidence Intervals]](https://www.youtube.com/watch?list=PLkIselvEzpM7Pjo94m1e7J5jkIZkbQAl4&amp;v=FUaXoKdCre4) (6 min)
OI Video on [[Hypothesis testing]](https://www.youtube.com/watch?list=PLkIselvEzpM7Pjo94m1e7J5jkIZkbQAl4&amp;v=NVbPE1_Cbx8) (8 min)</t>
  </si>
  <si>
    <t xml:space="preserve">Statistical analysis between a two variables
Chi-Squared test for proportions
Correlation
Linear Regression
</t>
  </si>
  <si>
    <t xml:space="preserve">Statistical analysis between a two variables
T-Test
ANOVA
</t>
  </si>
  <si>
    <t>PDS Video 10 &amp; 11
[Course packet chapter 7](reading/RAD_course_notes.pdf)</t>
  </si>
  <si>
    <t>PDS Video 12
Additional [Lecture notes on Moderation](lecture/lec05_moderation.html)</t>
  </si>
  <si>
    <r>
      <t xml:space="preserve">PDS Video 13
</t>
    </r>
    <r>
      <rPr>
        <sz val="11"/>
        <color rgb="FFFF0000"/>
        <rFont val="Calibri"/>
        <family val="2"/>
        <scheme val="minor"/>
      </rPr>
      <t xml:space="preserve">Course notes: </t>
    </r>
  </si>
  <si>
    <t>PDS Video 15</t>
  </si>
  <si>
    <t>Course notes</t>
  </si>
  <si>
    <t>PDS Video 9
[Course packet chapter 5](reading/RAD_course_notes.pdf)</t>
  </si>
  <si>
    <t>PDS Video 10
Sample Exam [[PDF]](reading/sample_exam_1.pdf)
(Optional) Analyzing Exam Errors [PDF](https://norcalbiostat.github.io/MATH315/notes.html)</t>
  </si>
  <si>
    <r>
      <t xml:space="preserve">PDS Video 7
</t>
    </r>
    <r>
      <rPr>
        <sz val="11"/>
        <color rgb="FFFF0000"/>
        <rFont val="Calibri"/>
        <family val="2"/>
        <scheme val="minor"/>
      </rPr>
      <t>[Course packet section 3](reading/RAD_course_notes.pdf)
Notes on [writing empirical research](https://norcalbiostat.github.io/MATH315/notes.html)</t>
    </r>
    <r>
      <rPr>
        <sz val="11"/>
        <rFont val="Calibri"/>
        <family val="2"/>
        <scheme val="minor"/>
      </rPr>
      <t xml:space="preserve">
</t>
    </r>
  </si>
  <si>
    <r>
      <t xml:space="preserve">Familiarize yourself with the course website organization and bookmark this site. 
Join Slack workspace, Datacamp Classroom, &amp; R studio Cloud using links in Blackboard (Before Thu/Fri)
</t>
    </r>
    <r>
      <rPr>
        <sz val="11"/>
        <color rgb="FFFF0000"/>
        <rFont val="Calibri"/>
        <family val="2"/>
        <scheme val="minor"/>
      </rPr>
      <t xml:space="preserve">Acquire course materials - [[Open Intro textbook]](https://www.openintro.org/stat/textbook.php?stat_book=os), [[Course notes packet]](http://www.chicopacketpro.com/item/math-course-notes-donatello)
Watch PDS video 1
</t>
    </r>
    <r>
      <rPr>
        <sz val="11"/>
        <rFont val="Calibri"/>
        <family val="2"/>
        <scheme val="minor"/>
      </rPr>
      <t xml:space="preserve">Look through the [[research data available]](https://drive.google.com/drive/u/3/folders/1jULudBjRbHdW-uLIvmMbxRBEJJkq9crY) and pick a data set that you want to work with.
Look at HW 1 so you know what you are expected to complete by next week. </t>
    </r>
  </si>
  <si>
    <t>Discussion</t>
  </si>
  <si>
    <t xml:space="preserve">Dead Week </t>
  </si>
  <si>
    <t>Study Design
Multiple Linear Regression</t>
  </si>
  <si>
    <r>
      <t xml:space="preserve">Watch PDS Video 2 and 3
</t>
    </r>
    <r>
      <rPr>
        <sz val="11"/>
        <color rgb="FFFF0000"/>
        <rFont val="Calibri"/>
        <family val="2"/>
        <scheme val="minor"/>
      </rPr>
      <t xml:space="preserve">Read course Packet (CP) section 1.1  and fill in answers for </t>
    </r>
    <r>
      <rPr>
        <sz val="11"/>
        <rFont val="Calibri"/>
        <family val="2"/>
        <scheme val="minor"/>
      </rPr>
      <t xml:space="preserve">
Schedule a time outside of class to work with your analysis partner on a weekly basis. 
</t>
    </r>
  </si>
  <si>
    <t>PDS video 2
Course Packet (CP) section 2.1
[Conducting a peer review](https://norcalbiostat.github.io/MATH315/project.html)
Applied Stats Course Notes [Chapter 1.0.1](https://norcalbiostat.github.io/AppliedStatistics_notes/data-prep.html)</t>
  </si>
  <si>
    <t>[Syllabus](https://norcalbiostat.github.io/MATH315/syllabus_315_f18.html)
Create and compile a test markdown document. 
PDS video 1</t>
  </si>
  <si>
    <t>Population and samples, 
Data architecture and entry
Writing and refining your research question</t>
  </si>
  <si>
    <t>Introduction to the instructor, class structure, materials, requirements, expectations and resources. 
Blackboard usage (grading)
Online materials (data camp, R studio server, google drive, website)
Physical materials (course notes, textbook)
New collaboration tools (slack)
Learning Techniques (metacognition, error assessments, peer reviews)
Support structures (tutoring, community coding, slack, TA, OH, Math 130)
Introduction to the semester long project
Form support groups and analysis pairs - start to discuss what research topics you want to analyze
I want all 4 members of a group to be analyzing different research questions from the same data set
Learn how to use RStudio to do and turn in homework (test markdown file, hw1 template)
Write down questions about class logistics and structure [[Google Form]](https://goo.gl/forms/T1aDys2sFeLlsk2A3)</t>
  </si>
  <si>
    <t>Topic</t>
  </si>
  <si>
    <t>Intro</t>
  </si>
  <si>
    <t>Literature review</t>
  </si>
  <si>
    <t>Writing about empirical research</t>
  </si>
  <si>
    <t>Working with data</t>
  </si>
  <si>
    <t xml:space="preserve">Data management </t>
  </si>
  <si>
    <t>Hypothesis testing</t>
  </si>
  <si>
    <t>ANOVA</t>
  </si>
  <si>
    <t>Chi-squared</t>
  </si>
  <si>
    <t>Correlation</t>
  </si>
  <si>
    <t>Moderation</t>
  </si>
  <si>
    <t>Causation</t>
  </si>
  <si>
    <t>Midterm</t>
  </si>
  <si>
    <t>Final</t>
  </si>
  <si>
    <t>Explanatory vs Response</t>
  </si>
  <si>
    <t>Logistic Regression</t>
  </si>
  <si>
    <t>Multiple Regression
Confounding
Logistic regression
Interaction terms
Categorical terms</t>
  </si>
  <si>
    <t>T-test</t>
  </si>
  <si>
    <t>Order</t>
  </si>
  <si>
    <t>Interval estimates</t>
  </si>
  <si>
    <t>Probability Distributions</t>
  </si>
  <si>
    <t>Regression</t>
  </si>
  <si>
    <t>[1](https://www.youtube.com/watch?v=_8A0zx51BKs)</t>
  </si>
  <si>
    <t>[2](https://passiondrivenstatistics.com/2015/06/02/chapter-2-draft-version/)</t>
  </si>
  <si>
    <t>[3](https://passiondrivenstatistics.com/2015/09/16/chapter-04/)</t>
  </si>
  <si>
    <t>[4](https://passiondrivenstatistics.com/2015/12/18/04r/)</t>
  </si>
  <si>
    <t>[5](https://passiondrivenstatistics.com/2016/01/08/r-chapter-7/)</t>
  </si>
  <si>
    <t>[6](https://passiondrivenstatistics.com/2016/01/20/r-chapter-8/)</t>
  </si>
  <si>
    <t>[7](https://passiondrivenstatistics.com/2016/03/28/r-chapter-9/)</t>
  </si>
  <si>
    <t>[8](https://passiondrivenstatistics.com/2015/07/15/chapter-10/)</t>
  </si>
  <si>
    <t>[9](https://passiondrivenstatistics.com/2016/05/11/r-chapter-11/)</t>
  </si>
  <si>
    <t>[10](https://passiondrivenstatistics.com/2016/06/29/r-chapter-12/)</t>
  </si>
  <si>
    <t>[11](https://passiondrivenstatistics.com/2019/01/08/11-correlation/)</t>
  </si>
  <si>
    <t>[12](https://passiondrivenstatistics.com/2016/08/20/r-chapter-14/)</t>
  </si>
  <si>
    <t>[14](https://passiondrivenstatistics.com/2016/10/06/r-chapter-17/)</t>
  </si>
  <si>
    <t>[13](https://passiondrivenstatistics.com/2018/11/13/13-the-question-of-causation/)</t>
  </si>
  <si>
    <t>[15](https://passiondrivenstatistics.com/2018/06/08/chapter-18-writing-for-your-poster-presentation/)</t>
  </si>
  <si>
    <t>[14 (20-37min)](https://passiondrivenstatistics.com/2016/10/06/r-chapter-17/)</t>
  </si>
  <si>
    <t>[8 (14 min)](https://passiondrivenstatistics.com/2015/07/15/chapter-10/)</t>
  </si>
  <si>
    <t>[8 (16 min)](https://passiondrivenstatistics.com/2015/07/15/chapter-10/)</t>
  </si>
  <si>
    <t>Multiple Regression</t>
  </si>
  <si>
    <t>Confounding</t>
  </si>
  <si>
    <t>[14 (39min)](https://passiondrivenstatistics.com/2016/10/06/r-chapter-17/)</t>
  </si>
  <si>
    <t>[2 (7 min)](https://passiondrivenstatistics.com/2015/06/02/chapter-2-draft-version/)</t>
  </si>
  <si>
    <t>[2 (12 min)](https://passiondrivenstatistics.com/2015/06/02/chapter-2-draft-version/)</t>
  </si>
  <si>
    <t>[14 (42 min)](https://passiondrivenstatistics.com/2016/10/06/r-chapter-17/)</t>
  </si>
  <si>
    <t>Course
Packet</t>
  </si>
  <si>
    <t>Poster Presentation</t>
  </si>
  <si>
    <t>hw08 Bivariate inference</t>
  </si>
  <si>
    <t>Midterm team evaluation</t>
  </si>
  <si>
    <t>hw09 Moderation Assignment</t>
  </si>
  <si>
    <t>hw10 regression assignment</t>
  </si>
  <si>
    <t>Categorical Predictors</t>
  </si>
  <si>
    <t>due</t>
  </si>
  <si>
    <t>bbl</t>
  </si>
  <si>
    <t>website</t>
  </si>
  <si>
    <t>PR HW02</t>
  </si>
  <si>
    <t>Populations vs Samples, bias, representation</t>
  </si>
  <si>
    <t>Group quiz</t>
  </si>
  <si>
    <t>Data types</t>
  </si>
  <si>
    <t>Data architecture and codebooks</t>
  </si>
  <si>
    <t>Data management preparation questions (not turned in [[PDF]](lecture/lec03_dm_prep_questions.pdf)[[HTML]](lecture/lec03_dm_prep_questions.html))</t>
  </si>
  <si>
    <t>Graphing relationships</t>
  </si>
  <si>
    <t>[Notes](lecture/lec02_writing_empirical_research.html)</t>
  </si>
  <si>
    <t>Foundations for Inference</t>
  </si>
  <si>
    <t>Self and Peer Evaluation</t>
  </si>
  <si>
    <t>wknum</t>
  </si>
  <si>
    <t>PDS Video</t>
  </si>
  <si>
    <t>Time &amp; Location TBD</t>
  </si>
  <si>
    <t>Slack reflection</t>
  </si>
  <si>
    <t xml:space="preserve">Study Design
Multiple Linear Regression
</t>
  </si>
  <si>
    <t xml:space="preserve">Open work day - Finish Bivariate inference
Moderation
</t>
  </si>
  <si>
    <t>Poster Prep II: EDA</t>
  </si>
  <si>
    <t>PR Poster Prep II: EDA</t>
  </si>
  <si>
    <t>Poster Prep I: Setting the stage</t>
  </si>
  <si>
    <t>PR Poster Prep I: Setting the stage</t>
  </si>
  <si>
    <t>PR Poster Prep III: Bivariate inference</t>
  </si>
  <si>
    <t>Poster Prep III: Bivariate inference</t>
  </si>
  <si>
    <t>PR Poster Prep IV: MV Analysis &amp; Conclusion</t>
  </si>
  <si>
    <t>Poster Prep IV: MV Analysis &amp; Conclusion</t>
  </si>
  <si>
    <t>ind quiz: Week 1</t>
  </si>
  <si>
    <t>grp quiz: Week 1</t>
  </si>
  <si>
    <t>ind quiz: Week 2</t>
  </si>
  <si>
    <t>grp quiz: Week 2</t>
  </si>
  <si>
    <t>ind quiz: Week 3</t>
  </si>
  <si>
    <t>grp quiz: Week 3</t>
  </si>
  <si>
    <t>ind quiz: Week 4</t>
  </si>
  <si>
    <t>grp quiz: Week 4</t>
  </si>
  <si>
    <t>ind quiz: Week 5</t>
  </si>
  <si>
    <t>grp quiz: Week 5</t>
  </si>
  <si>
    <t>ind quiz: Week 6</t>
  </si>
  <si>
    <t>grp quiz: Week 6</t>
  </si>
  <si>
    <t>ind quiz: Week 7</t>
  </si>
  <si>
    <t>grp quiz: Week 7</t>
  </si>
  <si>
    <t>ind quiz: Week 8</t>
  </si>
  <si>
    <t>grp quiz: Week 8</t>
  </si>
  <si>
    <t>ind quiz: Week 9</t>
  </si>
  <si>
    <t>grp quiz: Week 9</t>
  </si>
  <si>
    <t>ind quiz: Week 10</t>
  </si>
  <si>
    <t>grp quiz: Week 10</t>
  </si>
  <si>
    <t>ind quiz: Week 11</t>
  </si>
  <si>
    <t>grp quiz: Week 11</t>
  </si>
  <si>
    <t>ind quiz: Week 12</t>
  </si>
  <si>
    <t>grp quiz: Week 12</t>
  </si>
  <si>
    <t>ind quiz: Week 13</t>
  </si>
  <si>
    <t>grp quiz: Week 13</t>
  </si>
  <si>
    <t>ind quiz: Week 14</t>
  </si>
  <si>
    <t>grp quiz: Week 14</t>
  </si>
  <si>
    <t>ind quiz: Week 15</t>
  </si>
  <si>
    <t>grp quiz: Week 15</t>
  </si>
  <si>
    <t>hw02 RQ Formulation</t>
  </si>
  <si>
    <t>hw03 data management</t>
  </si>
  <si>
    <t>hw04 Univariate graphing</t>
  </si>
  <si>
    <t>hw05 Bivariate graphing</t>
  </si>
  <si>
    <t>hw 06 research proposal outline</t>
  </si>
  <si>
    <t>hw 07 Foundations for inference</t>
  </si>
  <si>
    <t>Introduction to the instructor, class structure, materials, requirements, expectations and resources. 
Blackboard usage (grading)
Online materials (google drive, website)
Physical materials (course notes, textbook)
New tools (Slack, R, R Studio, R Studio cloud)
Learning Techniques (metacognition, quizzes, error assessments, peer reviews)
Support structures (tutoring, community coding, Slack, Peer mentors, OH, Math 130)</t>
  </si>
  <si>
    <t>hw01 introduction
- metacognition
- learning first job 
- procrastination video
- r studio setup
- slack setup
- starting with R</t>
  </si>
  <si>
    <t>hw01: Introduction</t>
  </si>
  <si>
    <t>hw 03 data management</t>
  </si>
  <si>
    <t>No School Monday
Data types
Data architecture 
Codebooks
Creating research questions
Using Literature to inform new research</t>
  </si>
  <si>
    <t>hw02 rq formulation
- pick data and partner
- codebook copy
- lit review
- write testable hypothesis</t>
  </si>
  <si>
    <t>Week 2 group quiz
How data is stored in spreadsheets
Formulating testable hypothesis</t>
  </si>
  <si>
    <t>Distinguish between categorical and continuous data types
Formulate a testable research hypothesis
Differentiate between primary and secondary research sources
Properly cite relevant research</t>
  </si>
  <si>
    <t>Learn how to use R to do and turn in homework (test markdown file, hw1 template)
Set up an organized class folder</t>
  </si>
  <si>
    <t>Working with Data 
Describing data using summary statistics
Basic data management</t>
  </si>
  <si>
    <t xml:space="preserve">Visualizing and describing univariate data
</t>
  </si>
  <si>
    <t>Learn how to create univariate data graphics and summary statistics in R
Describe the distribution of a single variable in sentence form using summary statistics and pointing out specific features of the graphics as evidence to support your interpretation</t>
  </si>
  <si>
    <t>Import data into R using code
Identify data types in R
Conduct a peer review in Google Drive
Explain why data preparation takes the majority of your time, but is crucially important
Identify mistakes and missing data in data using tables and summaries
Perform basic data management tasks such as creating new variables, renaming and recoding existing variables</t>
  </si>
  <si>
    <t>Identify a research area and a partner to work with. Partner (optional).
Schedule a time outside of class to work with your analysis partner on a weekly basis. 
Watch PDS Video 2 and 3
Read: How to read a journal article
Read:Conducting a literature review</t>
  </si>
  <si>
    <t>Familiarize yourself with the course website organization and bookmark this site. 
Join the Slack workspace and post an introduction
Acquire course materials - [Open Intro textbook](https://www.openintro.org/stat/textbook.php?stat_book=os), [Course notes packet](http://www.chicopacketpro.com/item/math-course-notes-donatello)
Install R, R Studio and associated packages using the [[Math 130 lesson notes]](https://norcalbiostat.github.io/MATH130/notes/02_setup.html) 
Watch PDS video 1
Look through the [[research data available]](https://drive.google.com/drive/u/3/folders/1jULudBjRbHdW-uLIvmMbxRBEJJkq9crY) and pick a data set that you want to work with. 
Read: Learning - your first job
Read: MAI and academic achievement</t>
  </si>
  <si>
    <t>In class quiz on this week's topics
Introduction to the semester long project
Explanatory vs response variables
Population vs samples, bias, representativeness</t>
  </si>
  <si>
    <t>Describe how they can ensure their success in this class
Understand how they currently learn, and learn at least one new technique for learning. 
Post a message to the Slack discussion board
Use R studio to create a reproducible analysis document. 
Explain how Statistics is used in the service of science</t>
  </si>
  <si>
    <t>Discuss how to summarize data using summary statistics</t>
  </si>
  <si>
    <t>Watch PDS Video 4 and 5 
These videos use R scripts instead of a RMD file. That's OK. I want you to use a Rmarkdown file. 
It is highly suggested that you follow along with the code in the video by installing the `descr` package and downloading the NESARC project data and codebook. This is one of those things that will help you to achieve an "A" in this class. Not by points, but by putting effort into learning and practicing. `install.packages("descr")`
Download your research data and codebook into your `project/data` folder
Start a code file called `dm.Rmd`, save into your `project/code` folder</t>
  </si>
  <si>
    <t xml:space="preserve">Discuss how to summarize categorical  data using summary statistics, plots and words. </t>
  </si>
  <si>
    <t>hw04 univariate graphing
PP I</t>
  </si>
  <si>
    <t>Graphing relationships
Grouped summary statistics</t>
  </si>
  <si>
    <t>Midterm: EDA
Probability</t>
  </si>
  <si>
    <t xml:space="preserve">Assess and describe the association between a continuous variable and a categorical variable. </t>
  </si>
  <si>
    <t>Watch PDS Video 6. As always, follow along on your computer for the best results. 
Install the `ggplot2` and `dplyr` packages in R. 
Read the instructions for the research project - Poster preparation slides</t>
  </si>
  <si>
    <t>hw05 - bivariate graphing</t>
  </si>
  <si>
    <t xml:space="preserve">Week 5 group quiz
Discuss methods to visualize associations between two categorical variables
Introduce how to use `dplyr` to calculate grouped summary statistics. </t>
  </si>
  <si>
    <t xml:space="preserve">Week 4 Group quiz
Introduce the Poster prep assignments
Discuss how to summarize numerical data using summary statistics, plots and words. </t>
  </si>
  <si>
    <t xml:space="preserve">Week 3 group quiz
More often than not you will have to do some level of data transformation or cleaning before you can conduct an analysis.
What do you need to do to prepare your data for analysis?
Every data set is different. Variables within data sets can be quite different. 
Identify what needs to be changed, why does it need to be changed, and what does it need to be changed to. </t>
  </si>
  <si>
    <t>How is writing about empirical research different than other types of writing like essays?  
Start the foundations worksheet
Introduce point estimates such as the sample mean and proportion as estimates of a population
Visualize through simulation what happens to these point estimates as sample sizes get large
Define sampling distributions, and standard errors</t>
  </si>
  <si>
    <t>Midterm review
Poster prep stage II</t>
  </si>
  <si>
    <t>Explain the basic concepts of probability</t>
  </si>
  <si>
    <t>Describe how empirical research is different than other types of writing
Identify the typical five sections of a research proposal
Calculate a point estimate on a data set
Describe the behavior of a point estimate as sample size increases
Construct and interpret a confidence interval
Calculate and explain the Margin of Error
Calculate and explain what the standard error of the mean is, and explain how it is different from a standard deviation
Explain what can make the width of a confidence interval larger or smaller
Conduct a full 5 step hypothesis test</t>
  </si>
  <si>
    <t>Develop research poster</t>
  </si>
  <si>
    <t>Assessing Model Fit
Model Building strategies and techniques</t>
  </si>
  <si>
    <t>Logistic regression
Categorical predictors</t>
  </si>
  <si>
    <t>Fit a model on a binary outcome
Interpret regression coefficients from a multiple regression model
Interpret an Odds Ratio
Interpret coefficients for a categorical variable</t>
  </si>
  <si>
    <t>Watch PDS Video 14 section on Logistic Regression (starts at 42 min)</t>
  </si>
  <si>
    <t>Watch PDS video 12, 13 and 14 (up to 42 min)</t>
  </si>
  <si>
    <t xml:space="preserve">No School Monday
Moderation, causation, confounding, multiple regression
</t>
  </si>
  <si>
    <t>Multiple regression and confounding</t>
  </si>
  <si>
    <t>Introduction to the class</t>
  </si>
  <si>
    <t>Statistics in the service of science</t>
  </si>
  <si>
    <t>Working with R and R Studio</t>
  </si>
  <si>
    <t>Formulating testable hypothesis</t>
  </si>
  <si>
    <t>Describing data using summary measures</t>
  </si>
  <si>
    <t>Describing numerical variables</t>
  </si>
  <si>
    <t>Describing categorical variables</t>
  </si>
  <si>
    <t>Project Stage I: Setting up the story</t>
  </si>
  <si>
    <t>Calculating grouped summary statistics</t>
  </si>
  <si>
    <t>Project Stage II: Exploratory Data Analysis</t>
  </si>
  <si>
    <t>Point estimates and sampling distributions</t>
  </si>
  <si>
    <t>Central limit theorem</t>
  </si>
  <si>
    <t>Project Stage III: Bivariate Inference</t>
  </si>
  <si>
    <t>Assessing model fit</t>
  </si>
  <si>
    <t>Project Stage IV: Multivariable Analysis &amp; Conclusions</t>
  </si>
  <si>
    <t>Develop Research Poster</t>
  </si>
  <si>
    <t>Quiz 1 (Due 8/29 ) 
[Sec 01]()
[Sec 02]()</t>
  </si>
  <si>
    <t>[hw01_introduction](hw/hw01_introduction.html) (Due 9/2 )</t>
  </si>
  <si>
    <t>[hw02_rq_formulation*](hw/hw02_rq_formulation.html) (Due 9/8, PR 9/11 )</t>
  </si>
  <si>
    <t>[hw03_data_management](hw/hw03_data_management.html) (Due 9/14 )</t>
  </si>
  <si>
    <t>Quiz 2 (Due 9/3 ) 
[Sec 01]()
[Sec 02]()</t>
  </si>
  <si>
    <t>Quiz 3 (Due 9/8 ) 
[Sec 01]()
[Sec 02]()</t>
  </si>
  <si>
    <t>Quiz 4 (Due 9/15 ) 
[Sec 01]()
[Sec 02]()</t>
  </si>
  <si>
    <t>[hw04_univ_graphing](hw/hw04_univ_graphing.html) (Due 9/28 )</t>
  </si>
  <si>
    <t>[Poster prep Stage I](project.html)* (Draft Due 9/17, PR 9/19, Final 9/21 )</t>
  </si>
  <si>
    <t>[hw05_biv_graphing](hw/hw05_biv_graphing.html) (Due 9/28 )</t>
  </si>
  <si>
    <t>Quiz 5 (Due 9/22 ) 
[Sec 01]()
[Sec 02]()</t>
  </si>
  <si>
    <t>Quiz 6 (Due 9/29 ) 
[Sec 01]()
[Sec 02]()</t>
  </si>
  <si>
    <t>[hw06 research proposal outline](hw/hw06_research_proposal_outline.html)(Due 10/12 )</t>
  </si>
  <si>
    <t xml:space="preserve">(In class exam 10/4 )  [Sample exam](reading/sample_exam_1.pdf) available. </t>
  </si>
  <si>
    <t>[Evaluation Form](https://forms.gle/Vrhf9FEqwiWYPD4N9) (Due x/xx )</t>
  </si>
  <si>
    <t>Poster prep Stage II* (Draft Due 10/01, PR 10/03, Final 10/05 )</t>
  </si>
  <si>
    <t>Quiz 7 (Due 10/06 ) 
[Sec 01]()
[Sec 02]()</t>
  </si>
  <si>
    <t>Quiz 8 (Due 10/13 ) 
[Sec 01]()
[Sec 02]()</t>
  </si>
  <si>
    <t>[hw07_foundations](hw/hw07_foundations.html) (Due 10/19 )</t>
  </si>
  <si>
    <t>Quiz 9 (Due 10/20 ) 
[Sec 01]()
[Sec 02]()</t>
  </si>
  <si>
    <t>[hw08_biv_inference](hw/hw08_biv_inference.html) (Due 11/02 )</t>
  </si>
  <si>
    <t>Quiz 10 (Due 10/27 ) 
[Sec 01]()
[Sec 02]()</t>
  </si>
  <si>
    <t>Quiz 11 (Due 11/03 ) 
[Sec 01]()
[Sec 02]()</t>
  </si>
  <si>
    <t>[hw09_moderation](hw/hw09_moderation.html) (Due 11/09 )</t>
  </si>
  <si>
    <t>Quiz 12 (Due 11/10 ) 
[Sec 01]()
[Sec 02]()</t>
  </si>
  <si>
    <t>hw10_regression (Due 11/2 3)</t>
  </si>
  <si>
    <t>Poster prep Stage III* (Draft Due 11/12, PR 11/14, Final 11/16 )</t>
  </si>
  <si>
    <t>Quiz 13 (Due 11/17 ) 
[Sec 01]()
[Sec 02]()</t>
  </si>
  <si>
    <t>Quiz 14 (Due 11/14 ) 
[Sec 01]()
[Sec 02]()</t>
  </si>
  <si>
    <t>Poster prep Stage IV* (Draft Due 12/03, PR 12/05, Final 12/07 )</t>
  </si>
  <si>
    <t>Quiz 15 (Due 12/08 ) 
[Sec 01]()
[Sec 02]()</t>
  </si>
  <si>
    <t xml:space="preserve">e-Poster*  (Draft Due 12/xx , PR 12/xx, Final 12/xx xpm ) TIMES ARE FIRM - Dates dependent on time of common final </t>
  </si>
  <si>
    <t>Take home final exam (Due x/xx ); [Metacognition Post-Survey](https://forms.gle/P8q6hbk6eJaScixF6) (Due 12/20 ); [Post Assessment in R](https://forms.gle/FWAZjanJ31hTrSKK8) (Due 12/20 )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</si>
</sst>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3"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3"/>
      <color theme="3"/>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00B050"/>
      <name val="Calibri"/>
      <family val="2"/>
      <scheme val="minor"/>
    </font>
    <font>
      <sz val="11"/>
      <color rgb="FFFF0000"/>
      <name val="Calibri"/>
      <family val="2"/>
      <scheme val="minor"/>
    </font>
    <font>
      <b/>
      <sz val="11"/>
      <color theme="3"/>
      <name val="Calibri"/>
      <family val="2"/>
      <scheme val="minor"/>
    </font>
    <font>
      <sz val="12"/>
      <color rgb="FFFF0000"/>
      <name val="Calibri"/>
      <family val="2"/>
      <scheme val="minor"/>
    </font>
    <font>
      <sz val="12"/>
      <name val="Calibri"/>
      <family val="2"/>
      <scheme val="minor"/>
    </font>
    <font>
      <b/>
      <i/>
      <sz val="11"/>
      <color theme="0" tint="-0.34998626667073579"/>
      <name val="Calibri"/>
      <family val="2"/>
      <scheme val="minor"/>
    </font>
    <font>
      <sz val="8"/>
      <name val="Calibri"/>
      <family val="2"/>
      <scheme val="minor"/>
    </font>
  </fonts>
  <fills count="17">
    <fill>
      <patternFill patternType="none"/>
    </fill>
    <fill>
      <patternFill patternType="gray125"/>
    </fill>
    <fill>
      <patternFill patternType="solid">
        <fgColor rgb="FF92D050"/>
        <bgColor indexed="64"/>
      </patternFill>
    </fill>
    <fill>
      <patternFill patternType="solid">
        <fgColor rgb="FFCFE2F3"/>
        <bgColor indexed="64"/>
      </patternFill>
    </fill>
    <fill>
      <patternFill patternType="solid">
        <fgColor theme="9" tint="0.39997558519241921"/>
        <bgColor indexed="64"/>
      </patternFill>
    </fill>
    <fill>
      <patternFill patternType="solid">
        <fgColor theme="9" tint="0.79998168889431442"/>
        <bgColor indexed="65"/>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theme="7" tint="0.59999389629810485"/>
        <bgColor indexed="64"/>
      </patternFill>
    </fill>
    <fill>
      <patternFill patternType="solid">
        <fgColor theme="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996633"/>
        <bgColor indexed="64"/>
      </patternFill>
    </fill>
  </fills>
  <borders count="5">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thin">
        <color indexed="64"/>
      </bottom>
      <diagonal/>
    </border>
    <border>
      <left/>
      <right/>
      <top/>
      <bottom style="medium">
        <color theme="4" tint="0.39997558519241921"/>
      </bottom>
      <diagonal/>
    </border>
  </borders>
  <cellStyleXfs count="83">
    <xf numFmtId="0" fontId="0" fillId="0" borderId="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19" fillId="0" borderId="0"/>
    <xf numFmtId="9" fontId="19"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0" borderId="1" applyNumberFormat="0" applyFill="0" applyAlignment="0" applyProtection="0"/>
    <xf numFmtId="0" fontId="23" fillId="0" borderId="2" applyNumberFormat="0" applyFill="0" applyAlignment="0" applyProtection="0"/>
    <xf numFmtId="0" fontId="18" fillId="5" borderId="0" applyNumberFormat="0" applyBorder="0" applyAlignment="0" applyProtection="0"/>
    <xf numFmtId="0" fontId="18" fillId="0" borderId="0"/>
    <xf numFmtId="9" fontId="18" fillId="0" borderId="0" applyFont="0" applyFill="0" applyBorder="0" applyAlignment="0" applyProtection="0"/>
    <xf numFmtId="0" fontId="28" fillId="0" borderId="4" applyNumberFormat="0" applyFill="0" applyAlignment="0" applyProtection="0"/>
  </cellStyleXfs>
  <cellXfs count="101">
    <xf numFmtId="0" fontId="0" fillId="0" borderId="0" xfId="0"/>
    <xf numFmtId="0" fontId="24" fillId="0" borderId="0" xfId="0" applyFont="1" applyAlignment="1">
      <alignment horizontal="left" vertical="top" wrapText="1"/>
    </xf>
    <xf numFmtId="0" fontId="22" fillId="0" borderId="1" xfId="77" applyAlignment="1">
      <alignment horizontal="center"/>
    </xf>
    <xf numFmtId="0" fontId="23" fillId="0" borderId="2" xfId="78" applyAlignment="1">
      <alignment horizontal="center"/>
    </xf>
    <xf numFmtId="0" fontId="18" fillId="0" borderId="0" xfId="80"/>
    <xf numFmtId="0" fontId="18" fillId="0" borderId="0" xfId="80" applyAlignment="1">
      <alignment horizontal="center"/>
    </xf>
    <xf numFmtId="0" fontId="18" fillId="6" borderId="0" xfId="80" applyFill="1" applyAlignment="1">
      <alignment horizontal="center"/>
    </xf>
    <xf numFmtId="0" fontId="18" fillId="7" borderId="0" xfId="80" applyFill="1" applyAlignment="1">
      <alignment horizontal="center"/>
    </xf>
    <xf numFmtId="0" fontId="23" fillId="0" borderId="0" xfId="80" applyFont="1" applyAlignment="1">
      <alignment horizontal="center"/>
    </xf>
    <xf numFmtId="9" fontId="0" fillId="0" borderId="0" xfId="81" applyFont="1" applyAlignment="1">
      <alignment horizontal="center"/>
    </xf>
    <xf numFmtId="9" fontId="0" fillId="6" borderId="0" xfId="81" applyFont="1" applyFill="1" applyAlignment="1">
      <alignment horizontal="center"/>
    </xf>
    <xf numFmtId="9" fontId="0" fillId="7" borderId="0" xfId="81" applyFont="1" applyFill="1" applyAlignment="1">
      <alignment horizontal="center"/>
    </xf>
    <xf numFmtId="1" fontId="0" fillId="6" borderId="0" xfId="81" applyNumberFormat="1" applyFont="1" applyFill="1" applyAlignment="1">
      <alignment horizontal="center"/>
    </xf>
    <xf numFmtId="0" fontId="18" fillId="6" borderId="3" xfId="80" applyFill="1" applyBorder="1" applyAlignment="1">
      <alignment horizontal="center"/>
    </xf>
    <xf numFmtId="9" fontId="18" fillId="5" borderId="3" xfId="79" applyNumberFormat="1" applyBorder="1" applyAlignment="1">
      <alignment horizontal="center"/>
    </xf>
    <xf numFmtId="9" fontId="0" fillId="6" borderId="3" xfId="81" applyFont="1" applyFill="1" applyBorder="1" applyAlignment="1">
      <alignment horizontal="center"/>
    </xf>
    <xf numFmtId="1" fontId="0" fillId="6" borderId="3" xfId="81" applyNumberFormat="1" applyFont="1" applyFill="1" applyBorder="1" applyAlignment="1">
      <alignment horizontal="center"/>
    </xf>
    <xf numFmtId="0" fontId="18" fillId="7" borderId="3" xfId="80" applyFill="1" applyBorder="1" applyAlignment="1">
      <alignment horizontal="center"/>
    </xf>
    <xf numFmtId="9" fontId="0" fillId="7" borderId="3" xfId="81" applyFont="1" applyFill="1" applyBorder="1" applyAlignment="1">
      <alignment horizontal="center"/>
    </xf>
    <xf numFmtId="0" fontId="25" fillId="2" borderId="0" xfId="0" applyFont="1" applyFill="1" applyAlignment="1">
      <alignment horizontal="center" vertical="top" wrapText="1"/>
    </xf>
    <xf numFmtId="0" fontId="25" fillId="3" borderId="0" xfId="0" applyFont="1" applyFill="1" applyAlignment="1">
      <alignment horizontal="center" vertical="top" wrapText="1"/>
    </xf>
    <xf numFmtId="0" fontId="24" fillId="0" borderId="0" xfId="0" applyFont="1" applyAlignment="1">
      <alignment vertical="top"/>
    </xf>
    <xf numFmtId="0" fontId="24" fillId="0" borderId="0" xfId="0" applyFont="1" applyAlignment="1">
      <alignment horizontal="left" vertical="top"/>
    </xf>
    <xf numFmtId="164" fontId="18" fillId="0" borderId="0" xfId="80" applyNumberFormat="1" applyAlignment="1">
      <alignment horizontal="center"/>
    </xf>
    <xf numFmtId="164" fontId="14" fillId="0" borderId="0" xfId="80" applyNumberFormat="1" applyFont="1" applyAlignment="1">
      <alignment horizontal="center"/>
    </xf>
    <xf numFmtId="0" fontId="27" fillId="10" borderId="0" xfId="0" applyFont="1" applyFill="1" applyAlignment="1">
      <alignment horizontal="left" vertical="top" wrapText="1"/>
    </xf>
    <xf numFmtId="0" fontId="9" fillId="0" borderId="0" xfId="0" applyFont="1" applyAlignment="1">
      <alignment horizontal="left" vertical="top" wrapText="1"/>
    </xf>
    <xf numFmtId="0" fontId="8" fillId="0" borderId="0" xfId="0" applyFont="1" applyAlignment="1">
      <alignment horizontal="left" vertical="top" wrapText="1"/>
    </xf>
    <xf numFmtId="0" fontId="24" fillId="0" borderId="0" xfId="0" applyFont="1" applyAlignment="1">
      <alignment horizontal="center" vertical="top" wrapText="1"/>
    </xf>
    <xf numFmtId="14" fontId="24" fillId="0" borderId="0" xfId="0" applyNumberFormat="1" applyFont="1" applyAlignment="1">
      <alignment horizontal="center" vertical="top" wrapText="1"/>
    </xf>
    <xf numFmtId="0" fontId="24" fillId="0" borderId="0" xfId="0" applyFont="1" applyAlignment="1">
      <alignment vertical="top" wrapText="1"/>
    </xf>
    <xf numFmtId="0" fontId="27" fillId="0" borderId="0" xfId="0" applyFont="1" applyAlignment="1">
      <alignment horizontal="left" vertical="top" wrapText="1"/>
    </xf>
    <xf numFmtId="0" fontId="26" fillId="0" borderId="0" xfId="0" applyFont="1" applyAlignment="1">
      <alignment horizontal="left" vertical="top" wrapText="1"/>
    </xf>
    <xf numFmtId="0" fontId="7" fillId="0" borderId="0" xfId="80" applyFont="1"/>
    <xf numFmtId="0" fontId="18" fillId="11" borderId="0" xfId="80" applyFill="1"/>
    <xf numFmtId="0" fontId="24" fillId="10" borderId="0" xfId="0" applyFont="1" applyFill="1" applyAlignment="1">
      <alignment horizontal="left" vertical="top" wrapText="1"/>
    </xf>
    <xf numFmtId="0" fontId="26" fillId="10" borderId="0" xfId="0" applyFont="1" applyFill="1" applyAlignment="1">
      <alignment horizontal="left" vertical="top" wrapText="1"/>
    </xf>
    <xf numFmtId="0" fontId="28" fillId="0" borderId="4" xfId="82" applyAlignment="1">
      <alignment horizontal="center"/>
    </xf>
    <xf numFmtId="0" fontId="0" fillId="0" borderId="0" xfId="0" applyAlignment="1">
      <alignment horizontal="center"/>
    </xf>
    <xf numFmtId="0" fontId="30" fillId="0" borderId="0" xfId="0" applyFont="1" applyAlignment="1">
      <alignment horizontal="center"/>
    </xf>
    <xf numFmtId="0" fontId="30" fillId="0" borderId="0" xfId="0" applyFont="1"/>
    <xf numFmtId="0" fontId="0" fillId="0" borderId="0" xfId="0" quotePrefix="1" applyAlignment="1">
      <alignment horizontal="center"/>
    </xf>
    <xf numFmtId="0" fontId="28" fillId="13" borderId="4" xfId="82" applyFill="1" applyAlignment="1">
      <alignment horizontal="center"/>
    </xf>
    <xf numFmtId="0" fontId="0" fillId="13" borderId="0" xfId="0" applyFill="1" applyAlignment="1">
      <alignment horizontal="center"/>
    </xf>
    <xf numFmtId="0" fontId="30" fillId="13" borderId="0" xfId="0" applyFont="1" applyFill="1" applyAlignment="1">
      <alignment horizontal="center"/>
    </xf>
    <xf numFmtId="49" fontId="0" fillId="0" borderId="0" xfId="0" applyNumberFormat="1" applyAlignment="1">
      <alignment horizontal="left"/>
    </xf>
    <xf numFmtId="49" fontId="29" fillId="0" borderId="0" xfId="0" applyNumberFormat="1" applyFont="1" applyAlignment="1">
      <alignment horizontal="left"/>
    </xf>
    <xf numFmtId="49" fontId="30" fillId="0" borderId="0" xfId="0" applyNumberFormat="1" applyFont="1" applyAlignment="1">
      <alignment horizontal="left"/>
    </xf>
    <xf numFmtId="49" fontId="28" fillId="0" borderId="4" xfId="82" applyNumberFormat="1" applyAlignment="1">
      <alignment horizontal="left" wrapText="1"/>
    </xf>
    <xf numFmtId="0" fontId="28" fillId="0" borderId="4" xfId="82" applyAlignment="1">
      <alignment horizontal="center" wrapText="1"/>
    </xf>
    <xf numFmtId="0" fontId="6" fillId="0" borderId="0" xfId="80" applyFont="1"/>
    <xf numFmtId="0" fontId="28" fillId="0" borderId="4" xfId="82"/>
    <xf numFmtId="0" fontId="0" fillId="0" borderId="0" xfId="0" applyAlignment="1">
      <alignment wrapText="1"/>
    </xf>
    <xf numFmtId="164" fontId="18" fillId="0" borderId="0" xfId="80" applyNumberFormat="1" applyFill="1" applyAlignment="1">
      <alignment horizontal="center"/>
    </xf>
    <xf numFmtId="164" fontId="6" fillId="0" borderId="0" xfId="80" applyNumberFormat="1" applyFont="1" applyFill="1" applyAlignment="1">
      <alignment horizontal="center"/>
    </xf>
    <xf numFmtId="164" fontId="15" fillId="0" borderId="0" xfId="80" applyNumberFormat="1" applyFont="1" applyFill="1" applyAlignment="1">
      <alignment horizontal="center"/>
    </xf>
    <xf numFmtId="164" fontId="14" fillId="0" borderId="0" xfId="80" applyNumberFormat="1" applyFont="1" applyFill="1" applyAlignment="1">
      <alignment horizontal="center"/>
    </xf>
    <xf numFmtId="164" fontId="12" fillId="0" borderId="0" xfId="80" applyNumberFormat="1" applyFont="1" applyFill="1" applyAlignment="1">
      <alignment horizontal="center"/>
    </xf>
    <xf numFmtId="164" fontId="13" fillId="0" borderId="0" xfId="80" applyNumberFormat="1" applyFont="1" applyFill="1" applyAlignment="1">
      <alignment horizontal="center"/>
    </xf>
    <xf numFmtId="164" fontId="11" fillId="0" borderId="0" xfId="80" applyNumberFormat="1" applyFont="1" applyFill="1" applyAlignment="1">
      <alignment horizontal="center"/>
    </xf>
    <xf numFmtId="164" fontId="10" fillId="0" borderId="0" xfId="80" applyNumberFormat="1" applyFont="1" applyFill="1" applyAlignment="1">
      <alignment horizontal="center"/>
    </xf>
    <xf numFmtId="164" fontId="27" fillId="0" borderId="0" xfId="80" applyNumberFormat="1" applyFont="1" applyFill="1" applyAlignment="1">
      <alignment horizontal="center"/>
    </xf>
    <xf numFmtId="164" fontId="2" fillId="0" borderId="0" xfId="80" applyNumberFormat="1" applyFont="1" applyFill="1" applyAlignment="1">
      <alignment horizontal="center"/>
    </xf>
    <xf numFmtId="0" fontId="18" fillId="0" borderId="0" xfId="80" applyBorder="1" applyAlignment="1">
      <alignment horizontal="center"/>
    </xf>
    <xf numFmtId="0" fontId="18" fillId="0" borderId="0" xfId="80" applyBorder="1"/>
    <xf numFmtId="0" fontId="18" fillId="12" borderId="0" xfId="80" applyFill="1" applyBorder="1"/>
    <xf numFmtId="0" fontId="23" fillId="0" borderId="0" xfId="80" applyFont="1" applyBorder="1" applyAlignment="1">
      <alignment horizontal="center"/>
    </xf>
    <xf numFmtId="0" fontId="31" fillId="0" borderId="0" xfId="80" applyFont="1" applyBorder="1" applyAlignment="1">
      <alignment horizontal="center"/>
    </xf>
    <xf numFmtId="0" fontId="16" fillId="9" borderId="0" xfId="80" applyFont="1" applyFill="1" applyBorder="1"/>
    <xf numFmtId="0" fontId="5" fillId="9" borderId="0" xfId="80" applyFont="1" applyFill="1" applyBorder="1"/>
    <xf numFmtId="0" fontId="1" fillId="0" borderId="0" xfId="80" applyFont="1" applyBorder="1"/>
    <xf numFmtId="0" fontId="6" fillId="4" borderId="0" xfId="80" applyFont="1" applyFill="1" applyBorder="1"/>
    <xf numFmtId="0" fontId="6" fillId="0" borderId="0" xfId="80" applyFont="1" applyBorder="1"/>
    <xf numFmtId="0" fontId="6" fillId="12" borderId="0" xfId="80" applyFont="1" applyFill="1" applyBorder="1"/>
    <xf numFmtId="0" fontId="23" fillId="0" borderId="0" xfId="80" applyFont="1" applyFill="1" applyBorder="1" applyAlignment="1">
      <alignment horizontal="center"/>
    </xf>
    <xf numFmtId="0" fontId="4" fillId="0" borderId="0" xfId="80" applyFont="1" applyBorder="1"/>
    <xf numFmtId="0" fontId="18" fillId="8" borderId="0" xfId="80" applyFill="1" applyBorder="1"/>
    <xf numFmtId="0" fontId="18" fillId="9" borderId="0" xfId="80" applyFill="1" applyBorder="1"/>
    <xf numFmtId="0" fontId="18" fillId="4" borderId="0" xfId="80" applyFill="1" applyBorder="1"/>
    <xf numFmtId="0" fontId="18" fillId="14" borderId="0" xfId="80" applyFill="1" applyBorder="1"/>
    <xf numFmtId="0" fontId="3" fillId="12" borderId="0" xfId="80" applyFont="1" applyFill="1" applyBorder="1"/>
    <xf numFmtId="0" fontId="17" fillId="4" borderId="0" xfId="80" applyFont="1" applyFill="1" applyBorder="1"/>
    <xf numFmtId="0" fontId="18" fillId="11" borderId="0" xfId="80" applyFill="1" applyBorder="1"/>
    <xf numFmtId="0" fontId="7" fillId="0" borderId="0" xfId="80" applyFont="1" applyBorder="1" applyAlignment="1">
      <alignment horizontal="left"/>
    </xf>
    <xf numFmtId="0" fontId="25" fillId="15" borderId="0" xfId="0" applyFont="1" applyFill="1" applyAlignment="1">
      <alignment horizontal="center" vertical="top" wrapText="1"/>
    </xf>
    <xf numFmtId="0" fontId="0" fillId="8" borderId="0" xfId="0" applyFill="1"/>
    <xf numFmtId="0" fontId="29" fillId="0" borderId="0" xfId="0" applyFont="1"/>
    <xf numFmtId="0" fontId="0" fillId="14" borderId="0" xfId="0" applyFill="1"/>
    <xf numFmtId="49" fontId="0" fillId="14" borderId="0" xfId="0" applyNumberFormat="1" applyFill="1" applyAlignment="1">
      <alignment horizontal="left"/>
    </xf>
    <xf numFmtId="0" fontId="0" fillId="14" borderId="0" xfId="0" applyFill="1" applyAlignment="1">
      <alignment horizontal="center"/>
    </xf>
    <xf numFmtId="0" fontId="0" fillId="15" borderId="0" xfId="0" applyFill="1"/>
    <xf numFmtId="49" fontId="0" fillId="15" borderId="0" xfId="0" applyNumberFormat="1" applyFill="1" applyAlignment="1">
      <alignment horizontal="left"/>
    </xf>
    <xf numFmtId="0" fontId="0" fillId="15" borderId="0" xfId="0" applyFill="1" applyAlignment="1">
      <alignment horizontal="center"/>
    </xf>
    <xf numFmtId="0" fontId="0" fillId="16" borderId="0" xfId="0" applyFill="1"/>
    <xf numFmtId="49" fontId="0" fillId="16" borderId="0" xfId="0" applyNumberFormat="1" applyFill="1" applyAlignment="1">
      <alignment horizontal="left"/>
    </xf>
    <xf numFmtId="0" fontId="0" fillId="16" borderId="0" xfId="0" quotePrefix="1" applyFill="1" applyAlignment="1">
      <alignment horizontal="center"/>
    </xf>
    <xf numFmtId="0" fontId="28" fillId="0" borderId="4" xfId="82" applyAlignment="1">
      <alignment horizontal="left" wrapText="1"/>
    </xf>
    <xf numFmtId="0" fontId="0" fillId="0" borderId="0" xfId="0" applyAlignment="1">
      <alignment horizontal="left" wrapText="1"/>
    </xf>
    <xf numFmtId="0" fontId="0" fillId="14" borderId="0" xfId="0" applyFill="1" applyAlignment="1">
      <alignment horizontal="left" wrapText="1"/>
    </xf>
    <xf numFmtId="0" fontId="0" fillId="15" borderId="0" xfId="0" applyFill="1" applyAlignment="1">
      <alignment horizontal="left" wrapText="1"/>
    </xf>
    <xf numFmtId="0" fontId="0" fillId="16" borderId="0" xfId="0" applyFill="1" applyAlignment="1">
      <alignment horizontal="left" wrapText="1"/>
    </xf>
  </cellXfs>
  <cellStyles count="83">
    <cellStyle name="20% - Accent6" xfId="79" builtinId="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eading 2" xfId="77" builtinId="17"/>
    <cellStyle name="Heading 3" xfId="82" builtinId="18"/>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Normal 2" xfId="51" xr:uid="{00000000-0005-0000-0000-00004E000000}"/>
    <cellStyle name="Normal 3" xfId="80" xr:uid="{00000000-0005-0000-0000-00004F000000}"/>
    <cellStyle name="Percent 2" xfId="52" xr:uid="{00000000-0005-0000-0000-000050000000}"/>
    <cellStyle name="Percent 3" xfId="81" xr:uid="{00000000-0005-0000-0000-000051000000}"/>
    <cellStyle name="Total" xfId="78"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5601F-CA8F-4470-84B2-2D8121AF57BF}">
  <dimension ref="A1:H46"/>
  <sheetViews>
    <sheetView tabSelected="1" topLeftCell="A7" zoomScale="85" zoomScaleNormal="85" workbookViewId="0">
      <selection activeCell="H49" sqref="H49"/>
    </sheetView>
  </sheetViews>
  <sheetFormatPr defaultColWidth="8.875" defaultRowHeight="15.75" x14ac:dyDescent="0.25"/>
  <cols>
    <col min="1" max="2" width="8.875" style="38"/>
    <col min="3" max="3" width="0" style="38" hidden="1" customWidth="1"/>
    <col min="4" max="4" width="28" bestFit="1" customWidth="1"/>
    <col min="5" max="5" width="56.375" style="45" customWidth="1"/>
    <col min="6" max="6" width="13.875" style="38" customWidth="1"/>
    <col min="7" max="7" width="16.875" style="97" customWidth="1"/>
    <col min="8" max="8" width="79.75" customWidth="1"/>
  </cols>
  <sheetData>
    <row r="1" spans="1:8" s="38" customFormat="1" ht="30.75" thickBot="1" x14ac:dyDescent="0.3">
      <c r="A1" s="42" t="s">
        <v>166</v>
      </c>
      <c r="B1" s="37" t="s">
        <v>214</v>
      </c>
      <c r="C1" s="37" t="s">
        <v>22</v>
      </c>
      <c r="D1" s="37" t="s">
        <v>148</v>
      </c>
      <c r="E1" s="48" t="s">
        <v>215</v>
      </c>
      <c r="F1" s="49" t="s">
        <v>194</v>
      </c>
      <c r="G1" s="96" t="s">
        <v>104</v>
      </c>
      <c r="H1" s="51" t="s">
        <v>7</v>
      </c>
    </row>
    <row r="2" spans="1:8" ht="47.25" x14ac:dyDescent="0.25">
      <c r="A2" s="43">
        <v>1.1000000000000001</v>
      </c>
      <c r="B2" s="38">
        <v>1</v>
      </c>
      <c r="D2" t="s">
        <v>305</v>
      </c>
      <c r="F2" s="38" t="s">
        <v>149</v>
      </c>
      <c r="G2" s="97" t="s">
        <v>321</v>
      </c>
      <c r="H2" s="85" t="s">
        <v>322</v>
      </c>
    </row>
    <row r="3" spans="1:8" x14ac:dyDescent="0.25">
      <c r="A3" s="43">
        <v>1.2</v>
      </c>
      <c r="D3" t="s">
        <v>307</v>
      </c>
    </row>
    <row r="4" spans="1:8" x14ac:dyDescent="0.25">
      <c r="A4" s="43">
        <v>1.3</v>
      </c>
      <c r="D4" t="s">
        <v>306</v>
      </c>
      <c r="E4" s="45" t="s">
        <v>170</v>
      </c>
    </row>
    <row r="5" spans="1:8" x14ac:dyDescent="0.25">
      <c r="A5" s="43">
        <v>1.4</v>
      </c>
      <c r="D5" t="s">
        <v>205</v>
      </c>
      <c r="E5" s="45" t="s">
        <v>171</v>
      </c>
      <c r="F5" s="41"/>
    </row>
    <row r="6" spans="1:8" x14ac:dyDescent="0.25">
      <c r="A6" s="43">
        <v>1.5</v>
      </c>
      <c r="D6" t="s">
        <v>162</v>
      </c>
      <c r="E6" s="46"/>
    </row>
    <row r="7" spans="1:8" ht="47.25" x14ac:dyDescent="0.25">
      <c r="A7" s="43">
        <v>2.1</v>
      </c>
      <c r="B7" s="38">
        <v>2</v>
      </c>
      <c r="D7" t="s">
        <v>207</v>
      </c>
      <c r="E7" s="45" t="s">
        <v>191</v>
      </c>
      <c r="G7" s="97" t="s">
        <v>325</v>
      </c>
      <c r="H7" s="85" t="s">
        <v>323</v>
      </c>
    </row>
    <row r="8" spans="1:8" x14ac:dyDescent="0.25">
      <c r="A8" s="43">
        <v>2.2000000000000002</v>
      </c>
      <c r="D8" t="s">
        <v>208</v>
      </c>
      <c r="E8" s="45" t="s">
        <v>192</v>
      </c>
    </row>
    <row r="9" spans="1:8" x14ac:dyDescent="0.25">
      <c r="A9" s="43">
        <v>2.2999999999999998</v>
      </c>
      <c r="D9" t="s">
        <v>308</v>
      </c>
    </row>
    <row r="10" spans="1:8" x14ac:dyDescent="0.25">
      <c r="A10" s="43">
        <v>2.4</v>
      </c>
      <c r="D10" t="s">
        <v>150</v>
      </c>
      <c r="E10" s="45" t="s">
        <v>172</v>
      </c>
    </row>
    <row r="11" spans="1:8" ht="47.25" x14ac:dyDescent="0.25">
      <c r="A11" s="44">
        <v>3.1</v>
      </c>
      <c r="B11" s="39">
        <v>3</v>
      </c>
      <c r="C11" s="39"/>
      <c r="D11" s="40" t="s">
        <v>152</v>
      </c>
      <c r="E11" s="47" t="s">
        <v>173</v>
      </c>
      <c r="F11" s="39"/>
      <c r="G11" s="97" t="s">
        <v>326</v>
      </c>
      <c r="H11" s="85" t="s">
        <v>324</v>
      </c>
    </row>
    <row r="12" spans="1:8" x14ac:dyDescent="0.25">
      <c r="A12" s="43">
        <v>3.2</v>
      </c>
      <c r="D12" t="s">
        <v>153</v>
      </c>
      <c r="E12" s="45" t="s">
        <v>174</v>
      </c>
      <c r="H12" s="86" t="s">
        <v>209</v>
      </c>
    </row>
    <row r="13" spans="1:8" x14ac:dyDescent="0.25">
      <c r="A13" s="43">
        <v>3.3</v>
      </c>
      <c r="D13" t="s">
        <v>309</v>
      </c>
      <c r="H13" s="86"/>
    </row>
    <row r="14" spans="1:8" ht="47.25" x14ac:dyDescent="0.25">
      <c r="A14" s="43">
        <v>4.0999999999999996</v>
      </c>
      <c r="B14" s="38">
        <v>4</v>
      </c>
      <c r="D14" t="s">
        <v>310</v>
      </c>
      <c r="E14" s="45" t="s">
        <v>175</v>
      </c>
      <c r="G14" s="97" t="s">
        <v>327</v>
      </c>
      <c r="H14" t="s">
        <v>328</v>
      </c>
    </row>
    <row r="15" spans="1:8" x14ac:dyDescent="0.25">
      <c r="A15" s="43">
        <v>4.2</v>
      </c>
      <c r="D15" t="s">
        <v>311</v>
      </c>
      <c r="E15" s="45" t="s">
        <v>175</v>
      </c>
      <c r="F15" s="41"/>
    </row>
    <row r="16" spans="1:8" x14ac:dyDescent="0.25">
      <c r="A16" s="43">
        <v>4.3</v>
      </c>
      <c r="D16" s="87" t="s">
        <v>312</v>
      </c>
      <c r="E16" s="88"/>
      <c r="F16" s="89"/>
      <c r="G16" s="98"/>
      <c r="H16" s="87" t="s">
        <v>329</v>
      </c>
    </row>
    <row r="17" spans="1:8" ht="47.25" x14ac:dyDescent="0.25">
      <c r="A17" s="43">
        <v>5.0999999999999996</v>
      </c>
      <c r="B17" s="38">
        <v>5</v>
      </c>
      <c r="D17" t="s">
        <v>210</v>
      </c>
      <c r="E17" s="45" t="s">
        <v>176</v>
      </c>
      <c r="F17" s="41"/>
      <c r="G17" s="97" t="s">
        <v>331</v>
      </c>
      <c r="H17" t="s">
        <v>330</v>
      </c>
    </row>
    <row r="18" spans="1:8" x14ac:dyDescent="0.25">
      <c r="A18" s="43">
        <v>5.2</v>
      </c>
      <c r="D18" t="s">
        <v>313</v>
      </c>
      <c r="F18" s="41"/>
    </row>
    <row r="19" spans="1:8" ht="47.25" x14ac:dyDescent="0.25">
      <c r="A19" s="43">
        <v>6.1</v>
      </c>
      <c r="B19" s="38">
        <v>6</v>
      </c>
      <c r="D19" t="s">
        <v>151</v>
      </c>
      <c r="E19" s="45" t="s">
        <v>211</v>
      </c>
      <c r="G19" s="97" t="s">
        <v>332</v>
      </c>
      <c r="H19" s="52" t="s">
        <v>333</v>
      </c>
    </row>
    <row r="20" spans="1:8" x14ac:dyDescent="0.25">
      <c r="A20" s="43">
        <v>6.2</v>
      </c>
      <c r="D20" t="s">
        <v>168</v>
      </c>
      <c r="E20" s="45" t="s">
        <v>177</v>
      </c>
    </row>
    <row r="21" spans="1:8" x14ac:dyDescent="0.25">
      <c r="A21" s="43">
        <v>6.3</v>
      </c>
      <c r="D21" s="90" t="s">
        <v>160</v>
      </c>
      <c r="E21" s="91"/>
      <c r="F21" s="92"/>
      <c r="G21" s="99"/>
      <c r="H21" s="90" t="s">
        <v>334</v>
      </c>
    </row>
    <row r="22" spans="1:8" x14ac:dyDescent="0.25">
      <c r="A22" s="43">
        <v>6.4</v>
      </c>
      <c r="D22" t="s">
        <v>213</v>
      </c>
      <c r="H22" t="s">
        <v>335</v>
      </c>
    </row>
    <row r="23" spans="1:8" x14ac:dyDescent="0.25">
      <c r="A23" s="43">
        <v>6.5</v>
      </c>
      <c r="D23" s="87" t="s">
        <v>314</v>
      </c>
      <c r="E23" s="88"/>
      <c r="F23" s="89"/>
      <c r="G23" s="98"/>
      <c r="H23" s="87" t="s">
        <v>336</v>
      </c>
    </row>
    <row r="24" spans="1:8" ht="47.25" x14ac:dyDescent="0.25">
      <c r="A24" s="43">
        <v>7.1</v>
      </c>
      <c r="B24" s="38">
        <v>7</v>
      </c>
      <c r="D24" t="s">
        <v>315</v>
      </c>
      <c r="E24" s="45" t="s">
        <v>186</v>
      </c>
      <c r="G24" s="97" t="s">
        <v>337</v>
      </c>
    </row>
    <row r="25" spans="1:8" x14ac:dyDescent="0.25">
      <c r="A25" s="43">
        <v>7.2</v>
      </c>
      <c r="D25" t="s">
        <v>316</v>
      </c>
    </row>
    <row r="26" spans="1:8" x14ac:dyDescent="0.25">
      <c r="A26" s="43">
        <v>7.3</v>
      </c>
      <c r="D26" t="s">
        <v>167</v>
      </c>
    </row>
    <row r="27" spans="1:8" ht="47.25" x14ac:dyDescent="0.25">
      <c r="A27" s="43">
        <v>8.1</v>
      </c>
      <c r="B27" s="38">
        <v>8</v>
      </c>
      <c r="D27" t="s">
        <v>212</v>
      </c>
      <c r="G27" s="97" t="s">
        <v>338</v>
      </c>
      <c r="H27" t="s">
        <v>339</v>
      </c>
    </row>
    <row r="28" spans="1:8" x14ac:dyDescent="0.25">
      <c r="A28" s="43">
        <v>8.1999999999999993</v>
      </c>
      <c r="D28" t="s">
        <v>154</v>
      </c>
      <c r="E28" s="45" t="s">
        <v>187</v>
      </c>
    </row>
    <row r="29" spans="1:8" x14ac:dyDescent="0.25">
      <c r="A29" s="43">
        <v>8.3000000000000007</v>
      </c>
      <c r="D29" t="s">
        <v>165</v>
      </c>
    </row>
    <row r="30" spans="1:8" ht="47.25" x14ac:dyDescent="0.25">
      <c r="A30" s="43">
        <v>9.1</v>
      </c>
      <c r="B30" s="38">
        <v>9</v>
      </c>
      <c r="D30" t="s">
        <v>155</v>
      </c>
      <c r="E30" s="45" t="s">
        <v>178</v>
      </c>
      <c r="G30" s="97" t="s">
        <v>340</v>
      </c>
      <c r="H30" t="s">
        <v>341</v>
      </c>
    </row>
    <row r="31" spans="1:8" x14ac:dyDescent="0.25">
      <c r="A31" s="43">
        <v>9.1999999999999993</v>
      </c>
      <c r="D31" t="s">
        <v>156</v>
      </c>
      <c r="E31" s="45" t="s">
        <v>179</v>
      </c>
    </row>
    <row r="32" spans="1:8" x14ac:dyDescent="0.25">
      <c r="A32" s="43">
        <v>9.3000000000000007</v>
      </c>
      <c r="D32" t="s">
        <v>157</v>
      </c>
      <c r="E32" s="45" t="s">
        <v>180</v>
      </c>
    </row>
    <row r="33" spans="1:8" ht="63" x14ac:dyDescent="0.25">
      <c r="A33" s="43">
        <v>10.1</v>
      </c>
      <c r="B33" s="38">
        <v>10</v>
      </c>
      <c r="D33" t="s">
        <v>169</v>
      </c>
      <c r="E33" s="45" t="s">
        <v>185</v>
      </c>
      <c r="G33" s="97" t="s">
        <v>342</v>
      </c>
    </row>
    <row r="34" spans="1:8" ht="63" x14ac:dyDescent="0.25">
      <c r="A34" s="43">
        <v>11.1</v>
      </c>
      <c r="B34" s="38">
        <v>11</v>
      </c>
      <c r="D34" t="s">
        <v>158</v>
      </c>
      <c r="E34" s="45" t="s">
        <v>181</v>
      </c>
      <c r="G34" s="97" t="s">
        <v>343</v>
      </c>
      <c r="H34" t="s">
        <v>344</v>
      </c>
    </row>
    <row r="35" spans="1:8" x14ac:dyDescent="0.25">
      <c r="A35" s="43">
        <v>11.2</v>
      </c>
      <c r="D35" t="s">
        <v>159</v>
      </c>
      <c r="E35" s="45" t="s">
        <v>183</v>
      </c>
    </row>
    <row r="36" spans="1:8" x14ac:dyDescent="0.25">
      <c r="A36" s="43">
        <v>11.3</v>
      </c>
      <c r="D36" t="s">
        <v>189</v>
      </c>
      <c r="E36" s="45" t="s">
        <v>182</v>
      </c>
    </row>
    <row r="37" spans="1:8" ht="63" x14ac:dyDescent="0.25">
      <c r="A37" s="43">
        <v>12.1</v>
      </c>
      <c r="B37" s="38">
        <v>12</v>
      </c>
      <c r="D37" t="s">
        <v>188</v>
      </c>
      <c r="E37" s="45" t="s">
        <v>190</v>
      </c>
      <c r="F37" s="41"/>
      <c r="G37" s="97" t="s">
        <v>345</v>
      </c>
      <c r="H37" t="s">
        <v>346</v>
      </c>
    </row>
    <row r="38" spans="1:8" x14ac:dyDescent="0.25">
      <c r="A38" s="43">
        <v>12.2</v>
      </c>
      <c r="D38" s="87" t="s">
        <v>317</v>
      </c>
      <c r="E38" s="88"/>
      <c r="F38" s="89"/>
      <c r="G38" s="98"/>
      <c r="H38" s="87" t="s">
        <v>347</v>
      </c>
    </row>
    <row r="39" spans="1:8" ht="63" x14ac:dyDescent="0.25">
      <c r="A39" s="43">
        <v>13.1</v>
      </c>
      <c r="B39" s="38">
        <v>13</v>
      </c>
      <c r="D39" t="s">
        <v>163</v>
      </c>
      <c r="E39" s="45" t="s">
        <v>193</v>
      </c>
      <c r="F39" s="41"/>
      <c r="G39" s="97" t="s">
        <v>348</v>
      </c>
    </row>
    <row r="40" spans="1:8" x14ac:dyDescent="0.25">
      <c r="A40" s="43">
        <v>13.2</v>
      </c>
      <c r="D40" t="s">
        <v>200</v>
      </c>
      <c r="F40" s="41"/>
    </row>
    <row r="41" spans="1:8" x14ac:dyDescent="0.25">
      <c r="A41" s="43">
        <v>14</v>
      </c>
      <c r="D41" s="93" t="s">
        <v>86</v>
      </c>
      <c r="E41" s="94"/>
      <c r="F41" s="95"/>
      <c r="G41" s="100"/>
      <c r="H41" s="93"/>
    </row>
    <row r="42" spans="1:8" ht="63" x14ac:dyDescent="0.25">
      <c r="A42" s="43">
        <v>15.1</v>
      </c>
      <c r="B42" s="38">
        <v>14</v>
      </c>
      <c r="D42" t="s">
        <v>318</v>
      </c>
      <c r="F42" s="41"/>
      <c r="G42" s="97" t="s">
        <v>349</v>
      </c>
    </row>
    <row r="43" spans="1:8" x14ac:dyDescent="0.25">
      <c r="A43" s="43">
        <v>15.2</v>
      </c>
      <c r="D43" s="87" t="s">
        <v>319</v>
      </c>
      <c r="E43" s="88"/>
      <c r="F43" s="89"/>
      <c r="G43" s="98"/>
      <c r="H43" s="87" t="s">
        <v>350</v>
      </c>
    </row>
    <row r="44" spans="1:8" ht="63" x14ac:dyDescent="0.25">
      <c r="A44" s="43">
        <v>16.100000000000001</v>
      </c>
      <c r="B44" s="38">
        <v>15</v>
      </c>
      <c r="D44" t="s">
        <v>320</v>
      </c>
      <c r="E44" s="45" t="s">
        <v>184</v>
      </c>
      <c r="G44" s="97" t="s">
        <v>351</v>
      </c>
      <c r="H44" t="s">
        <v>352</v>
      </c>
    </row>
    <row r="45" spans="1:8" x14ac:dyDescent="0.25">
      <c r="A45" s="43">
        <v>17.100000000000001</v>
      </c>
      <c r="B45" s="38">
        <v>16</v>
      </c>
      <c r="D45" t="s">
        <v>195</v>
      </c>
      <c r="H45" t="s">
        <v>216</v>
      </c>
    </row>
    <row r="46" spans="1:8" x14ac:dyDescent="0.25">
      <c r="A46" s="43">
        <v>17.2</v>
      </c>
      <c r="D46" t="s">
        <v>161</v>
      </c>
      <c r="H46" t="s">
        <v>353</v>
      </c>
    </row>
  </sheetData>
  <sortState xmlns:xlrd2="http://schemas.microsoft.com/office/spreadsheetml/2017/richdata2" ref="A2:H46">
    <sortCondition ref="A2:A4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8"/>
  <sheetViews>
    <sheetView zoomScale="70" zoomScaleNormal="70" workbookViewId="0">
      <pane ySplit="1" topLeftCell="A12" activePane="bottomLeft" state="frozen"/>
      <selection pane="bottomLeft" activeCell="G13" sqref="G13"/>
    </sheetView>
  </sheetViews>
  <sheetFormatPr defaultColWidth="14.875" defaultRowHeight="15" x14ac:dyDescent="0.25"/>
  <cols>
    <col min="1" max="1" width="8.125" style="21" customWidth="1"/>
    <col min="2" max="2" width="13.5" style="21" customWidth="1"/>
    <col min="3" max="3" width="33.625" style="21" customWidth="1"/>
    <col min="4" max="4" width="27.375" style="22" customWidth="1"/>
    <col min="5" max="5" width="88.25" style="22" customWidth="1"/>
    <col min="6" max="6" width="30.125" style="22" customWidth="1"/>
    <col min="7" max="8" width="38" style="22" customWidth="1"/>
    <col min="9" max="9" width="39.125" style="21" customWidth="1"/>
    <col min="10" max="16384" width="14.875" style="21"/>
  </cols>
  <sheetData>
    <row r="1" spans="1:10" x14ac:dyDescent="0.25">
      <c r="A1" s="19" t="s">
        <v>1</v>
      </c>
      <c r="B1" s="19" t="s">
        <v>2</v>
      </c>
      <c r="C1" s="19" t="s">
        <v>3</v>
      </c>
      <c r="D1" s="20" t="s">
        <v>4</v>
      </c>
      <c r="E1" s="20" t="s">
        <v>5</v>
      </c>
      <c r="F1" s="20" t="s">
        <v>18</v>
      </c>
      <c r="G1" s="20" t="s">
        <v>19</v>
      </c>
      <c r="H1" s="20" t="s">
        <v>20</v>
      </c>
      <c r="I1" s="84" t="s">
        <v>8</v>
      </c>
    </row>
    <row r="2" spans="1:10" ht="240" x14ac:dyDescent="0.25">
      <c r="A2" s="28">
        <v>1</v>
      </c>
      <c r="B2" s="29">
        <v>42241</v>
      </c>
      <c r="C2" s="1" t="s">
        <v>46</v>
      </c>
      <c r="D2" s="1" t="s">
        <v>280</v>
      </c>
      <c r="E2" s="30" t="s">
        <v>278</v>
      </c>
      <c r="F2" s="1" t="s">
        <v>264</v>
      </c>
      <c r="G2" s="1" t="s">
        <v>272</v>
      </c>
      <c r="H2" s="1" t="s">
        <v>279</v>
      </c>
      <c r="I2" s="1" t="s">
        <v>265</v>
      </c>
    </row>
    <row r="3" spans="1:10" ht="135" x14ac:dyDescent="0.25">
      <c r="A3" s="28">
        <v>2</v>
      </c>
      <c r="B3" s="29">
        <f t="shared" ref="B3:B18" si="0">B2+7</f>
        <v>42248</v>
      </c>
      <c r="C3" s="1" t="s">
        <v>268</v>
      </c>
      <c r="D3" s="1" t="s">
        <v>271</v>
      </c>
      <c r="E3" s="1" t="s">
        <v>277</v>
      </c>
      <c r="F3" s="25" t="s">
        <v>21</v>
      </c>
      <c r="G3" s="1" t="s">
        <v>270</v>
      </c>
      <c r="H3" s="30" t="s">
        <v>40</v>
      </c>
      <c r="I3" s="30" t="s">
        <v>269</v>
      </c>
      <c r="J3" s="30"/>
    </row>
    <row r="4" spans="1:10" ht="210" x14ac:dyDescent="0.25">
      <c r="A4" s="28">
        <v>3</v>
      </c>
      <c r="B4" s="29">
        <f t="shared" si="0"/>
        <v>42255</v>
      </c>
      <c r="C4" s="1" t="s">
        <v>273</v>
      </c>
      <c r="D4" s="1" t="s">
        <v>276</v>
      </c>
      <c r="E4" s="1" t="s">
        <v>282</v>
      </c>
      <c r="F4" s="1" t="s">
        <v>292</v>
      </c>
      <c r="G4" s="1" t="s">
        <v>281</v>
      </c>
      <c r="H4" s="1" t="s">
        <v>100</v>
      </c>
      <c r="I4" s="21" t="s">
        <v>267</v>
      </c>
    </row>
    <row r="5" spans="1:10" ht="165" x14ac:dyDescent="0.25">
      <c r="A5" s="28">
        <v>4</v>
      </c>
      <c r="B5" s="29">
        <f>B4+7</f>
        <v>42262</v>
      </c>
      <c r="C5" s="1" t="s">
        <v>274</v>
      </c>
      <c r="D5" s="1" t="s">
        <v>275</v>
      </c>
      <c r="E5" s="1" t="s">
        <v>288</v>
      </c>
      <c r="F5" s="1" t="s">
        <v>291</v>
      </c>
      <c r="G5" s="1" t="s">
        <v>283</v>
      </c>
      <c r="H5" s="1" t="s">
        <v>49</v>
      </c>
      <c r="I5" s="30" t="s">
        <v>284</v>
      </c>
    </row>
    <row r="6" spans="1:10" ht="150" x14ac:dyDescent="0.25">
      <c r="A6" s="28">
        <v>5</v>
      </c>
      <c r="B6" s="29">
        <f t="shared" si="0"/>
        <v>42269</v>
      </c>
      <c r="C6" s="1" t="s">
        <v>285</v>
      </c>
      <c r="D6" s="1" t="s">
        <v>53</v>
      </c>
      <c r="E6" s="1"/>
      <c r="F6" s="1" t="s">
        <v>290</v>
      </c>
      <c r="G6" s="1" t="s">
        <v>287</v>
      </c>
      <c r="H6" s="1" t="s">
        <v>54</v>
      </c>
      <c r="I6" s="21" t="s">
        <v>289</v>
      </c>
    </row>
    <row r="7" spans="1:10" ht="60" x14ac:dyDescent="0.25">
      <c r="A7" s="28">
        <v>6</v>
      </c>
      <c r="B7" s="29">
        <f t="shared" si="0"/>
        <v>42276</v>
      </c>
      <c r="C7" s="1" t="s">
        <v>286</v>
      </c>
      <c r="D7" s="1" t="s">
        <v>295</v>
      </c>
      <c r="E7" s="1" t="s">
        <v>65</v>
      </c>
      <c r="F7" s="1" t="s">
        <v>294</v>
      </c>
      <c r="G7" s="1" t="s">
        <v>160</v>
      </c>
      <c r="H7" s="1" t="s">
        <v>56</v>
      </c>
    </row>
    <row r="8" spans="1:10" ht="345" x14ac:dyDescent="0.25">
      <c r="A8" s="28">
        <v>7</v>
      </c>
      <c r="B8" s="29">
        <f t="shared" si="0"/>
        <v>42283</v>
      </c>
      <c r="C8" s="1" t="s">
        <v>38</v>
      </c>
      <c r="D8" s="1" t="s">
        <v>296</v>
      </c>
      <c r="E8" s="1" t="s">
        <v>57</v>
      </c>
      <c r="F8" s="1" t="s">
        <v>293</v>
      </c>
      <c r="G8" s="1" t="s">
        <v>61</v>
      </c>
      <c r="H8" s="1" t="s">
        <v>66</v>
      </c>
    </row>
    <row r="9" spans="1:10" ht="195" x14ac:dyDescent="0.25">
      <c r="A9" s="28">
        <v>8</v>
      </c>
      <c r="B9" s="29">
        <f t="shared" si="0"/>
        <v>42290</v>
      </c>
      <c r="C9" s="1" t="s">
        <v>39</v>
      </c>
      <c r="D9" s="1" t="s">
        <v>67</v>
      </c>
      <c r="E9" s="1" t="s">
        <v>68</v>
      </c>
      <c r="F9" s="1"/>
      <c r="G9" s="1" t="s">
        <v>62</v>
      </c>
      <c r="H9" s="1"/>
    </row>
    <row r="10" spans="1:10" ht="105" x14ac:dyDescent="0.25">
      <c r="A10" s="28">
        <v>9</v>
      </c>
      <c r="B10" s="29">
        <f t="shared" si="0"/>
        <v>42297</v>
      </c>
      <c r="C10" s="1" t="s">
        <v>44</v>
      </c>
      <c r="D10" s="1" t="s">
        <v>70</v>
      </c>
      <c r="E10" s="1" t="s">
        <v>71</v>
      </c>
      <c r="F10" s="1" t="s">
        <v>72</v>
      </c>
      <c r="G10" s="1" t="s">
        <v>73</v>
      </c>
      <c r="H10" s="1" t="s">
        <v>74</v>
      </c>
    </row>
    <row r="11" spans="1:10" ht="105" x14ac:dyDescent="0.25">
      <c r="A11" s="28">
        <v>10</v>
      </c>
      <c r="B11" s="29">
        <f t="shared" si="0"/>
        <v>42304</v>
      </c>
      <c r="C11" s="1" t="s">
        <v>219</v>
      </c>
      <c r="D11" s="1" t="s">
        <v>78</v>
      </c>
      <c r="E11" s="1" t="s">
        <v>79</v>
      </c>
      <c r="F11" s="1" t="s">
        <v>75</v>
      </c>
      <c r="G11" s="1" t="s">
        <v>76</v>
      </c>
      <c r="H11" s="1" t="s">
        <v>77</v>
      </c>
    </row>
    <row r="12" spans="1:10" ht="120" x14ac:dyDescent="0.25">
      <c r="A12" s="28">
        <v>11</v>
      </c>
      <c r="B12" s="29">
        <f t="shared" si="0"/>
        <v>42311</v>
      </c>
      <c r="C12" s="1" t="s">
        <v>218</v>
      </c>
      <c r="D12" s="1" t="s">
        <v>80</v>
      </c>
      <c r="E12" s="1" t="s">
        <v>81</v>
      </c>
      <c r="F12" s="1" t="s">
        <v>82</v>
      </c>
      <c r="G12" s="1" t="s">
        <v>87</v>
      </c>
      <c r="H12" s="1"/>
    </row>
    <row r="13" spans="1:10" ht="60" x14ac:dyDescent="0.25">
      <c r="A13" s="28">
        <v>12</v>
      </c>
      <c r="B13" s="29">
        <f t="shared" si="0"/>
        <v>42318</v>
      </c>
      <c r="C13" s="1" t="s">
        <v>303</v>
      </c>
      <c r="D13" s="1"/>
      <c r="E13" s="1" t="s">
        <v>302</v>
      </c>
      <c r="F13" s="25" t="s">
        <v>37</v>
      </c>
      <c r="G13" s="26"/>
      <c r="H13" s="1" t="s">
        <v>304</v>
      </c>
    </row>
    <row r="14" spans="1:10" ht="120" x14ac:dyDescent="0.25">
      <c r="A14" s="28">
        <v>13</v>
      </c>
      <c r="B14" s="29">
        <f t="shared" si="0"/>
        <v>42325</v>
      </c>
      <c r="C14" s="1" t="s">
        <v>299</v>
      </c>
      <c r="D14" s="1" t="s">
        <v>300</v>
      </c>
      <c r="E14" s="1" t="s">
        <v>301</v>
      </c>
      <c r="F14" s="1" t="s">
        <v>94</v>
      </c>
      <c r="G14" s="27" t="s">
        <v>96</v>
      </c>
      <c r="H14" s="27"/>
    </row>
    <row r="15" spans="1:10" x14ac:dyDescent="0.25">
      <c r="A15" s="28"/>
      <c r="B15" s="29">
        <f t="shared" si="0"/>
        <v>42332</v>
      </c>
      <c r="C15" s="35" t="s">
        <v>86</v>
      </c>
      <c r="D15" s="35"/>
      <c r="E15" s="35"/>
      <c r="F15" s="35"/>
      <c r="G15" s="35"/>
      <c r="H15" s="35"/>
    </row>
    <row r="16" spans="1:10" ht="90" x14ac:dyDescent="0.25">
      <c r="A16" s="28">
        <v>14</v>
      </c>
      <c r="B16" s="29">
        <f t="shared" si="0"/>
        <v>42339</v>
      </c>
      <c r="C16" s="1" t="s">
        <v>298</v>
      </c>
      <c r="D16" s="1" t="s">
        <v>83</v>
      </c>
      <c r="E16" s="1"/>
      <c r="F16" s="1" t="s">
        <v>98</v>
      </c>
      <c r="G16" s="1" t="s">
        <v>99</v>
      </c>
      <c r="H16" s="1" t="s">
        <v>100</v>
      </c>
    </row>
    <row r="17" spans="1:8" ht="30" x14ac:dyDescent="0.25">
      <c r="A17" s="28">
        <v>15</v>
      </c>
      <c r="B17" s="29">
        <f t="shared" si="0"/>
        <v>42346</v>
      </c>
      <c r="C17" s="1" t="s">
        <v>297</v>
      </c>
      <c r="D17" s="1" t="s">
        <v>84</v>
      </c>
      <c r="E17" s="1"/>
      <c r="F17" s="1"/>
      <c r="G17" s="1"/>
      <c r="H17" s="1"/>
    </row>
    <row r="18" spans="1:8" ht="30" x14ac:dyDescent="0.25">
      <c r="A18" s="28" t="s">
        <v>0</v>
      </c>
      <c r="B18" s="29">
        <f t="shared" si="0"/>
        <v>42353</v>
      </c>
      <c r="C18" s="1" t="s">
        <v>195</v>
      </c>
      <c r="D18" s="1"/>
      <c r="E18" s="1"/>
      <c r="F18" s="1"/>
      <c r="G18" s="1"/>
      <c r="H18"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8"/>
  <sheetViews>
    <sheetView zoomScale="55" zoomScaleNormal="55" workbookViewId="0">
      <pane ySplit="1" topLeftCell="A11" activePane="bottomLeft" state="frozen"/>
      <selection pane="bottomLeft" activeCell="C8" sqref="C8"/>
    </sheetView>
  </sheetViews>
  <sheetFormatPr defaultColWidth="14.875" defaultRowHeight="15" x14ac:dyDescent="0.25"/>
  <cols>
    <col min="1" max="1" width="8.125" style="21" customWidth="1"/>
    <col min="2" max="2" width="13.5" style="21" customWidth="1"/>
    <col min="3" max="3" width="33.625" style="21" customWidth="1"/>
    <col min="4" max="4" width="36.125" style="22" customWidth="1"/>
    <col min="5" max="5" width="47.625" style="22" customWidth="1"/>
    <col min="6" max="6" width="45.875" style="22" customWidth="1"/>
    <col min="7" max="7" width="61" style="22" customWidth="1"/>
    <col min="8" max="8" width="46.5" style="22" customWidth="1"/>
    <col min="9" max="16384" width="14.875" style="21"/>
  </cols>
  <sheetData>
    <row r="1" spans="1:8" x14ac:dyDescent="0.25">
      <c r="A1" s="19" t="s">
        <v>1</v>
      </c>
      <c r="B1" s="19" t="s">
        <v>2</v>
      </c>
      <c r="C1" s="19" t="s">
        <v>3</v>
      </c>
      <c r="D1" s="20" t="s">
        <v>4</v>
      </c>
      <c r="E1" s="20" t="s">
        <v>5</v>
      </c>
      <c r="F1" s="19" t="s">
        <v>6</v>
      </c>
      <c r="G1" s="20" t="s">
        <v>140</v>
      </c>
      <c r="H1" s="19" t="s">
        <v>7</v>
      </c>
    </row>
    <row r="2" spans="1:8" ht="255" x14ac:dyDescent="0.25">
      <c r="A2" s="28">
        <v>1</v>
      </c>
      <c r="B2" s="29">
        <v>42024</v>
      </c>
      <c r="C2" s="1" t="s">
        <v>119</v>
      </c>
      <c r="D2" s="1" t="s">
        <v>36</v>
      </c>
      <c r="E2" s="30" t="s">
        <v>139</v>
      </c>
      <c r="F2" s="1" t="s">
        <v>145</v>
      </c>
      <c r="G2" s="1" t="s">
        <v>147</v>
      </c>
      <c r="H2" s="32" t="s">
        <v>125</v>
      </c>
    </row>
    <row r="3" spans="1:8" ht="165" x14ac:dyDescent="0.25">
      <c r="A3" s="28">
        <v>2</v>
      </c>
      <c r="B3" s="29">
        <f t="shared" ref="B3:B18" si="0">B2+7</f>
        <v>42031</v>
      </c>
      <c r="C3" s="1" t="s">
        <v>146</v>
      </c>
      <c r="D3" s="1" t="s">
        <v>45</v>
      </c>
      <c r="E3" s="1" t="s">
        <v>143</v>
      </c>
      <c r="F3" s="1" t="s">
        <v>144</v>
      </c>
      <c r="G3" s="1" t="s">
        <v>107</v>
      </c>
      <c r="H3" s="32" t="s">
        <v>47</v>
      </c>
    </row>
    <row r="4" spans="1:8" ht="285" x14ac:dyDescent="0.25">
      <c r="A4" s="28">
        <v>3</v>
      </c>
      <c r="B4" s="29">
        <f t="shared" si="0"/>
        <v>42038</v>
      </c>
      <c r="C4" s="1" t="s">
        <v>120</v>
      </c>
      <c r="D4" s="1" t="s">
        <v>42</v>
      </c>
      <c r="E4" s="1" t="s">
        <v>126</v>
      </c>
      <c r="F4" s="1" t="s">
        <v>127</v>
      </c>
      <c r="G4" s="1" t="s">
        <v>108</v>
      </c>
      <c r="H4" s="32" t="s">
        <v>48</v>
      </c>
    </row>
    <row r="5" spans="1:8" ht="360" x14ac:dyDescent="0.25">
      <c r="A5" s="28">
        <v>4</v>
      </c>
      <c r="B5" s="29">
        <f>B4+7</f>
        <v>42045</v>
      </c>
      <c r="C5" s="1" t="s">
        <v>121</v>
      </c>
      <c r="D5" s="1" t="s">
        <v>51</v>
      </c>
      <c r="E5" s="1" t="s">
        <v>43</v>
      </c>
      <c r="F5" s="1" t="s">
        <v>52</v>
      </c>
      <c r="G5" s="1" t="s">
        <v>109</v>
      </c>
      <c r="H5" s="32" t="s">
        <v>50</v>
      </c>
    </row>
    <row r="6" spans="1:8" ht="150" x14ac:dyDescent="0.25">
      <c r="A6" s="28">
        <v>5</v>
      </c>
      <c r="B6" s="29">
        <f t="shared" si="0"/>
        <v>42052</v>
      </c>
      <c r="C6" s="1" t="s">
        <v>122</v>
      </c>
      <c r="D6" s="1" t="s">
        <v>53</v>
      </c>
      <c r="E6" s="1" t="s">
        <v>55</v>
      </c>
      <c r="F6" s="1" t="s">
        <v>138</v>
      </c>
      <c r="G6" s="1" t="s">
        <v>110</v>
      </c>
      <c r="H6" s="32" t="s">
        <v>64</v>
      </c>
    </row>
    <row r="7" spans="1:8" ht="75" x14ac:dyDescent="0.25">
      <c r="A7" s="28">
        <v>6</v>
      </c>
      <c r="B7" s="29">
        <f t="shared" si="0"/>
        <v>42059</v>
      </c>
      <c r="C7" s="1" t="s">
        <v>123</v>
      </c>
      <c r="D7" s="1" t="s">
        <v>41</v>
      </c>
      <c r="E7" s="1" t="s">
        <v>65</v>
      </c>
      <c r="F7" s="1" t="s">
        <v>137</v>
      </c>
      <c r="G7" s="1" t="s">
        <v>111</v>
      </c>
      <c r="H7" s="32" t="s">
        <v>63</v>
      </c>
    </row>
    <row r="8" spans="1:8" ht="210" x14ac:dyDescent="0.25">
      <c r="A8" s="28">
        <v>7</v>
      </c>
      <c r="B8" s="29">
        <f t="shared" si="0"/>
        <v>42066</v>
      </c>
      <c r="C8" s="1" t="s">
        <v>124</v>
      </c>
      <c r="D8" s="1" t="s">
        <v>69</v>
      </c>
      <c r="E8" s="1" t="s">
        <v>57</v>
      </c>
      <c r="F8" s="1" t="s">
        <v>128</v>
      </c>
      <c r="G8" s="1" t="s">
        <v>112</v>
      </c>
      <c r="H8" s="32" t="s">
        <v>58</v>
      </c>
    </row>
    <row r="9" spans="1:8" x14ac:dyDescent="0.25">
      <c r="A9" s="28">
        <v>8</v>
      </c>
      <c r="B9" s="29">
        <f t="shared" si="0"/>
        <v>42073</v>
      </c>
      <c r="C9" s="25" t="s">
        <v>118</v>
      </c>
      <c r="D9" s="35"/>
      <c r="E9" s="35"/>
      <c r="F9" s="35"/>
      <c r="G9" s="35"/>
      <c r="H9" s="36"/>
    </row>
    <row r="10" spans="1:8" ht="150" x14ac:dyDescent="0.25">
      <c r="A10" s="28">
        <v>9</v>
      </c>
      <c r="B10" s="29">
        <f t="shared" si="0"/>
        <v>42080</v>
      </c>
      <c r="C10" s="1" t="s">
        <v>130</v>
      </c>
      <c r="D10" s="1" t="s">
        <v>67</v>
      </c>
      <c r="E10" s="1" t="s">
        <v>68</v>
      </c>
      <c r="F10" s="1" t="s">
        <v>136</v>
      </c>
      <c r="G10" s="1" t="s">
        <v>62</v>
      </c>
      <c r="H10" s="32" t="s">
        <v>60</v>
      </c>
    </row>
    <row r="11" spans="1:8" ht="105" x14ac:dyDescent="0.25">
      <c r="A11" s="28">
        <v>10</v>
      </c>
      <c r="B11" s="29">
        <f t="shared" si="0"/>
        <v>42087</v>
      </c>
      <c r="C11" s="1" t="s">
        <v>129</v>
      </c>
      <c r="D11" s="1" t="s">
        <v>70</v>
      </c>
      <c r="E11" s="1" t="s">
        <v>71</v>
      </c>
      <c r="F11" s="1" t="s">
        <v>131</v>
      </c>
      <c r="G11" s="1" t="s">
        <v>113</v>
      </c>
      <c r="H11" s="32" t="s">
        <v>59</v>
      </c>
    </row>
    <row r="12" spans="1:8" ht="180" x14ac:dyDescent="0.25">
      <c r="A12" s="28">
        <v>11</v>
      </c>
      <c r="B12" s="29">
        <f t="shared" si="0"/>
        <v>42094</v>
      </c>
      <c r="C12" s="1"/>
      <c r="D12" s="1" t="s">
        <v>78</v>
      </c>
      <c r="E12" s="1" t="s">
        <v>79</v>
      </c>
      <c r="F12" s="1" t="s">
        <v>132</v>
      </c>
      <c r="G12" s="1" t="s">
        <v>114</v>
      </c>
      <c r="H12" s="32" t="s">
        <v>85</v>
      </c>
    </row>
    <row r="13" spans="1:8" ht="105" x14ac:dyDescent="0.25">
      <c r="A13" s="28">
        <v>12</v>
      </c>
      <c r="B13" s="29">
        <f t="shared" si="0"/>
        <v>42101</v>
      </c>
      <c r="C13" s="1" t="s">
        <v>142</v>
      </c>
      <c r="D13" s="1" t="s">
        <v>80</v>
      </c>
      <c r="E13" s="1" t="s">
        <v>81</v>
      </c>
      <c r="F13" s="1" t="s">
        <v>133</v>
      </c>
      <c r="G13" s="1" t="s">
        <v>115</v>
      </c>
      <c r="H13" s="32" t="s">
        <v>93</v>
      </c>
    </row>
    <row r="14" spans="1:8" ht="180" x14ac:dyDescent="0.25">
      <c r="A14" s="28"/>
      <c r="B14" s="29">
        <f t="shared" si="0"/>
        <v>42108</v>
      </c>
      <c r="C14" s="1" t="s">
        <v>164</v>
      </c>
      <c r="D14" s="1" t="s">
        <v>95</v>
      </c>
      <c r="E14" s="1" t="s">
        <v>92</v>
      </c>
      <c r="F14" s="1" t="s">
        <v>97</v>
      </c>
      <c r="G14" s="1" t="s">
        <v>116</v>
      </c>
      <c r="H14" s="32"/>
    </row>
    <row r="15" spans="1:8" ht="75" x14ac:dyDescent="0.25">
      <c r="A15" s="28">
        <v>13</v>
      </c>
      <c r="B15" s="29">
        <f t="shared" si="0"/>
        <v>42115</v>
      </c>
      <c r="C15" s="1" t="s">
        <v>90</v>
      </c>
      <c r="D15" s="1" t="s">
        <v>83</v>
      </c>
      <c r="E15" s="1" t="s">
        <v>91</v>
      </c>
      <c r="F15" s="31" t="s">
        <v>135</v>
      </c>
      <c r="G15" s="1" t="s">
        <v>117</v>
      </c>
      <c r="H15" s="32" t="s">
        <v>88</v>
      </c>
    </row>
    <row r="16" spans="1:8" ht="45" x14ac:dyDescent="0.25">
      <c r="A16" s="28">
        <v>14</v>
      </c>
      <c r="B16" s="29">
        <f t="shared" si="0"/>
        <v>42122</v>
      </c>
      <c r="C16" s="1" t="s">
        <v>89</v>
      </c>
      <c r="D16" s="1" t="s">
        <v>84</v>
      </c>
      <c r="E16" s="1" t="s">
        <v>106</v>
      </c>
      <c r="F16" s="1" t="s">
        <v>134</v>
      </c>
      <c r="G16" s="1"/>
      <c r="H16" s="1" t="s">
        <v>102</v>
      </c>
    </row>
    <row r="17" spans="1:8" x14ac:dyDescent="0.25">
      <c r="A17" s="28">
        <v>15</v>
      </c>
      <c r="B17" s="29">
        <f t="shared" si="0"/>
        <v>42129</v>
      </c>
      <c r="C17" s="21" t="s">
        <v>141</v>
      </c>
      <c r="D17" s="21"/>
      <c r="E17" s="21"/>
      <c r="F17" s="21"/>
      <c r="G17" s="21"/>
      <c r="H17" s="21"/>
    </row>
    <row r="18" spans="1:8" ht="135" x14ac:dyDescent="0.25">
      <c r="A18" s="28" t="s">
        <v>0</v>
      </c>
      <c r="B18" s="29">
        <f t="shared" si="0"/>
        <v>42136</v>
      </c>
      <c r="C18" s="1" t="s">
        <v>103</v>
      </c>
      <c r="D18" s="1"/>
      <c r="E18" s="1"/>
      <c r="F18" s="1"/>
      <c r="G18" s="1"/>
      <c r="H18" s="1" t="s">
        <v>101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89"/>
  <sheetViews>
    <sheetView topLeftCell="A40" zoomScale="115" zoomScaleNormal="115" workbookViewId="0">
      <selection activeCell="F20" sqref="F20"/>
    </sheetView>
  </sheetViews>
  <sheetFormatPr defaultColWidth="7.625" defaultRowHeight="15" x14ac:dyDescent="0.25"/>
  <cols>
    <col min="1" max="1" width="7.625" style="5"/>
    <col min="2" max="2" width="35.75" style="4" customWidth="1"/>
    <col min="3" max="3" width="11.5" style="4" bestFit="1" customWidth="1"/>
    <col min="4" max="4" width="7.625" style="8"/>
    <col min="5" max="5" width="10.5" style="23" customWidth="1"/>
    <col min="6" max="6" width="7.625" style="23" customWidth="1"/>
    <col min="7" max="11" width="10.5" style="23" customWidth="1"/>
    <col min="12" max="12" width="13.5" style="4" customWidth="1"/>
    <col min="13" max="13" width="10" style="5" customWidth="1"/>
    <col min="14" max="14" width="7.625" style="5"/>
    <col min="15" max="15" width="4.625" style="5" customWidth="1"/>
    <col min="16" max="16" width="10.625" style="4" bestFit="1" customWidth="1"/>
    <col min="17" max="19" width="7.625" style="4"/>
    <col min="20" max="20" width="11.5" style="4" bestFit="1" customWidth="1"/>
    <col min="21" max="16384" width="7.625" style="4"/>
  </cols>
  <sheetData>
    <row r="1" spans="1:30" ht="18" thickBot="1" x14ac:dyDescent="0.35">
      <c r="A1" s="2" t="s">
        <v>22</v>
      </c>
      <c r="B1" s="2" t="s">
        <v>8</v>
      </c>
      <c r="C1" s="2" t="s">
        <v>9</v>
      </c>
      <c r="D1" s="2" t="s">
        <v>10</v>
      </c>
      <c r="E1" s="2" t="s">
        <v>201</v>
      </c>
      <c r="F1" s="2" t="s">
        <v>202</v>
      </c>
      <c r="G1" s="2" t="s">
        <v>203</v>
      </c>
      <c r="H1" s="2" t="s">
        <v>9</v>
      </c>
      <c r="I1" s="2" t="s">
        <v>10</v>
      </c>
      <c r="J1" s="2" t="s">
        <v>11</v>
      </c>
      <c r="K1" s="2"/>
      <c r="L1" s="2" t="s">
        <v>9</v>
      </c>
      <c r="M1" s="2" t="s">
        <v>10</v>
      </c>
      <c r="N1" s="2" t="s">
        <v>11</v>
      </c>
      <c r="P1" s="2" t="s">
        <v>9</v>
      </c>
      <c r="Q1" s="2" t="s">
        <v>10</v>
      </c>
      <c r="R1" s="2" t="s">
        <v>11</v>
      </c>
      <c r="S1" s="5"/>
      <c r="T1" s="13" t="s">
        <v>9</v>
      </c>
      <c r="U1" s="13" t="s">
        <v>10</v>
      </c>
      <c r="V1" s="13" t="s">
        <v>11</v>
      </c>
      <c r="X1" s="13" t="s">
        <v>9</v>
      </c>
      <c r="Y1" s="13" t="s">
        <v>10</v>
      </c>
      <c r="Z1" s="13" t="s">
        <v>11</v>
      </c>
      <c r="AB1" s="17" t="s">
        <v>9</v>
      </c>
      <c r="AC1" s="17" t="s">
        <v>10</v>
      </c>
      <c r="AD1" s="17" t="s">
        <v>11</v>
      </c>
    </row>
    <row r="2" spans="1:30" ht="16.5" thickTop="1" x14ac:dyDescent="0.25">
      <c r="A2" s="5">
        <v>1.1000000000000001</v>
      </c>
      <c r="B2" s="4" t="s">
        <v>12</v>
      </c>
      <c r="C2" s="34" t="s">
        <v>25</v>
      </c>
      <c r="D2" s="8">
        <v>3</v>
      </c>
      <c r="E2" s="53"/>
      <c r="F2" s="54"/>
      <c r="G2" s="54"/>
      <c r="H2" s="33" t="s">
        <v>104</v>
      </c>
      <c r="I2" s="5">
        <f>SUMIF($C$2:$C$80,H2,$D$2:$D$80)-30</f>
        <v>120</v>
      </c>
      <c r="J2" s="9">
        <f t="shared" ref="J2:J7" si="0">I2/$M$8</f>
        <v>0.27554535017221582</v>
      </c>
      <c r="K2" s="54"/>
      <c r="L2" s="33" t="s">
        <v>104</v>
      </c>
      <c r="M2" s="5">
        <v>59.5</v>
      </c>
      <c r="N2" s="9">
        <v>0.13662456946039037</v>
      </c>
      <c r="P2" s="4" t="s">
        <v>35</v>
      </c>
      <c r="Q2" s="5">
        <v>36</v>
      </c>
      <c r="R2" s="9">
        <v>8.8452088452088448E-2</v>
      </c>
      <c r="S2" s="5"/>
      <c r="T2" s="6" t="s">
        <v>23</v>
      </c>
      <c r="U2" s="6">
        <v>16</v>
      </c>
      <c r="V2" s="10">
        <v>3.9506172839506172E-2</v>
      </c>
      <c r="X2" s="10" t="s">
        <v>17</v>
      </c>
      <c r="Y2" s="12">
        <v>20</v>
      </c>
      <c r="Z2" s="10">
        <v>4.3956043956043959E-2</v>
      </c>
      <c r="AB2" s="7" t="s">
        <v>17</v>
      </c>
      <c r="AC2" s="7">
        <v>14</v>
      </c>
      <c r="AD2" s="11">
        <v>3.0837004405286344E-2</v>
      </c>
    </row>
    <row r="3" spans="1:30" ht="15.75" x14ac:dyDescent="0.25">
      <c r="A3" s="63">
        <v>1.2</v>
      </c>
      <c r="B3" s="70" t="s">
        <v>228</v>
      </c>
      <c r="C3" s="77" t="s">
        <v>104</v>
      </c>
      <c r="D3" s="66">
        <v>10</v>
      </c>
      <c r="E3" s="53"/>
      <c r="F3" s="54"/>
      <c r="G3" s="53"/>
      <c r="H3" s="50" t="s">
        <v>24</v>
      </c>
      <c r="I3" s="5">
        <f>SUMIF($C$2:$C$80,H3,$D$2:$D$80)</f>
        <v>120</v>
      </c>
      <c r="J3" s="9">
        <f t="shared" si="0"/>
        <v>0.27554535017221582</v>
      </c>
      <c r="K3" s="53"/>
      <c r="L3" s="50" t="s">
        <v>24</v>
      </c>
      <c r="M3" s="5">
        <v>70</v>
      </c>
      <c r="N3" s="9">
        <v>0.16073478760045926</v>
      </c>
      <c r="P3" s="4" t="s">
        <v>8</v>
      </c>
      <c r="Q3" s="5">
        <v>72</v>
      </c>
      <c r="R3" s="9">
        <v>0.1769041769041769</v>
      </c>
      <c r="S3" s="5"/>
      <c r="T3" s="6" t="s">
        <v>8</v>
      </c>
      <c r="U3" s="6">
        <v>36</v>
      </c>
      <c r="V3" s="10">
        <v>8.8888888888888892E-2</v>
      </c>
      <c r="X3" s="10" t="s">
        <v>24</v>
      </c>
      <c r="Y3" s="12">
        <v>100</v>
      </c>
      <c r="Z3" s="10">
        <v>0.21978021978021978</v>
      </c>
      <c r="AB3" s="7" t="s">
        <v>24</v>
      </c>
      <c r="AC3" s="7">
        <v>99</v>
      </c>
      <c r="AD3" s="11">
        <v>0.21806167400881057</v>
      </c>
    </row>
    <row r="4" spans="1:30" ht="15.75" x14ac:dyDescent="0.25">
      <c r="A4" s="63">
        <v>1.2</v>
      </c>
      <c r="B4" s="70" t="s">
        <v>229</v>
      </c>
      <c r="C4" s="69" t="s">
        <v>206</v>
      </c>
      <c r="D4" s="67">
        <v>2</v>
      </c>
      <c r="E4" s="53"/>
      <c r="F4" s="55"/>
      <c r="G4" s="54"/>
      <c r="H4" s="4" t="s">
        <v>25</v>
      </c>
      <c r="I4" s="5">
        <f>SUMIF($C$2:$C$80,H4,$D$2:$D$80)</f>
        <v>20</v>
      </c>
      <c r="J4" s="9">
        <f t="shared" si="0"/>
        <v>4.5924225028702644E-2</v>
      </c>
      <c r="K4" s="53"/>
      <c r="L4" s="4" t="s">
        <v>25</v>
      </c>
      <c r="M4" s="5">
        <v>26</v>
      </c>
      <c r="N4" s="9">
        <v>5.9701492537313432E-2</v>
      </c>
      <c r="P4" s="4" t="s">
        <v>25</v>
      </c>
      <c r="Q4" s="5">
        <v>50</v>
      </c>
      <c r="R4" s="9">
        <v>0.12285012285012285</v>
      </c>
      <c r="S4" s="5"/>
      <c r="T4" s="6" t="s">
        <v>25</v>
      </c>
      <c r="U4" s="6">
        <v>40</v>
      </c>
      <c r="V4" s="10">
        <v>9.8765432098765427E-2</v>
      </c>
      <c r="X4" s="10" t="s">
        <v>26</v>
      </c>
      <c r="Y4" s="12">
        <v>25</v>
      </c>
      <c r="Z4" s="10">
        <v>5.4945054945054944E-2</v>
      </c>
      <c r="AB4" s="7" t="s">
        <v>26</v>
      </c>
      <c r="AC4" s="7">
        <v>20</v>
      </c>
      <c r="AD4" s="11">
        <v>4.405286343612335E-2</v>
      </c>
    </row>
    <row r="5" spans="1:30" ht="15.75" x14ac:dyDescent="0.25">
      <c r="A5" s="63">
        <v>1.4</v>
      </c>
      <c r="B5" s="70" t="s">
        <v>266</v>
      </c>
      <c r="C5" s="71" t="s">
        <v>24</v>
      </c>
      <c r="D5" s="66">
        <v>15</v>
      </c>
      <c r="E5" s="53"/>
      <c r="F5" s="56"/>
      <c r="G5" s="53"/>
      <c r="H5" s="4" t="s">
        <v>13</v>
      </c>
      <c r="I5" s="5">
        <f>SUMIF($C$2:$C$80,H5,$D$2:$D$80)</f>
        <v>40</v>
      </c>
      <c r="J5" s="9">
        <f t="shared" si="0"/>
        <v>9.1848450057405287E-2</v>
      </c>
      <c r="K5" s="54"/>
      <c r="L5" s="4" t="s">
        <v>13</v>
      </c>
      <c r="M5" s="5">
        <v>50</v>
      </c>
      <c r="N5" s="9">
        <v>0.11481056257175661</v>
      </c>
      <c r="Q5" s="5"/>
      <c r="R5" s="9"/>
      <c r="S5" s="5"/>
      <c r="T5" s="6" t="s">
        <v>27</v>
      </c>
      <c r="U5" s="6">
        <v>26</v>
      </c>
      <c r="V5" s="10">
        <v>6.4197530864197536E-2</v>
      </c>
      <c r="X5" s="10" t="s">
        <v>13</v>
      </c>
      <c r="Y5" s="12">
        <v>10</v>
      </c>
      <c r="Z5" s="10">
        <v>2.197802197802198E-2</v>
      </c>
      <c r="AB5" s="7" t="s">
        <v>27</v>
      </c>
      <c r="AC5" s="7">
        <v>32</v>
      </c>
      <c r="AD5" s="11">
        <v>6.8281938325991193E-2</v>
      </c>
    </row>
    <row r="6" spans="1:30" ht="15.75" x14ac:dyDescent="0.25">
      <c r="A6" s="63">
        <v>2.1</v>
      </c>
      <c r="B6" s="70" t="s">
        <v>230</v>
      </c>
      <c r="C6" s="77" t="s">
        <v>104</v>
      </c>
      <c r="D6" s="66">
        <v>10</v>
      </c>
      <c r="E6" s="53"/>
      <c r="F6" s="56"/>
      <c r="G6" s="53"/>
      <c r="H6" s="4" t="s">
        <v>14</v>
      </c>
      <c r="I6" s="5">
        <f>SUMIF($C$2:$C$80,H6,$D$2:$D$80)</f>
        <v>100</v>
      </c>
      <c r="J6" s="9">
        <f t="shared" si="0"/>
        <v>0.22962112514351321</v>
      </c>
      <c r="K6" s="53"/>
      <c r="L6" s="4" t="s">
        <v>14</v>
      </c>
      <c r="M6" s="5">
        <v>100</v>
      </c>
      <c r="N6" s="9">
        <v>0.22962112514351321</v>
      </c>
      <c r="P6" s="4" t="s">
        <v>13</v>
      </c>
      <c r="Q6" s="5">
        <v>24</v>
      </c>
      <c r="R6" s="9">
        <v>5.896805896805897E-2</v>
      </c>
      <c r="S6" s="5"/>
      <c r="T6" s="6" t="s">
        <v>13</v>
      </c>
      <c r="U6" s="6">
        <v>27</v>
      </c>
      <c r="V6" s="10">
        <v>6.6666666666666666E-2</v>
      </c>
      <c r="X6" s="10" t="s">
        <v>14</v>
      </c>
      <c r="Y6" s="12">
        <v>150</v>
      </c>
      <c r="Z6" s="10">
        <v>0.32967032967032966</v>
      </c>
      <c r="AB6" s="7" t="s">
        <v>13</v>
      </c>
      <c r="AC6" s="7">
        <v>10</v>
      </c>
      <c r="AD6" s="11">
        <v>2.2026431718061675E-2</v>
      </c>
    </row>
    <row r="7" spans="1:30" ht="15.75" x14ac:dyDescent="0.25">
      <c r="A7" s="63">
        <v>2.2000000000000002</v>
      </c>
      <c r="B7" s="70" t="s">
        <v>231</v>
      </c>
      <c r="C7" s="69" t="s">
        <v>206</v>
      </c>
      <c r="D7" s="67">
        <v>2</v>
      </c>
      <c r="E7" s="53"/>
      <c r="F7" s="54"/>
      <c r="G7" s="54"/>
      <c r="H7" s="4" t="s">
        <v>15</v>
      </c>
      <c r="I7" s="5">
        <f>SUMIF($C$2:$C$80,H7,$D$2:$D$80)</f>
        <v>100</v>
      </c>
      <c r="J7" s="9">
        <f t="shared" si="0"/>
        <v>0.22962112514351321</v>
      </c>
      <c r="K7" s="53"/>
      <c r="L7" s="4" t="s">
        <v>15</v>
      </c>
      <c r="M7" s="5">
        <v>130</v>
      </c>
      <c r="N7" s="9">
        <v>0.29850746268656714</v>
      </c>
      <c r="P7" s="4" t="s">
        <v>14</v>
      </c>
      <c r="Q7" s="5">
        <v>100</v>
      </c>
      <c r="R7" s="9">
        <v>0.24570024570024571</v>
      </c>
      <c r="S7" s="5"/>
      <c r="T7" s="6" t="s">
        <v>14</v>
      </c>
      <c r="U7" s="6">
        <v>150</v>
      </c>
      <c r="V7" s="10">
        <v>0.37037037037037035</v>
      </c>
      <c r="X7" s="15" t="s">
        <v>15</v>
      </c>
      <c r="Y7" s="16">
        <v>150</v>
      </c>
      <c r="Z7" s="15">
        <v>0.32967032967032966</v>
      </c>
      <c r="AB7" s="7" t="s">
        <v>14</v>
      </c>
      <c r="AC7" s="7">
        <v>175</v>
      </c>
      <c r="AD7" s="11">
        <v>0.38546255506607929</v>
      </c>
    </row>
    <row r="8" spans="1:30" ht="16.5" thickBot="1" x14ac:dyDescent="0.3">
      <c r="A8" s="63">
        <v>2.2999999999999998</v>
      </c>
      <c r="B8" s="70" t="s">
        <v>258</v>
      </c>
      <c r="C8" s="73" t="s">
        <v>15</v>
      </c>
      <c r="D8" s="74">
        <v>10</v>
      </c>
      <c r="E8" s="53"/>
      <c r="F8" s="54"/>
      <c r="G8" s="54"/>
      <c r="H8" s="4"/>
      <c r="I8" s="3">
        <f>SUM(I2:I7)</f>
        <v>500</v>
      </c>
      <c r="J8" s="5"/>
      <c r="K8" s="54"/>
      <c r="M8" s="3">
        <f>SUM(M2:M7)</f>
        <v>435.5</v>
      </c>
      <c r="P8" s="4" t="s">
        <v>15</v>
      </c>
      <c r="Q8" s="5">
        <v>125</v>
      </c>
      <c r="R8" s="9">
        <v>0.30712530712530711</v>
      </c>
      <c r="S8" s="5"/>
      <c r="T8" s="13" t="s">
        <v>15</v>
      </c>
      <c r="U8" s="13">
        <v>110</v>
      </c>
      <c r="V8" s="14">
        <v>0.27160493827160492</v>
      </c>
      <c r="X8" s="5"/>
      <c r="Y8" s="5">
        <v>455</v>
      </c>
      <c r="Z8" s="5"/>
      <c r="AB8" s="17" t="s">
        <v>15</v>
      </c>
      <c r="AC8" s="17">
        <v>105</v>
      </c>
      <c r="AD8" s="18">
        <v>0.23127753303964757</v>
      </c>
    </row>
    <row r="9" spans="1:30" ht="16.5" thickTop="1" thickBot="1" x14ac:dyDescent="0.3">
      <c r="A9" s="63">
        <v>2.4</v>
      </c>
      <c r="B9" s="75" t="s">
        <v>204</v>
      </c>
      <c r="C9" s="76" t="s">
        <v>13</v>
      </c>
      <c r="D9" s="66">
        <v>4</v>
      </c>
      <c r="E9" s="53"/>
      <c r="F9" s="54"/>
      <c r="G9" s="54"/>
      <c r="H9" s="54"/>
      <c r="I9" s="54"/>
      <c r="J9" s="54"/>
      <c r="K9" s="54"/>
      <c r="M9" s="4"/>
      <c r="N9" s="4"/>
      <c r="Q9" s="3">
        <v>407</v>
      </c>
      <c r="R9" s="5"/>
      <c r="S9" s="5"/>
      <c r="U9" s="5">
        <v>405</v>
      </c>
      <c r="AB9" s="5"/>
      <c r="AC9" s="5">
        <v>455</v>
      </c>
      <c r="AD9" s="5"/>
    </row>
    <row r="10" spans="1:30" ht="15.75" thickTop="1" x14ac:dyDescent="0.25">
      <c r="A10" s="63">
        <v>3.1</v>
      </c>
      <c r="B10" s="70" t="s">
        <v>232</v>
      </c>
      <c r="C10" s="68" t="s">
        <v>104</v>
      </c>
      <c r="D10" s="66">
        <v>10</v>
      </c>
      <c r="E10" s="53"/>
      <c r="F10" s="56"/>
      <c r="G10" s="53"/>
      <c r="H10" s="54"/>
      <c r="I10" s="54"/>
      <c r="J10" s="54"/>
      <c r="K10" s="54"/>
    </row>
    <row r="11" spans="1:30" x14ac:dyDescent="0.25">
      <c r="A11" s="63">
        <v>3.2</v>
      </c>
      <c r="B11" s="70" t="s">
        <v>233</v>
      </c>
      <c r="C11" s="69" t="s">
        <v>206</v>
      </c>
      <c r="D11" s="67">
        <v>2</v>
      </c>
      <c r="E11" s="53"/>
      <c r="F11" s="56"/>
      <c r="G11" s="53"/>
      <c r="H11" s="53"/>
      <c r="I11" s="53"/>
      <c r="J11" s="53"/>
      <c r="K11" s="53"/>
    </row>
    <row r="12" spans="1:30" x14ac:dyDescent="0.25">
      <c r="A12" s="63">
        <v>3.6</v>
      </c>
      <c r="B12" s="70" t="s">
        <v>259</v>
      </c>
      <c r="C12" s="78" t="s">
        <v>24</v>
      </c>
      <c r="D12" s="66">
        <v>15</v>
      </c>
      <c r="E12" s="53"/>
      <c r="F12" s="54"/>
      <c r="G12" s="53"/>
      <c r="H12" s="53"/>
      <c r="I12" s="53"/>
      <c r="J12" s="53"/>
      <c r="K12" s="53"/>
    </row>
    <row r="13" spans="1:30" x14ac:dyDescent="0.25">
      <c r="A13" s="63">
        <v>4.0999999999999996</v>
      </c>
      <c r="B13" s="70" t="s">
        <v>234</v>
      </c>
      <c r="C13" s="68" t="s">
        <v>104</v>
      </c>
      <c r="D13" s="66">
        <v>10</v>
      </c>
      <c r="E13" s="53"/>
      <c r="F13" s="54"/>
      <c r="G13" s="53"/>
      <c r="H13" s="53"/>
      <c r="I13" s="53"/>
      <c r="J13" s="53"/>
      <c r="K13" s="53"/>
    </row>
    <row r="14" spans="1:30" x14ac:dyDescent="0.25">
      <c r="A14" s="63">
        <v>4.2</v>
      </c>
      <c r="B14" s="70" t="s">
        <v>235</v>
      </c>
      <c r="C14" s="69" t="s">
        <v>206</v>
      </c>
      <c r="D14" s="67">
        <v>2</v>
      </c>
      <c r="E14" s="53"/>
      <c r="F14" s="54"/>
      <c r="G14" s="53"/>
      <c r="H14" s="53"/>
      <c r="I14" s="53"/>
      <c r="J14" s="53"/>
      <c r="K14" s="53"/>
      <c r="L14" s="24"/>
      <c r="M14" s="24"/>
    </row>
    <row r="15" spans="1:30" x14ac:dyDescent="0.25">
      <c r="A15" s="63">
        <v>4.5</v>
      </c>
      <c r="B15" s="70" t="s">
        <v>260</v>
      </c>
      <c r="C15" s="78" t="s">
        <v>24</v>
      </c>
      <c r="D15" s="66">
        <v>15</v>
      </c>
      <c r="E15" s="53"/>
      <c r="F15" s="54"/>
      <c r="G15" s="53"/>
      <c r="H15" s="53"/>
      <c r="I15" s="53"/>
      <c r="J15" s="53"/>
      <c r="K15" s="53"/>
      <c r="L15" s="24"/>
      <c r="M15" s="24"/>
    </row>
    <row r="16" spans="1:30" x14ac:dyDescent="0.25">
      <c r="A16" s="63">
        <v>5.0999999999999996</v>
      </c>
      <c r="B16" s="70" t="s">
        <v>236</v>
      </c>
      <c r="C16" s="68" t="s">
        <v>104</v>
      </c>
      <c r="D16" s="66">
        <v>10</v>
      </c>
      <c r="E16" s="53"/>
      <c r="F16" s="57"/>
      <c r="G16" s="53"/>
      <c r="H16" s="53"/>
      <c r="I16" s="53"/>
      <c r="J16" s="53"/>
      <c r="K16" s="53"/>
      <c r="L16" s="24"/>
      <c r="M16" s="24"/>
    </row>
    <row r="17" spans="1:13" x14ac:dyDescent="0.25">
      <c r="A17" s="63">
        <v>5.2</v>
      </c>
      <c r="B17" s="70" t="s">
        <v>237</v>
      </c>
      <c r="C17" s="69" t="s">
        <v>206</v>
      </c>
      <c r="D17" s="67">
        <v>2</v>
      </c>
      <c r="E17" s="53"/>
      <c r="F17" s="57"/>
      <c r="G17" s="53"/>
      <c r="H17" s="53"/>
      <c r="I17" s="53"/>
      <c r="J17" s="53"/>
      <c r="K17" s="53"/>
      <c r="L17" s="24"/>
      <c r="M17" s="24"/>
    </row>
    <row r="18" spans="1:13" x14ac:dyDescent="0.25">
      <c r="A18" s="63">
        <v>5.3</v>
      </c>
      <c r="B18" s="70" t="s">
        <v>261</v>
      </c>
      <c r="C18" s="78" t="s">
        <v>24</v>
      </c>
      <c r="D18" s="66">
        <v>15</v>
      </c>
      <c r="E18" s="53"/>
      <c r="F18" s="57"/>
      <c r="G18" s="53"/>
      <c r="H18" s="53"/>
      <c r="I18" s="53"/>
      <c r="J18" s="53"/>
      <c r="K18" s="53"/>
      <c r="L18" s="24"/>
      <c r="M18" s="24"/>
    </row>
    <row r="19" spans="1:13" x14ac:dyDescent="0.25">
      <c r="A19" s="63">
        <v>6.1</v>
      </c>
      <c r="B19" s="70" t="s">
        <v>160</v>
      </c>
      <c r="C19" s="79" t="s">
        <v>14</v>
      </c>
      <c r="D19" s="66">
        <v>50</v>
      </c>
      <c r="E19" s="53"/>
      <c r="F19" s="58"/>
      <c r="G19" s="53"/>
      <c r="H19" s="53"/>
      <c r="I19" s="53"/>
      <c r="J19" s="53"/>
      <c r="K19" s="53"/>
      <c r="L19" s="24"/>
      <c r="M19" s="24"/>
    </row>
    <row r="20" spans="1:13" x14ac:dyDescent="0.25">
      <c r="A20" s="63">
        <v>6.1</v>
      </c>
      <c r="B20" s="70" t="s">
        <v>238</v>
      </c>
      <c r="C20" s="77" t="s">
        <v>104</v>
      </c>
      <c r="D20" s="66">
        <v>10</v>
      </c>
      <c r="E20" s="53"/>
      <c r="F20" s="54"/>
      <c r="G20" s="53"/>
      <c r="H20" s="53"/>
      <c r="I20" s="53"/>
      <c r="J20" s="53"/>
      <c r="K20" s="53"/>
      <c r="L20" s="24"/>
      <c r="M20" s="24"/>
    </row>
    <row r="21" spans="1:13" x14ac:dyDescent="0.25">
      <c r="A21" s="63">
        <v>6.2</v>
      </c>
      <c r="B21" s="70" t="s">
        <v>239</v>
      </c>
      <c r="C21" s="69" t="s">
        <v>206</v>
      </c>
      <c r="D21" s="67">
        <v>2</v>
      </c>
      <c r="E21" s="53"/>
      <c r="F21" s="54"/>
      <c r="G21" s="53"/>
      <c r="H21" s="53"/>
      <c r="I21" s="53"/>
      <c r="J21" s="53"/>
      <c r="K21" s="53"/>
      <c r="L21" s="24"/>
      <c r="M21" s="24"/>
    </row>
    <row r="22" spans="1:13" x14ac:dyDescent="0.25">
      <c r="A22" s="63">
        <v>7.1</v>
      </c>
      <c r="B22" s="70" t="s">
        <v>240</v>
      </c>
      <c r="C22" s="77" t="s">
        <v>104</v>
      </c>
      <c r="D22" s="66">
        <v>10</v>
      </c>
      <c r="E22" s="53"/>
      <c r="F22" s="59"/>
      <c r="G22" s="53"/>
      <c r="H22" s="53"/>
      <c r="I22" s="53"/>
      <c r="J22" s="53"/>
      <c r="K22" s="53"/>
    </row>
    <row r="23" spans="1:13" x14ac:dyDescent="0.25">
      <c r="A23" s="63">
        <v>7.2</v>
      </c>
      <c r="B23" s="70" t="s">
        <v>241</v>
      </c>
      <c r="C23" s="69" t="s">
        <v>206</v>
      </c>
      <c r="D23" s="67">
        <v>2</v>
      </c>
      <c r="E23" s="53"/>
      <c r="F23" s="60"/>
      <c r="G23" s="53"/>
      <c r="H23" s="53"/>
      <c r="I23" s="53"/>
      <c r="J23" s="53"/>
      <c r="K23" s="53"/>
    </row>
    <row r="24" spans="1:13" x14ac:dyDescent="0.25">
      <c r="A24" s="63">
        <v>7.3</v>
      </c>
      <c r="B24" s="70" t="s">
        <v>262</v>
      </c>
      <c r="C24" s="80" t="s">
        <v>15</v>
      </c>
      <c r="D24" s="66">
        <v>10</v>
      </c>
      <c r="E24" s="53"/>
      <c r="F24" s="59"/>
      <c r="G24" s="53"/>
      <c r="H24" s="53"/>
      <c r="I24" s="53"/>
      <c r="J24" s="53"/>
      <c r="K24" s="53"/>
      <c r="L24" s="24"/>
      <c r="M24" s="24"/>
    </row>
    <row r="25" spans="1:13" x14ac:dyDescent="0.25">
      <c r="A25" s="63">
        <v>8.1</v>
      </c>
      <c r="B25" s="70" t="s">
        <v>263</v>
      </c>
      <c r="C25" s="81" t="s">
        <v>24</v>
      </c>
      <c r="D25" s="66">
        <v>15</v>
      </c>
      <c r="E25" s="53"/>
      <c r="F25" s="60"/>
      <c r="G25" s="53"/>
      <c r="H25" s="53"/>
      <c r="I25" s="53"/>
      <c r="J25" s="53"/>
      <c r="K25" s="53"/>
      <c r="L25" s="24"/>
      <c r="M25" s="24"/>
    </row>
    <row r="26" spans="1:13" x14ac:dyDescent="0.25">
      <c r="A26" s="63">
        <v>8.1</v>
      </c>
      <c r="B26" s="70" t="s">
        <v>242</v>
      </c>
      <c r="C26" s="77" t="s">
        <v>104</v>
      </c>
      <c r="D26" s="66">
        <v>10</v>
      </c>
      <c r="E26" s="53"/>
      <c r="F26" s="54"/>
      <c r="G26" s="53"/>
      <c r="H26" s="53"/>
      <c r="I26" s="53"/>
      <c r="J26" s="53"/>
      <c r="K26" s="53"/>
      <c r="L26" s="24"/>
      <c r="M26" s="24"/>
    </row>
    <row r="27" spans="1:13" x14ac:dyDescent="0.25">
      <c r="A27" s="63">
        <v>8.1999999999999993</v>
      </c>
      <c r="B27" s="70" t="s">
        <v>243</v>
      </c>
      <c r="C27" s="69" t="s">
        <v>206</v>
      </c>
      <c r="D27" s="67">
        <v>2</v>
      </c>
      <c r="E27" s="53"/>
      <c r="F27" s="54"/>
      <c r="G27" s="53"/>
      <c r="H27" s="53"/>
      <c r="I27" s="53"/>
      <c r="J27" s="53"/>
      <c r="K27" s="53"/>
      <c r="L27" s="24"/>
      <c r="M27" s="24"/>
    </row>
    <row r="28" spans="1:13" x14ac:dyDescent="0.25">
      <c r="A28" s="63">
        <v>8.3000000000000007</v>
      </c>
      <c r="B28" s="70" t="s">
        <v>223</v>
      </c>
      <c r="C28" s="76" t="s">
        <v>13</v>
      </c>
      <c r="D28" s="66">
        <v>4</v>
      </c>
      <c r="E28" s="53"/>
      <c r="F28" s="59"/>
      <c r="G28" s="53"/>
      <c r="H28" s="53"/>
      <c r="I28" s="53"/>
      <c r="J28" s="53"/>
      <c r="K28" s="53"/>
      <c r="L28" s="24"/>
      <c r="M28" s="24"/>
    </row>
    <row r="29" spans="1:13" x14ac:dyDescent="0.25">
      <c r="A29" s="63">
        <v>8.4</v>
      </c>
      <c r="B29" s="70" t="s">
        <v>222</v>
      </c>
      <c r="C29" s="65" t="s">
        <v>15</v>
      </c>
      <c r="D29" s="66">
        <v>15</v>
      </c>
      <c r="E29" s="53"/>
      <c r="F29" s="60"/>
      <c r="G29" s="53"/>
      <c r="H29" s="53"/>
      <c r="I29" s="53"/>
      <c r="J29" s="53"/>
      <c r="K29" s="53"/>
      <c r="L29" s="24"/>
      <c r="M29" s="24"/>
    </row>
    <row r="30" spans="1:13" x14ac:dyDescent="0.25">
      <c r="A30" s="63">
        <v>9.1</v>
      </c>
      <c r="B30" s="70" t="s">
        <v>244</v>
      </c>
      <c r="C30" s="77" t="s">
        <v>104</v>
      </c>
      <c r="D30" s="66">
        <v>10</v>
      </c>
      <c r="E30" s="53"/>
      <c r="F30" s="54"/>
      <c r="G30" s="53"/>
      <c r="H30" s="53"/>
      <c r="I30" s="53"/>
      <c r="J30" s="53"/>
      <c r="K30" s="53"/>
      <c r="L30" s="24"/>
      <c r="M30" s="24"/>
    </row>
    <row r="31" spans="1:13" x14ac:dyDescent="0.25">
      <c r="A31" s="63">
        <v>9.1999999999999993</v>
      </c>
      <c r="B31" s="70" t="s">
        <v>245</v>
      </c>
      <c r="C31" s="69" t="s">
        <v>206</v>
      </c>
      <c r="D31" s="67">
        <v>2</v>
      </c>
      <c r="E31" s="53"/>
      <c r="F31" s="54"/>
      <c r="G31" s="53"/>
      <c r="H31" s="53"/>
      <c r="I31" s="53"/>
      <c r="J31" s="53"/>
      <c r="K31" s="53"/>
    </row>
    <row r="32" spans="1:13" x14ac:dyDescent="0.25">
      <c r="A32" s="63">
        <v>9.5</v>
      </c>
      <c r="B32" s="72" t="s">
        <v>197</v>
      </c>
      <c r="C32" s="82" t="s">
        <v>25</v>
      </c>
      <c r="D32" s="66">
        <v>5</v>
      </c>
      <c r="E32" s="53"/>
      <c r="F32" s="60"/>
      <c r="G32" s="53"/>
      <c r="H32" s="53"/>
      <c r="I32" s="53"/>
      <c r="J32" s="53"/>
      <c r="K32" s="53"/>
    </row>
    <row r="33" spans="1:11" x14ac:dyDescent="0.25">
      <c r="A33" s="63">
        <v>10.1</v>
      </c>
      <c r="B33" s="70" t="s">
        <v>246</v>
      </c>
      <c r="C33" s="77" t="s">
        <v>104</v>
      </c>
      <c r="D33" s="66">
        <v>10</v>
      </c>
      <c r="E33" s="53"/>
      <c r="F33" s="60"/>
      <c r="G33" s="53"/>
      <c r="H33" s="53"/>
      <c r="I33" s="53"/>
      <c r="J33" s="53"/>
      <c r="K33" s="53"/>
    </row>
    <row r="34" spans="1:11" x14ac:dyDescent="0.25">
      <c r="A34" s="63">
        <v>10.199999999999999</v>
      </c>
      <c r="B34" s="70" t="s">
        <v>247</v>
      </c>
      <c r="C34" s="69" t="s">
        <v>206</v>
      </c>
      <c r="D34" s="67">
        <v>2</v>
      </c>
      <c r="E34" s="53"/>
      <c r="F34" s="60"/>
      <c r="G34" s="53"/>
      <c r="H34" s="53"/>
      <c r="I34" s="53"/>
      <c r="J34" s="53"/>
      <c r="K34" s="53"/>
    </row>
    <row r="35" spans="1:11" x14ac:dyDescent="0.25">
      <c r="A35" s="63">
        <v>11.1</v>
      </c>
      <c r="B35" s="70" t="s">
        <v>248</v>
      </c>
      <c r="C35" s="77" t="s">
        <v>104</v>
      </c>
      <c r="D35" s="66">
        <v>10</v>
      </c>
      <c r="E35" s="53"/>
      <c r="F35" s="53"/>
      <c r="G35" s="53"/>
      <c r="H35" s="53"/>
      <c r="I35" s="53"/>
      <c r="J35" s="53"/>
      <c r="K35" s="53"/>
    </row>
    <row r="36" spans="1:11" x14ac:dyDescent="0.25">
      <c r="A36" s="63">
        <v>11.2</v>
      </c>
      <c r="B36" s="70" t="s">
        <v>249</v>
      </c>
      <c r="C36" s="69" t="s">
        <v>206</v>
      </c>
      <c r="D36" s="67">
        <v>2</v>
      </c>
      <c r="E36" s="53"/>
      <c r="F36" s="53"/>
      <c r="G36" s="53"/>
      <c r="H36" s="53"/>
      <c r="I36" s="53"/>
      <c r="J36" s="53"/>
      <c r="K36" s="53"/>
    </row>
    <row r="37" spans="1:11" x14ac:dyDescent="0.25">
      <c r="A37" s="63">
        <v>11.3</v>
      </c>
      <c r="B37" s="72" t="s">
        <v>196</v>
      </c>
      <c r="C37" s="78" t="s">
        <v>24</v>
      </c>
      <c r="D37" s="66">
        <v>15</v>
      </c>
      <c r="E37" s="53"/>
      <c r="F37" s="61"/>
      <c r="G37" s="53"/>
      <c r="H37" s="53"/>
      <c r="I37" s="53"/>
      <c r="J37" s="53"/>
      <c r="K37" s="53"/>
    </row>
    <row r="38" spans="1:11" x14ac:dyDescent="0.25">
      <c r="A38" s="63">
        <v>12.1</v>
      </c>
      <c r="B38" s="70" t="s">
        <v>250</v>
      </c>
      <c r="C38" s="77" t="s">
        <v>104</v>
      </c>
      <c r="D38" s="66">
        <v>10</v>
      </c>
      <c r="E38" s="53"/>
      <c r="F38" s="54"/>
      <c r="G38" s="53"/>
      <c r="H38" s="53"/>
      <c r="I38" s="53"/>
      <c r="J38" s="53"/>
      <c r="K38" s="53"/>
    </row>
    <row r="39" spans="1:11" x14ac:dyDescent="0.25">
      <c r="A39" s="63">
        <v>12.2</v>
      </c>
      <c r="B39" s="70" t="s">
        <v>251</v>
      </c>
      <c r="C39" s="69" t="s">
        <v>206</v>
      </c>
      <c r="D39" s="67">
        <v>2</v>
      </c>
      <c r="E39" s="53"/>
      <c r="F39" s="54"/>
      <c r="G39" s="53"/>
      <c r="H39" s="53"/>
      <c r="I39" s="53"/>
      <c r="J39" s="53"/>
      <c r="K39" s="53"/>
    </row>
    <row r="40" spans="1:11" x14ac:dyDescent="0.25">
      <c r="A40" s="63">
        <v>12.5</v>
      </c>
      <c r="B40" s="70" t="s">
        <v>221</v>
      </c>
      <c r="C40" s="76" t="s">
        <v>13</v>
      </c>
      <c r="D40" s="66">
        <v>4</v>
      </c>
      <c r="E40" s="53"/>
      <c r="F40" s="54"/>
      <c r="G40" s="53"/>
      <c r="H40" s="53"/>
      <c r="I40" s="53"/>
      <c r="J40" s="53"/>
      <c r="K40" s="53"/>
    </row>
    <row r="41" spans="1:11" x14ac:dyDescent="0.25">
      <c r="A41" s="63">
        <v>12.6</v>
      </c>
      <c r="B41" s="72" t="s">
        <v>198</v>
      </c>
      <c r="C41" s="78" t="s">
        <v>24</v>
      </c>
      <c r="D41" s="66">
        <v>15</v>
      </c>
      <c r="E41" s="53"/>
      <c r="F41" s="54"/>
      <c r="G41" s="53"/>
      <c r="H41" s="53"/>
      <c r="I41" s="53"/>
      <c r="J41" s="53"/>
      <c r="K41" s="53"/>
    </row>
    <row r="42" spans="1:11" x14ac:dyDescent="0.25">
      <c r="A42" s="63">
        <v>12.7</v>
      </c>
      <c r="B42" s="70" t="s">
        <v>220</v>
      </c>
      <c r="C42" s="65" t="s">
        <v>15</v>
      </c>
      <c r="D42" s="66">
        <v>15</v>
      </c>
      <c r="E42" s="53"/>
      <c r="F42" s="62"/>
      <c r="G42" s="53"/>
      <c r="H42" s="53"/>
      <c r="I42" s="53"/>
      <c r="J42" s="53"/>
      <c r="K42" s="53"/>
    </row>
    <row r="43" spans="1:11" x14ac:dyDescent="0.25">
      <c r="A43" s="63">
        <v>13.1</v>
      </c>
      <c r="B43" s="70" t="s">
        <v>252</v>
      </c>
      <c r="C43" s="77" t="s">
        <v>104</v>
      </c>
      <c r="D43" s="66">
        <v>10</v>
      </c>
      <c r="E43" s="53"/>
      <c r="F43" s="62"/>
      <c r="G43" s="53"/>
      <c r="H43" s="53"/>
      <c r="I43" s="53"/>
      <c r="J43" s="53"/>
      <c r="K43" s="53"/>
    </row>
    <row r="44" spans="1:11" x14ac:dyDescent="0.25">
      <c r="A44" s="63">
        <v>13.2</v>
      </c>
      <c r="B44" s="70" t="s">
        <v>253</v>
      </c>
      <c r="C44" s="69" t="s">
        <v>206</v>
      </c>
      <c r="D44" s="67">
        <v>2</v>
      </c>
      <c r="E44" s="53"/>
      <c r="F44" s="62"/>
      <c r="G44" s="53"/>
      <c r="H44" s="53"/>
      <c r="I44" s="53"/>
      <c r="J44" s="53"/>
      <c r="K44" s="53"/>
    </row>
    <row r="45" spans="1:11" x14ac:dyDescent="0.25">
      <c r="A45" s="63">
        <v>13.5</v>
      </c>
      <c r="B45" s="72" t="s">
        <v>199</v>
      </c>
      <c r="C45" s="78" t="s">
        <v>24</v>
      </c>
      <c r="D45" s="66">
        <v>15</v>
      </c>
      <c r="E45" s="53"/>
      <c r="F45" s="62"/>
      <c r="G45" s="53"/>
      <c r="H45" s="53"/>
      <c r="I45" s="53"/>
      <c r="J45" s="53"/>
      <c r="K45" s="53"/>
    </row>
    <row r="46" spans="1:11" x14ac:dyDescent="0.25">
      <c r="A46" s="63">
        <v>14.1</v>
      </c>
      <c r="B46" s="70" t="s">
        <v>224</v>
      </c>
      <c r="C46" s="76" t="s">
        <v>13</v>
      </c>
      <c r="D46" s="66">
        <v>4</v>
      </c>
      <c r="E46" s="53"/>
      <c r="F46" s="53"/>
      <c r="G46" s="53"/>
      <c r="H46" s="53"/>
      <c r="I46" s="53"/>
      <c r="J46" s="53"/>
      <c r="K46" s="53"/>
    </row>
    <row r="47" spans="1:11" x14ac:dyDescent="0.25">
      <c r="A47" s="63">
        <v>14.1</v>
      </c>
      <c r="B47" s="70" t="s">
        <v>226</v>
      </c>
      <c r="C47" s="76" t="s">
        <v>13</v>
      </c>
      <c r="D47" s="66">
        <v>4</v>
      </c>
      <c r="E47" s="53"/>
      <c r="F47" s="62"/>
      <c r="G47" s="53"/>
      <c r="H47" s="53"/>
      <c r="I47" s="53"/>
      <c r="J47" s="53"/>
      <c r="K47" s="53"/>
    </row>
    <row r="48" spans="1:11" x14ac:dyDescent="0.25">
      <c r="A48" s="63">
        <v>14.1</v>
      </c>
      <c r="B48" s="70" t="s">
        <v>254</v>
      </c>
      <c r="C48" s="77" t="s">
        <v>104</v>
      </c>
      <c r="D48" s="66">
        <v>10</v>
      </c>
      <c r="E48" s="53"/>
      <c r="F48" s="53"/>
      <c r="G48" s="53"/>
      <c r="H48" s="53"/>
      <c r="I48" s="53"/>
      <c r="J48" s="53"/>
      <c r="K48" s="53"/>
    </row>
    <row r="49" spans="1:11" x14ac:dyDescent="0.25">
      <c r="A49" s="63">
        <v>14.2</v>
      </c>
      <c r="B49" s="70" t="s">
        <v>225</v>
      </c>
      <c r="C49" s="65" t="s">
        <v>15</v>
      </c>
      <c r="D49" s="66">
        <v>15</v>
      </c>
      <c r="E49" s="53"/>
      <c r="F49" s="62"/>
      <c r="G49" s="53"/>
      <c r="H49" s="53"/>
      <c r="I49" s="53"/>
      <c r="J49" s="53"/>
      <c r="K49" s="53"/>
    </row>
    <row r="50" spans="1:11" x14ac:dyDescent="0.25">
      <c r="A50" s="63">
        <v>14.2</v>
      </c>
      <c r="B50" s="70" t="s">
        <v>227</v>
      </c>
      <c r="C50" s="65" t="s">
        <v>15</v>
      </c>
      <c r="D50" s="66">
        <v>15</v>
      </c>
      <c r="E50" s="53"/>
      <c r="F50" s="53"/>
      <c r="G50" s="53"/>
      <c r="H50" s="53"/>
      <c r="I50" s="53"/>
      <c r="J50" s="53"/>
      <c r="K50" s="53"/>
    </row>
    <row r="51" spans="1:11" x14ac:dyDescent="0.25">
      <c r="A51" s="63">
        <v>14.2</v>
      </c>
      <c r="B51" s="70" t="s">
        <v>255</v>
      </c>
      <c r="C51" s="69" t="s">
        <v>206</v>
      </c>
      <c r="D51" s="67">
        <v>2</v>
      </c>
      <c r="E51" s="53"/>
      <c r="F51" s="62"/>
      <c r="G51" s="53"/>
      <c r="H51" s="53"/>
      <c r="I51" s="53"/>
      <c r="J51" s="53"/>
      <c r="K51" s="53"/>
    </row>
    <row r="52" spans="1:11" x14ac:dyDescent="0.25">
      <c r="A52" s="63">
        <v>15.1</v>
      </c>
      <c r="B52" s="64" t="s">
        <v>29</v>
      </c>
      <c r="C52" s="76" t="s">
        <v>13</v>
      </c>
      <c r="D52" s="66">
        <v>4</v>
      </c>
      <c r="E52" s="53"/>
      <c r="F52" s="53"/>
      <c r="G52" s="53"/>
      <c r="H52" s="53"/>
      <c r="I52" s="53"/>
      <c r="J52" s="53"/>
      <c r="K52" s="53"/>
    </row>
    <row r="53" spans="1:11" x14ac:dyDescent="0.25">
      <c r="A53" s="63">
        <v>15.1</v>
      </c>
      <c r="B53" s="70" t="s">
        <v>256</v>
      </c>
      <c r="C53" s="77" t="s">
        <v>104</v>
      </c>
      <c r="D53" s="66">
        <v>10</v>
      </c>
      <c r="E53" s="53"/>
      <c r="F53" s="53"/>
      <c r="G53" s="53"/>
      <c r="H53" s="53"/>
      <c r="I53" s="53"/>
      <c r="J53" s="53"/>
      <c r="K53" s="53"/>
    </row>
    <row r="54" spans="1:11" x14ac:dyDescent="0.25">
      <c r="A54" s="63">
        <v>15.2</v>
      </c>
      <c r="B54" s="64" t="s">
        <v>28</v>
      </c>
      <c r="C54" s="65" t="s">
        <v>15</v>
      </c>
      <c r="D54" s="66">
        <v>10</v>
      </c>
      <c r="E54" s="53"/>
      <c r="F54" s="62"/>
      <c r="G54" s="53"/>
      <c r="H54" s="53"/>
      <c r="I54" s="53"/>
      <c r="J54" s="53"/>
      <c r="K54" s="53"/>
    </row>
    <row r="55" spans="1:11" x14ac:dyDescent="0.25">
      <c r="A55" s="63">
        <v>15.2</v>
      </c>
      <c r="B55" s="70" t="s">
        <v>257</v>
      </c>
      <c r="C55" s="69" t="s">
        <v>206</v>
      </c>
      <c r="D55" s="67">
        <v>2</v>
      </c>
      <c r="E55" s="53"/>
      <c r="F55" s="53"/>
      <c r="G55" s="53"/>
      <c r="H55" s="53"/>
      <c r="I55" s="53"/>
      <c r="J55" s="53"/>
      <c r="K55" s="53"/>
    </row>
    <row r="56" spans="1:11" x14ac:dyDescent="0.25">
      <c r="A56" s="63">
        <v>16</v>
      </c>
      <c r="B56" s="64" t="s">
        <v>31</v>
      </c>
      <c r="C56" s="76" t="s">
        <v>13</v>
      </c>
      <c r="D56" s="66">
        <v>5</v>
      </c>
      <c r="E56" s="53"/>
      <c r="F56" s="62"/>
      <c r="G56" s="53"/>
      <c r="H56" s="53"/>
      <c r="I56" s="53"/>
      <c r="J56" s="53"/>
      <c r="K56" s="53"/>
    </row>
    <row r="57" spans="1:11" x14ac:dyDescent="0.25">
      <c r="A57" s="63">
        <v>16</v>
      </c>
      <c r="B57" s="64" t="s">
        <v>30</v>
      </c>
      <c r="C57" s="65" t="s">
        <v>15</v>
      </c>
      <c r="D57" s="66">
        <v>10</v>
      </c>
      <c r="E57" s="53"/>
      <c r="F57" s="53"/>
      <c r="G57" s="53"/>
      <c r="H57" s="53"/>
      <c r="I57" s="53"/>
      <c r="J57" s="53"/>
      <c r="K57" s="53"/>
    </row>
    <row r="58" spans="1:11" x14ac:dyDescent="0.25">
      <c r="A58" s="63">
        <v>16</v>
      </c>
      <c r="B58" s="64" t="s">
        <v>16</v>
      </c>
      <c r="C58" s="79" t="s">
        <v>14</v>
      </c>
      <c r="D58" s="66">
        <v>50</v>
      </c>
      <c r="E58" s="53"/>
      <c r="F58" s="62"/>
      <c r="G58" s="53"/>
      <c r="H58" s="53"/>
      <c r="I58" s="53"/>
      <c r="J58" s="53"/>
      <c r="K58" s="53"/>
    </row>
    <row r="59" spans="1:11" x14ac:dyDescent="0.25">
      <c r="A59" s="63">
        <v>16</v>
      </c>
      <c r="B59" s="64" t="s">
        <v>33</v>
      </c>
      <c r="C59" s="82" t="s">
        <v>25</v>
      </c>
      <c r="D59" s="66">
        <v>2</v>
      </c>
      <c r="E59" s="53"/>
      <c r="F59" s="62"/>
      <c r="G59" s="53"/>
      <c r="H59" s="53"/>
      <c r="I59" s="53"/>
      <c r="J59" s="53"/>
      <c r="K59" s="53"/>
    </row>
    <row r="60" spans="1:11" x14ac:dyDescent="0.25">
      <c r="A60" s="63">
        <v>16</v>
      </c>
      <c r="B60" s="70" t="s">
        <v>217</v>
      </c>
      <c r="C60" s="76" t="s">
        <v>13</v>
      </c>
      <c r="D60" s="66">
        <v>3</v>
      </c>
      <c r="E60" s="53"/>
      <c r="F60" s="62"/>
      <c r="G60" s="53"/>
      <c r="H60" s="53"/>
      <c r="I60" s="53"/>
      <c r="J60" s="53"/>
      <c r="K60" s="53"/>
    </row>
    <row r="61" spans="1:11" x14ac:dyDescent="0.25">
      <c r="A61" s="63">
        <v>16</v>
      </c>
      <c r="B61" s="64" t="s">
        <v>34</v>
      </c>
      <c r="C61" s="76" t="s">
        <v>13</v>
      </c>
      <c r="D61" s="66">
        <v>2</v>
      </c>
      <c r="E61" s="53"/>
      <c r="F61" s="62"/>
      <c r="G61" s="53"/>
      <c r="H61" s="53"/>
      <c r="I61" s="53"/>
      <c r="J61" s="53"/>
      <c r="K61" s="53"/>
    </row>
    <row r="62" spans="1:11" x14ac:dyDescent="0.25">
      <c r="A62" s="63">
        <v>16</v>
      </c>
      <c r="B62" s="64" t="s">
        <v>32</v>
      </c>
      <c r="C62" s="82" t="s">
        <v>25</v>
      </c>
      <c r="D62" s="66">
        <v>10</v>
      </c>
      <c r="E62" s="53"/>
      <c r="F62" s="62"/>
      <c r="G62" s="53"/>
      <c r="H62" s="53"/>
      <c r="I62" s="53"/>
      <c r="J62" s="53"/>
      <c r="K62" s="53"/>
    </row>
    <row r="63" spans="1:11" x14ac:dyDescent="0.25">
      <c r="A63" s="63">
        <v>16</v>
      </c>
      <c r="B63" s="83" t="s">
        <v>105</v>
      </c>
      <c r="C63" s="76" t="s">
        <v>13</v>
      </c>
      <c r="D63" s="66">
        <v>6</v>
      </c>
      <c r="E63" s="53"/>
      <c r="F63" s="62"/>
      <c r="G63" s="53"/>
      <c r="H63" s="53"/>
      <c r="I63" s="53"/>
      <c r="J63" s="53"/>
      <c r="K63" s="53"/>
    </row>
    <row r="64" spans="1:11" x14ac:dyDescent="0.25">
      <c r="A64" s="63"/>
      <c r="B64" s="70"/>
      <c r="C64" s="77"/>
      <c r="D64" s="66"/>
      <c r="E64" s="53"/>
      <c r="F64" s="62"/>
      <c r="G64" s="53"/>
      <c r="H64" s="53"/>
      <c r="I64" s="53"/>
      <c r="J64" s="53"/>
      <c r="K64" s="53"/>
    </row>
    <row r="65" spans="1:26" x14ac:dyDescent="0.25">
      <c r="A65" s="63"/>
      <c r="B65" s="70"/>
      <c r="C65" s="69"/>
      <c r="D65" s="67"/>
      <c r="E65" s="53"/>
      <c r="F65" s="62"/>
      <c r="G65" s="53"/>
      <c r="H65" s="53"/>
      <c r="I65" s="53"/>
      <c r="J65" s="53"/>
      <c r="K65" s="53"/>
    </row>
    <row r="66" spans="1:26" x14ac:dyDescent="0.25">
      <c r="A66" s="63"/>
      <c r="B66" s="70"/>
      <c r="C66" s="77"/>
      <c r="D66" s="66"/>
      <c r="E66" s="53"/>
      <c r="F66" s="62"/>
      <c r="G66" s="53"/>
      <c r="H66" s="53"/>
      <c r="I66" s="53"/>
      <c r="J66" s="53"/>
      <c r="K66" s="53"/>
    </row>
    <row r="67" spans="1:26" x14ac:dyDescent="0.25">
      <c r="A67" s="63"/>
      <c r="B67" s="72"/>
      <c r="C67" s="69"/>
      <c r="D67" s="67"/>
      <c r="E67" s="53"/>
      <c r="F67" s="53"/>
      <c r="G67" s="53"/>
      <c r="H67" s="53"/>
      <c r="I67" s="53"/>
      <c r="J67" s="53"/>
      <c r="K67" s="53"/>
    </row>
    <row r="68" spans="1:26" x14ac:dyDescent="0.25">
      <c r="A68" s="63"/>
      <c r="B68" s="70"/>
      <c r="C68" s="77"/>
      <c r="D68" s="66"/>
      <c r="E68" s="53"/>
      <c r="F68" s="62"/>
      <c r="G68" s="53"/>
      <c r="H68" s="53"/>
      <c r="I68" s="53"/>
      <c r="J68" s="53"/>
      <c r="K68" s="53"/>
    </row>
    <row r="69" spans="1:26" x14ac:dyDescent="0.25">
      <c r="A69" s="63"/>
      <c r="B69" s="70"/>
      <c r="C69" s="69"/>
      <c r="D69" s="67"/>
      <c r="E69" s="53"/>
      <c r="F69" s="62"/>
      <c r="G69" s="53"/>
      <c r="H69" s="53"/>
      <c r="I69" s="53"/>
      <c r="J69" s="53"/>
      <c r="K69" s="53"/>
    </row>
    <row r="70" spans="1:26" x14ac:dyDescent="0.25">
      <c r="A70" s="63"/>
      <c r="B70" s="72"/>
      <c r="C70" s="77"/>
      <c r="D70" s="66"/>
      <c r="E70" s="53"/>
      <c r="F70" s="62"/>
      <c r="G70" s="53"/>
      <c r="H70" s="53"/>
      <c r="I70" s="53"/>
      <c r="J70" s="53"/>
      <c r="K70" s="53"/>
    </row>
    <row r="71" spans="1:26" x14ac:dyDescent="0.25">
      <c r="A71" s="63"/>
      <c r="B71" s="72"/>
      <c r="C71" s="69"/>
      <c r="D71" s="67"/>
      <c r="E71" s="53"/>
      <c r="F71" s="62"/>
      <c r="G71" s="53"/>
      <c r="H71" s="53"/>
      <c r="I71" s="53"/>
      <c r="J71" s="53"/>
      <c r="K71" s="53"/>
    </row>
    <row r="72" spans="1:26" x14ac:dyDescent="0.25">
      <c r="A72" s="63"/>
      <c r="B72" s="70"/>
      <c r="C72" s="77"/>
      <c r="D72" s="66"/>
      <c r="E72" s="53"/>
      <c r="F72" s="62"/>
      <c r="G72" s="53"/>
      <c r="H72" s="53"/>
      <c r="I72" s="53"/>
      <c r="J72" s="53"/>
      <c r="K72" s="53"/>
    </row>
    <row r="73" spans="1:26" x14ac:dyDescent="0.25">
      <c r="A73" s="63"/>
      <c r="B73" s="70"/>
      <c r="C73" s="69"/>
      <c r="D73" s="67"/>
      <c r="E73" s="53"/>
      <c r="F73" s="62"/>
      <c r="G73" s="53"/>
      <c r="H73" s="53"/>
      <c r="I73" s="53"/>
      <c r="J73" s="53"/>
      <c r="K73" s="53"/>
    </row>
    <row r="74" spans="1:26" x14ac:dyDescent="0.25">
      <c r="A74" s="63"/>
      <c r="E74" s="53"/>
      <c r="F74" s="62"/>
      <c r="G74" s="53"/>
      <c r="H74" s="53"/>
      <c r="I74" s="53"/>
      <c r="J74" s="53"/>
      <c r="K74" s="53"/>
    </row>
    <row r="75" spans="1:26" x14ac:dyDescent="0.25">
      <c r="E75" s="53"/>
      <c r="F75" s="53"/>
      <c r="G75" s="53"/>
      <c r="H75" s="53"/>
      <c r="I75" s="53"/>
      <c r="J75" s="53"/>
      <c r="K75" s="53"/>
    </row>
    <row r="76" spans="1:26" s="5" customFormat="1" x14ac:dyDescent="0.25">
      <c r="B76" s="4"/>
      <c r="C76" s="4"/>
      <c r="D76" s="8"/>
      <c r="E76" s="54"/>
      <c r="F76" s="54"/>
      <c r="G76" s="53"/>
      <c r="H76" s="53"/>
      <c r="I76" s="53"/>
      <c r="J76" s="53"/>
      <c r="K76" s="53"/>
      <c r="L76" s="4"/>
      <c r="P76" s="4"/>
      <c r="Q76" s="4"/>
      <c r="R76" s="4"/>
      <c r="S76" s="4"/>
      <c r="T76" s="4"/>
      <c r="U76" s="4"/>
      <c r="V76" s="4"/>
      <c r="W76" s="4"/>
      <c r="X76" s="4"/>
      <c r="Y76" s="4"/>
      <c r="Z76" s="4"/>
    </row>
    <row r="77" spans="1:26" s="5" customFormat="1" x14ac:dyDescent="0.25">
      <c r="B77" s="4"/>
      <c r="C77" s="4"/>
      <c r="D77" s="8"/>
      <c r="E77" s="53"/>
      <c r="F77" s="62"/>
      <c r="G77" s="53"/>
      <c r="H77" s="53"/>
      <c r="I77" s="53"/>
      <c r="J77" s="53"/>
      <c r="K77" s="53"/>
      <c r="L77" s="4"/>
      <c r="P77" s="4"/>
      <c r="Q77" s="4"/>
      <c r="R77" s="4"/>
      <c r="S77" s="4"/>
      <c r="T77" s="4"/>
      <c r="U77" s="4"/>
      <c r="V77" s="4"/>
      <c r="W77" s="4"/>
      <c r="X77" s="4"/>
      <c r="Y77" s="4"/>
      <c r="Z77" s="4"/>
    </row>
    <row r="78" spans="1:26" s="5" customFormat="1" x14ac:dyDescent="0.25">
      <c r="B78" s="4"/>
      <c r="C78" s="4"/>
      <c r="D78" s="8"/>
      <c r="E78" s="23"/>
      <c r="F78" s="23"/>
      <c r="G78" s="23"/>
      <c r="H78" s="53"/>
      <c r="I78" s="53"/>
      <c r="J78" s="53"/>
      <c r="K78" s="53"/>
      <c r="L78" s="4"/>
      <c r="P78" s="4"/>
      <c r="Q78" s="4"/>
      <c r="R78" s="4"/>
      <c r="S78" s="4"/>
      <c r="T78" s="4"/>
      <c r="U78" s="4"/>
      <c r="V78" s="4"/>
      <c r="W78" s="4"/>
      <c r="X78" s="4"/>
      <c r="Y78" s="4"/>
      <c r="Z78" s="4"/>
    </row>
    <row r="79" spans="1:26" s="5" customFormat="1" x14ac:dyDescent="0.25">
      <c r="B79" s="4"/>
      <c r="C79" s="4"/>
      <c r="D79" s="8"/>
      <c r="E79" s="23"/>
      <c r="F79" s="23"/>
      <c r="G79" s="23"/>
      <c r="H79" s="23"/>
      <c r="I79" s="23"/>
      <c r="J79" s="23"/>
      <c r="K79" s="23"/>
      <c r="L79" s="4"/>
      <c r="P79" s="4"/>
      <c r="Q79" s="4"/>
      <c r="R79" s="4"/>
      <c r="S79" s="4"/>
      <c r="T79" s="4"/>
      <c r="U79" s="4"/>
      <c r="V79" s="4"/>
      <c r="W79" s="4"/>
      <c r="X79" s="4"/>
      <c r="Y79" s="4"/>
      <c r="Z79" s="4"/>
    </row>
    <row r="80" spans="1:26" s="5" customFormat="1" x14ac:dyDescent="0.25">
      <c r="B80" s="4"/>
      <c r="C80" s="4"/>
      <c r="D80" s="8"/>
      <c r="E80" s="23"/>
      <c r="F80" s="23"/>
      <c r="G80" s="23"/>
      <c r="H80" s="23"/>
      <c r="I80" s="23"/>
      <c r="J80" s="23"/>
      <c r="K80" s="23"/>
      <c r="L80" s="4"/>
      <c r="M80" s="4"/>
      <c r="N80" s="4"/>
      <c r="P80" s="4"/>
      <c r="Q80" s="4"/>
      <c r="R80" s="4"/>
      <c r="S80" s="4"/>
      <c r="T80" s="4"/>
      <c r="U80" s="4"/>
      <c r="V80" s="4"/>
      <c r="W80" s="4"/>
      <c r="X80" s="4"/>
      <c r="Y80" s="4"/>
      <c r="Z80" s="4"/>
    </row>
    <row r="81" spans="2:26" s="5" customFormat="1" x14ac:dyDescent="0.25">
      <c r="B81" s="4"/>
      <c r="C81" s="4"/>
      <c r="D81" s="8"/>
      <c r="E81" s="23"/>
      <c r="F81" s="23"/>
      <c r="G81" s="23"/>
      <c r="H81" s="23"/>
      <c r="I81" s="23"/>
      <c r="J81" s="23"/>
      <c r="K81" s="23"/>
      <c r="L81" s="4"/>
      <c r="M81" s="4"/>
      <c r="N81" s="4"/>
      <c r="P81" s="4"/>
      <c r="Q81" s="4"/>
      <c r="R81" s="4"/>
      <c r="S81" s="4"/>
      <c r="T81" s="4"/>
      <c r="U81" s="4"/>
      <c r="V81" s="4"/>
      <c r="W81" s="4"/>
      <c r="X81" s="4"/>
      <c r="Y81" s="4"/>
      <c r="Z81" s="4"/>
    </row>
    <row r="82" spans="2:26" s="5" customFormat="1" x14ac:dyDescent="0.25">
      <c r="B82" s="4"/>
      <c r="C82" s="4"/>
      <c r="D82" s="8"/>
      <c r="E82" s="23"/>
      <c r="F82" s="23"/>
      <c r="G82" s="23"/>
      <c r="H82" s="23"/>
      <c r="I82" s="23"/>
      <c r="J82" s="23"/>
      <c r="K82" s="23"/>
      <c r="L82" s="4"/>
      <c r="M82" s="4"/>
      <c r="N82" s="4"/>
      <c r="P82" s="4"/>
      <c r="Q82" s="4"/>
      <c r="R82" s="4"/>
      <c r="S82" s="4"/>
      <c r="T82" s="4"/>
      <c r="U82" s="4"/>
      <c r="V82" s="4"/>
      <c r="W82" s="4"/>
      <c r="X82" s="4"/>
      <c r="Y82" s="4"/>
      <c r="Z82" s="4"/>
    </row>
    <row r="83" spans="2:26" s="5" customFormat="1" x14ac:dyDescent="0.25">
      <c r="B83" s="4"/>
      <c r="C83" s="4"/>
      <c r="D83" s="8"/>
      <c r="E83" s="23"/>
      <c r="F83" s="23"/>
      <c r="G83" s="23"/>
      <c r="H83" s="23"/>
      <c r="I83" s="23"/>
      <c r="J83" s="23"/>
      <c r="K83" s="23"/>
      <c r="L83" s="4"/>
      <c r="M83" s="4"/>
      <c r="N83" s="4"/>
      <c r="P83" s="4"/>
      <c r="Q83" s="4"/>
      <c r="R83" s="4"/>
      <c r="S83" s="4"/>
      <c r="T83" s="4"/>
      <c r="U83" s="4"/>
      <c r="V83" s="4"/>
      <c r="W83" s="4"/>
      <c r="X83" s="4"/>
      <c r="Y83" s="4"/>
      <c r="Z83" s="4"/>
    </row>
    <row r="84" spans="2:26" s="5" customFormat="1" x14ac:dyDescent="0.25">
      <c r="B84" s="4"/>
      <c r="C84" s="4"/>
      <c r="D84" s="8"/>
      <c r="E84" s="23"/>
      <c r="F84" s="23"/>
      <c r="G84" s="23"/>
      <c r="H84" s="23"/>
      <c r="I84" s="23"/>
      <c r="J84" s="23"/>
      <c r="K84" s="23"/>
      <c r="L84" s="4"/>
      <c r="M84" s="4"/>
      <c r="N84" s="4"/>
      <c r="P84" s="4"/>
      <c r="Q84" s="4"/>
      <c r="R84" s="4"/>
      <c r="S84" s="4"/>
      <c r="T84" s="4"/>
      <c r="U84" s="4"/>
      <c r="V84" s="4"/>
      <c r="W84" s="4"/>
      <c r="X84" s="4"/>
      <c r="Y84" s="4"/>
      <c r="Z84" s="4"/>
    </row>
    <row r="85" spans="2:26" s="5" customFormat="1" x14ac:dyDescent="0.25">
      <c r="B85" s="4"/>
      <c r="C85" s="4"/>
      <c r="D85" s="8"/>
      <c r="E85" s="23"/>
      <c r="F85" s="23"/>
      <c r="G85" s="23"/>
      <c r="H85" s="23"/>
      <c r="I85" s="23"/>
      <c r="J85" s="23"/>
      <c r="K85" s="23"/>
      <c r="L85" s="4"/>
      <c r="M85" s="4"/>
      <c r="N85" s="4"/>
      <c r="P85" s="4"/>
      <c r="Q85" s="4"/>
      <c r="R85" s="4"/>
      <c r="S85" s="4"/>
      <c r="T85" s="4"/>
      <c r="U85" s="4"/>
      <c r="V85" s="4"/>
      <c r="W85" s="4"/>
      <c r="X85" s="4"/>
      <c r="Y85" s="4"/>
      <c r="Z85" s="4"/>
    </row>
    <row r="86" spans="2:26" s="5" customFormat="1" x14ac:dyDescent="0.25">
      <c r="B86" s="4"/>
      <c r="C86" s="4"/>
      <c r="D86" s="8"/>
      <c r="E86" s="23"/>
      <c r="F86" s="23"/>
      <c r="G86" s="23"/>
      <c r="H86" s="23"/>
      <c r="I86" s="23"/>
      <c r="J86" s="23"/>
      <c r="K86" s="23"/>
      <c r="L86" s="4"/>
      <c r="M86" s="4"/>
      <c r="N86" s="4"/>
      <c r="P86" s="4"/>
      <c r="Q86" s="4"/>
      <c r="R86" s="4"/>
      <c r="S86" s="4"/>
      <c r="T86" s="4"/>
      <c r="U86" s="4"/>
      <c r="V86" s="4"/>
      <c r="W86" s="4"/>
      <c r="X86" s="4"/>
      <c r="Y86" s="4"/>
      <c r="Z86" s="4"/>
    </row>
    <row r="87" spans="2:26" s="5" customFormat="1" x14ac:dyDescent="0.25">
      <c r="B87" s="4"/>
      <c r="C87" s="4"/>
      <c r="D87" s="8"/>
      <c r="E87" s="23"/>
      <c r="F87" s="23"/>
      <c r="G87" s="23"/>
      <c r="H87" s="23"/>
      <c r="I87" s="23"/>
      <c r="J87" s="23"/>
      <c r="K87" s="23"/>
      <c r="L87" s="4"/>
      <c r="M87" s="4"/>
      <c r="N87" s="4"/>
      <c r="P87" s="4"/>
      <c r="Q87" s="4"/>
      <c r="R87" s="4"/>
      <c r="S87" s="4"/>
      <c r="T87" s="4"/>
      <c r="U87" s="4"/>
      <c r="V87" s="4"/>
      <c r="W87" s="4"/>
      <c r="X87" s="4"/>
      <c r="Y87" s="4"/>
      <c r="Z87" s="4"/>
    </row>
    <row r="88" spans="2:26" s="5" customFormat="1" x14ac:dyDescent="0.25">
      <c r="B88" s="4"/>
      <c r="C88" s="4"/>
      <c r="D88" s="8"/>
      <c r="E88" s="23"/>
      <c r="F88" s="23"/>
      <c r="G88" s="23"/>
      <c r="H88" s="23"/>
      <c r="I88" s="23"/>
      <c r="J88" s="23"/>
      <c r="K88" s="23"/>
      <c r="L88" s="4"/>
      <c r="P88" s="4"/>
      <c r="Q88" s="4"/>
      <c r="R88" s="4"/>
      <c r="S88" s="4"/>
      <c r="T88" s="4"/>
      <c r="U88" s="4"/>
      <c r="V88" s="4"/>
      <c r="W88" s="4"/>
      <c r="X88" s="4"/>
      <c r="Y88" s="4"/>
      <c r="Z88" s="4"/>
    </row>
    <row r="89" spans="2:26" s="5" customFormat="1" x14ac:dyDescent="0.25">
      <c r="B89" s="4"/>
      <c r="C89" s="4"/>
      <c r="D89" s="8"/>
      <c r="E89" s="23"/>
      <c r="F89" s="23"/>
      <c r="G89" s="23"/>
      <c r="H89" s="23"/>
      <c r="I89" s="23"/>
      <c r="J89" s="23"/>
      <c r="K89" s="23"/>
      <c r="L89" s="4"/>
      <c r="P89" s="4"/>
      <c r="Q89" s="4"/>
      <c r="R89" s="4"/>
      <c r="S89" s="4"/>
      <c r="T89" s="4"/>
      <c r="U89" s="4"/>
      <c r="V89" s="4"/>
      <c r="W89" s="4"/>
      <c r="X89" s="4"/>
      <c r="Y89" s="4"/>
      <c r="Z89" s="4"/>
    </row>
  </sheetData>
  <sortState xmlns:xlrd2="http://schemas.microsoft.com/office/spreadsheetml/2017/richdata2" ref="A2:D89">
    <sortCondition ref="A2:A89"/>
  </sortState>
  <phoneticPr fontId="32" type="noConversion"/>
  <conditionalFormatting sqref="R2:R8">
    <cfRule type="dataBar" priority="8">
      <dataBar>
        <cfvo type="min"/>
        <cfvo type="max"/>
        <color rgb="FF008AEF"/>
      </dataBar>
      <extLst>
        <ext xmlns:x14="http://schemas.microsoft.com/office/spreadsheetml/2009/9/main" uri="{B025F937-C7B1-47D3-B67F-A62EFF666E3E}">
          <x14:id>{32B7E5ED-71DC-4570-AE7D-9EF85D8C472B}</x14:id>
        </ext>
      </extLst>
    </cfRule>
  </conditionalFormatting>
  <conditionalFormatting sqref="N2:N7">
    <cfRule type="dataBar" priority="9">
      <dataBar>
        <cfvo type="min"/>
        <cfvo type="max"/>
        <color rgb="FF008AEF"/>
      </dataBar>
      <extLst>
        <ext xmlns:x14="http://schemas.microsoft.com/office/spreadsheetml/2009/9/main" uri="{B025F937-C7B1-47D3-B67F-A62EFF666E3E}">
          <x14:id>{626F6E39-0DCB-4DAE-B219-E182F3DBFD23}</x14:id>
        </ext>
      </extLst>
    </cfRule>
  </conditionalFormatting>
  <conditionalFormatting sqref="J2:J7">
    <cfRule type="dataBar" priority="5">
      <dataBar>
        <cfvo type="min"/>
        <cfvo type="max"/>
        <color rgb="FF008AEF"/>
      </dataBar>
      <extLst>
        <ext xmlns:x14="http://schemas.microsoft.com/office/spreadsheetml/2009/9/main" uri="{B025F937-C7B1-47D3-B67F-A62EFF666E3E}">
          <x14:id>{CDB407B3-D94E-414E-A33B-D4AC00C23ED8}</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2B7E5ED-71DC-4570-AE7D-9EF85D8C472B}">
            <x14:dataBar minLength="0" maxLength="100" gradient="0">
              <x14:cfvo type="autoMin"/>
              <x14:cfvo type="autoMax"/>
              <x14:negativeFillColor rgb="FFFF0000"/>
              <x14:axisColor rgb="FF000000"/>
            </x14:dataBar>
          </x14:cfRule>
          <xm:sqref>R2:R8</xm:sqref>
        </x14:conditionalFormatting>
        <x14:conditionalFormatting xmlns:xm="http://schemas.microsoft.com/office/excel/2006/main">
          <x14:cfRule type="dataBar" id="{626F6E39-0DCB-4DAE-B219-E182F3DBFD23}">
            <x14:dataBar minLength="0" maxLength="100" gradient="0">
              <x14:cfvo type="autoMin"/>
              <x14:cfvo type="autoMax"/>
              <x14:negativeFillColor rgb="FFFF0000"/>
              <x14:axisColor rgb="FF000000"/>
            </x14:dataBar>
          </x14:cfRule>
          <xm:sqref>N2:N7</xm:sqref>
        </x14:conditionalFormatting>
        <x14:conditionalFormatting xmlns:xm="http://schemas.microsoft.com/office/excel/2006/main">
          <x14:cfRule type="dataBar" id="{CDB407B3-D94E-414E-A33B-D4AC00C23ED8}">
            <x14:dataBar minLength="0" maxLength="100" gradient="0">
              <x14:cfvo type="autoMin"/>
              <x14:cfvo type="autoMax"/>
              <x14:negativeFillColor rgb="FFFF0000"/>
              <x14:axisColor rgb="FF000000"/>
            </x14:dataBar>
          </x14:cfRule>
          <xm:sqref>J2:J7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weekly_schedule</vt:lpstr>
      <vt:lpstr>slo_detail</vt:lpstr>
      <vt:lpstr>wk_details</vt:lpstr>
      <vt:lpstr>points</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cp:lastPrinted>2019-01-26T20:09:47Z</cp:lastPrinted>
  <dcterms:created xsi:type="dcterms:W3CDTF">2016-07-12T01:17:57Z</dcterms:created>
  <dcterms:modified xsi:type="dcterms:W3CDTF">2019-07-24T03:11:34Z</dcterms:modified>
</cp:coreProperties>
</file>