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B39E36BB-5D24-49DE-84F1-FABC190A605F}" xr6:coauthVersionLast="45" xr6:coauthVersionMax="45" xr10:uidLastSave="{00000000-0000-0000-0000-000000000000}"/>
  <bookViews>
    <workbookView xWindow="-120" yWindow="-120" windowWidth="29040" windowHeight="15990" tabRatio="500" activeTab="1" xr2:uid="{00000000-000D-0000-FFFF-FFFF00000000}"/>
  </bookViews>
  <sheets>
    <sheet name="weekly_schedule" sheetId="10" r:id="rId1"/>
    <sheet name="slo_detail" sheetId="5" r:id="rId2"/>
    <sheet name="points" sheetId="7" r:id="rId3"/>
  </sheets>
  <definedNames>
    <definedName name="_xlnm._FilterDatabase" localSheetId="2" hidden="1">points!$A$1:$J$65</definedName>
  </definedNames>
  <calcPr calcId="191029"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c r="I7" i="7"/>
  <c r="I6" i="7"/>
  <c r="I5" i="7"/>
  <c r="I3" i="7"/>
  <c r="I8" i="7"/>
  <c r="B3" i="5"/>
  <c r="B4" i="5"/>
  <c r="B5" i="5"/>
  <c r="B6" i="5"/>
  <c r="B7" i="5"/>
  <c r="B8" i="5"/>
  <c r="B9" i="5"/>
  <c r="B10" i="5"/>
  <c r="B11" i="5"/>
  <c r="B12" i="5"/>
  <c r="B13" i="5"/>
  <c r="B14" i="5"/>
  <c r="B15" i="5"/>
  <c r="B16" i="5"/>
  <c r="B17" i="5"/>
  <c r="B18" i="5"/>
  <c r="M8" i="7"/>
  <c r="J4" i="7"/>
  <c r="J6" i="7"/>
  <c r="J7" i="7"/>
  <c r="J2" i="7"/>
  <c r="J3" i="7"/>
  <c r="J5" i="7"/>
</calcChain>
</file>

<file path=xl/sharedStrings.xml><?xml version="1.0" encoding="utf-8"?>
<sst xmlns="http://schemas.openxmlformats.org/spreadsheetml/2006/main" count="497" uniqueCount="305">
  <si>
    <t>Finals Week</t>
  </si>
  <si>
    <t>wk</t>
  </si>
  <si>
    <t>Date</t>
  </si>
  <si>
    <t>Topics</t>
  </si>
  <si>
    <t>SLO</t>
  </si>
  <si>
    <t>Prepare</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</si>
  <si>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</si>
  <si>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</si>
  <si>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</si>
  <si>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</si>
  <si>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</si>
  <si>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</si>
  <si>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</si>
  <si>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</si>
  <si>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</si>
  <si>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</si>
  <si>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</si>
  <si>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</si>
  <si>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</si>
  <si>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</si>
  <si>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</si>
  <si>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</si>
  <si>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</si>
  <si>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</si>
  <si>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</si>
  <si>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</si>
  <si>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</si>
  <si>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</si>
  <si>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</si>
  <si>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</si>
  <si>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</si>
  <si>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</si>
  <si>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</si>
  <si>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</si>
  <si>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</si>
  <si>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Veterans Day -  Campus closed</t>
  </si>
  <si>
    <t>Introduction to the class, logistics
Data analysis life cycle
Reproducible research</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</si>
  <si>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</si>
  <si>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Create appropriate plots to visualize the relationship between two variables 
Calculate appropriate grouped summary statistics
Describe the relationship between two variables in plain English
</t>
  </si>
  <si>
    <t>How to use the chi-squared distribution to test if the proportion of an event is equally likely across multiple groups</t>
  </si>
  <si>
    <t>Assessing simple correlation between two quantitative variables</t>
  </si>
  <si>
    <t xml:space="preserve">Multivariable analysis - How does a third variable modify an existing relationship between a response and explanatory variable? </t>
  </si>
  <si>
    <t xml:space="preserve">Define Moderation and identify when third variable is a moderator. </t>
  </si>
  <si>
    <t>Identify the difference between an observational study and an experiment
Distinguish between the population and a sample
Explain why causal conclusions can't be made from an observational study</t>
  </si>
  <si>
    <t>Build several competing models and use various measures of model fit to compare between models
Identify when a model has structural problems</t>
  </si>
  <si>
    <t>How to design an informative poster to tell an analysis story</t>
  </si>
  <si>
    <t>Fall Break</t>
  </si>
  <si>
    <t xml:space="preserve">Measures of model fit (R2, AIC, BIC)
Testing multiple variables via ANOVA
</t>
  </si>
  <si>
    <t>Variable selection
How to tell when your model is unstable (mathematically)</t>
  </si>
  <si>
    <t>open work day</t>
  </si>
  <si>
    <t>Quiz</t>
  </si>
  <si>
    <t>Community Coding &amp; OH</t>
  </si>
  <si>
    <t>Topic</t>
  </si>
  <si>
    <t>Intro</t>
  </si>
  <si>
    <t>Literature review</t>
  </si>
  <si>
    <t>Writing about empirical research</t>
  </si>
  <si>
    <t>Working with data</t>
  </si>
  <si>
    <t xml:space="preserve">Data management </t>
  </si>
  <si>
    <t>Hypothesis testing</t>
  </si>
  <si>
    <t>ANOVA</t>
  </si>
  <si>
    <t>Moderation</t>
  </si>
  <si>
    <t>Causation</t>
  </si>
  <si>
    <t>Midterm</t>
  </si>
  <si>
    <t>Explanatory vs Response</t>
  </si>
  <si>
    <t>Order</t>
  </si>
  <si>
    <t>Interval estimates</t>
  </si>
  <si>
    <t>Probability Distributions</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</si>
  <si>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</si>
  <si>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</si>
  <si>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</si>
  <si>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</si>
  <si>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</si>
  <si>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</si>
  <si>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</si>
  <si>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</si>
  <si>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</si>
  <si>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</si>
  <si>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</si>
  <si>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</si>
  <si>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</si>
  <si>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</si>
  <si>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</si>
  <si>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</si>
  <si>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Confounding</t>
  </si>
  <si>
    <t>[14 (39min)](https://passiondrivenstatistics.com/2016/10/06/r-chapter-17/)</t>
  </si>
  <si>
    <t>Course
Packet</t>
  </si>
  <si>
    <t>Poster Presentation</t>
  </si>
  <si>
    <t>hw08 Bivariate inference</t>
  </si>
  <si>
    <t>Midterm team evaluation</t>
  </si>
  <si>
    <t>hw09 Moderation Assignment</t>
  </si>
  <si>
    <t>hw10 regression assignment</t>
  </si>
  <si>
    <t>Categorical Predictors</t>
  </si>
  <si>
    <t>bbl</t>
  </si>
  <si>
    <t>website</t>
  </si>
  <si>
    <t>PR HW02</t>
  </si>
  <si>
    <t>Populations vs Samples, bias, representation</t>
  </si>
  <si>
    <t>Group quiz</t>
  </si>
  <si>
    <t>Data types</t>
  </si>
  <si>
    <t>Data architecture and codebooks</t>
  </si>
  <si>
    <t>[Notes](lecture/lec02_writing_empirical_research.html)</t>
  </si>
  <si>
    <t>Self and Peer Evaluation</t>
  </si>
  <si>
    <t>wknum</t>
  </si>
  <si>
    <t>Slack reflection</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</si>
  <si>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</si>
  <si>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</si>
  <si>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</si>
  <si>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</si>
  <si>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</si>
  <si>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</si>
  <si>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</si>
  <si>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</si>
  <si>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</si>
  <si>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</si>
  <si>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</si>
  <si>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</si>
  <si>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</si>
  <si>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</si>
  <si>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</si>
  <si>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</si>
  <si>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</si>
  <si>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</si>
  <si>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</si>
  <si>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</si>
  <si>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</si>
  <si>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</si>
  <si>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</si>
  <si>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</si>
  <si>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</si>
  <si>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</si>
  <si>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</si>
  <si>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</si>
  <si>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</si>
  <si>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</si>
  <si>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</si>
  <si>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</si>
  <si>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</si>
  <si>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</si>
  <si>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</si>
  <si>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</si>
  <si>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</si>
  <si>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</si>
  <si>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</si>
  <si>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</si>
  <si>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</si>
  <si>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</si>
  <si>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07 Foundations for inference</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</si>
  <si>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</si>
  <si>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</si>
  <si>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</si>
  <si>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</si>
  <si>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</si>
  <si>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</si>
  <si>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</si>
  <si>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</si>
  <si>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</si>
  <si>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</si>
  <si>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</si>
  <si>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</si>
  <si>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</si>
  <si>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</si>
  <si>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 xml:space="preserve">Discuss how to summarize categorical  data using summary statistics, plots and words. </t>
  </si>
  <si>
    <t>hw04 univariate graphing
PP I</t>
  </si>
  <si>
    <t xml:space="preserve">Assess and describe the association between a continuous variable and a categorical variable. </t>
  </si>
  <si>
    <t>hw05 - bivariate graphing</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</si>
  <si>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</si>
  <si>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</si>
  <si>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</si>
  <si>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</si>
  <si>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</si>
  <si>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</si>
  <si>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</si>
  <si>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</si>
  <si>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</si>
  <si>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</si>
  <si>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</si>
  <si>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</si>
  <si>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</si>
  <si>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</si>
  <si>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</si>
  <si>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</si>
  <si>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Project Stage III: Bivariate Inference</t>
  </si>
  <si>
    <t>Assessing model fit</t>
  </si>
  <si>
    <t>Project Stage IV: Multivariable Analysis &amp; Conclusions</t>
  </si>
  <si>
    <t>Develop Research Poster</t>
  </si>
  <si>
    <t>[hw01_introduction](hw/hw01_introduction.html) (Due 9/2 )</t>
  </si>
  <si>
    <t>[hw02_rq_formulation*](hw/hw02_rq_formulation.html) (Due 9/8, PR 9/11 )</t>
  </si>
  <si>
    <t>[hw03_data_management](hw/hw03_data_management.html) (Due 9/14 )</t>
  </si>
  <si>
    <t>[Poster prep Stage I](project.html)* (Draft Due 9/17, PR 9/19, Final 9/21 )</t>
  </si>
  <si>
    <t>[hw05_biv_graphing](hw/hw05_biv_graphing.html) (Due 9/28 )</t>
  </si>
  <si>
    <t>Poster prep Stage II* (Draft Due 10/01, PR 10/03, Final 10/05 )</t>
  </si>
  <si>
    <t>[hw08_biv_inference](hw/hw08_biv_inference.html) (Due 11/02 )</t>
  </si>
  <si>
    <t>[hw09_moderation](hw/hw09_moderation.html) (Due 11/09 )</t>
  </si>
  <si>
    <t>hw10_regression (Due 11/2 3)</t>
  </si>
  <si>
    <t>Poster prep Stage III* (Draft Due 11/12, PR 11/14, Final 11/16 )</t>
  </si>
  <si>
    <t>Poster prep Stage IV* (Draft Due 12/03, PR 12/05, Final 12/07 )</t>
  </si>
  <si>
    <t>Take home final exam (Due x/xx ); [Metacognition Post-Survey](https://forms.gle/P8q6hbk6eJaScixF6) (Due 12/20 ); [Post Assessment in R](https://forms.gle/FWAZjanJ31hTrSKK8) (Due 12/20 )</t>
  </si>
  <si>
    <t xml:space="preserve">Go relax and take a well deserved break. </t>
  </si>
  <si>
    <t>x</t>
  </si>
  <si>
    <t>PDS Chapter</t>
  </si>
  <si>
    <t>Watch PDS Video 6. As always, follow along on your computer for the best results. 
Read the instructions for the research project - Poster preparation slides</t>
  </si>
  <si>
    <t>8.4.3</t>
  </si>
  <si>
    <t>8.3</t>
  </si>
  <si>
    <t>Watch PDS video 7
Review feedback on your Hw04 so you don't make the same mistakes again.</t>
  </si>
  <si>
    <t xml:space="preserve">Week 5 group quiz
Discuss methods to visualize associations between two categorical variables. 
Contingency tables - not nearly as simple as you think they  are. </t>
  </si>
  <si>
    <t>Analyzing relationships
Grouped summary statistics</t>
  </si>
  <si>
    <t>1.1</t>
  </si>
  <si>
    <t>2.2</t>
  </si>
  <si>
    <t>2.3</t>
  </si>
  <si>
    <t>8.2</t>
  </si>
  <si>
    <t>[Evaluation Form](https://forms.gle/5AM55AUCuFFkqHRL7) (Due 10/05 )</t>
  </si>
  <si>
    <t>Introduction to the instructor, class structure, materials, requirements, expectations and resources.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t>
  </si>
  <si>
    <t>Watch PDS Video 2 and 3
Look through the [research data](https://drive.google.com/drive/u/3/folders/1jULudBjRbHdW-uLIvmMbxRBEJJkq9crY) available and pick a data set that you want to work with. 
Identify a research area and a partner to work with. Partner (optional).
Schedule a time outside of class to work with your analysis partner on a weekly basis. 
Optional but helpful: [Video on developing a research topic that interests you](https://media.csuchico.edu/media/Developing+a+Research+Question+that+Interests+You/0_rxvxwbas)
Read: How to read a journal article
Read: Conducting a literature review</t>
  </si>
  <si>
    <t xml:space="preserve">Learn more about your topic area by conducting a literature review. 
What is already known, what questions have not yet been explored? 
The idea is to find an area where you can contribute to new research. </t>
  </si>
  <si>
    <t>Describing relationships</t>
  </si>
  <si>
    <t>[14 (42min)](https://passiondrivenstatistics.com/2016/10/06/r-chapter-17/)</t>
  </si>
  <si>
    <t>[8 (16min)](https://passiondrivenstatistics.com/2015/07/15/chapter-10/)</t>
  </si>
  <si>
    <t>[2 (7min)](https://passiondrivenstatistics.com/2015/06/02/chapter-2-draft-version/)</t>
  </si>
  <si>
    <t>[2 (12min)](https://passiondrivenstatistics.com/2015/06/02/chapter-2-draft-version/)</t>
  </si>
  <si>
    <t>Chi-squared analysis</t>
  </si>
  <si>
    <t>Correlation analysis</t>
  </si>
  <si>
    <t>Regression analysis</t>
  </si>
  <si>
    <t>Multiple Regression analysis</t>
  </si>
  <si>
    <t>Logistic Regression analysis</t>
  </si>
  <si>
    <t>Study design</t>
  </si>
  <si>
    <t>8.1</t>
  </si>
  <si>
    <t>Quiz 01 (Due 08/29 ) 
[[Sec01]](https://forms.gle/4CEBJqDaJ9Y23Ddm8)
[[Sec02]](https://forms.gle/7zCnaLTe1Hrc6LwD7)</t>
  </si>
  <si>
    <t>-</t>
  </si>
  <si>
    <t>Thinking about learning</t>
  </si>
  <si>
    <t xml:space="preserve">Learn how to use R to do and turn in homework (test markdown file, hw1 template)
Set up an organized class folder
Introduction to class resources on how to learn R.  (PDS Videos, textbook(s), Course Notes, Math 130, R-help page on class website)
321 Bridge exercise - Learning how to Learn. </t>
  </si>
  <si>
    <t>Familiarize yourself with the required [course materials](reading/Materials%20overview.pdf)
Join the Slack workspace and post an introduction
Install R, R Studio and associated packages onto your computer using the [Math 130 lesson on installing R](https://norcalbiostat.github.io/MATH130/notes/02_setup.html) &lt;b&gt;-OR-&lt;/b&gt;
If using R Studio Cloud - make an account, join our workspace (posted in Slack), click the "New Project" button and replace "Untitled Project" with your name (first and last)
Watch PDS Video 1 (link on [notes page](https://norcalbiostat.github.io/MATH315/notes.html))
Prepare your Learning Journal before wed (See [HW01](hw/hw01_introduction.html))
Read: Learning - your first job (all reading links are on materials page)
Read: [MAI and academic achievement](reading/MAI%20and%20academic%20achievement%20in%20college%20students%20(Young,%20Fry,%202008).pdf)
Review the [Advice from prior Math 315 students](reading/Advice%20from%20prior%20Math%20315%20students.pdf) (Long, but skim it and you'll see themes)</t>
  </si>
  <si>
    <t>321 Bridge</t>
  </si>
  <si>
    <t xml:space="preserve">Quiz 02 (Due 09/03 ) 
[[10am]](https://forms.gle/TcWHzcfEn4ych7TJA)
[[12pm]](https://forms.gle/JmzgBUXc4KYE34Y36)
</t>
  </si>
  <si>
    <t>Quiz 10 (Due 10/27 ) 
[[10am]]()
[[12pm]]()</t>
  </si>
  <si>
    <t>Quiz 09 (Due 10/20 ) 
[[10am]]()
[[12pm]]()</t>
  </si>
  <si>
    <t>Quiz 11 (Due 11/03 ) 
[[10am]]()
[[12pm]]()</t>
  </si>
  <si>
    <t>Quiz 13 (Due 11/17 ) 
[[10am]]()
[[12pm]]()</t>
  </si>
  <si>
    <t>Quiz 14 (Due 11/14 ) 
[[10am]]()
[[12pm]]()</t>
  </si>
  <si>
    <t>Quiz 15 (Due 12/08 ) 
[[10am]]()
[[12pm]]()</t>
  </si>
  <si>
    <t>Quiz 12 (Due 11/10 ) 
[[10am]]()
[[12pm]]()</t>
  </si>
  <si>
    <t>Quiz 03 (Due 09/08 ) 
[[10am]](https://forms.gle/W1GyjHgcGDrAN6GK8)
[[12pm]](https://forms.gle/yYRae4eWMBvCwSbu6)</t>
  </si>
  <si>
    <t>Quiz 04 (Due 09/15 ) 
[[10am]](https://forms.gle/nmKqV5W4WCXMyPhg8)
[[12pm]](https://forms.gle/achD9kHHbAMWezMu6)</t>
  </si>
  <si>
    <t>[hw04_univ_graphing](hw/hw04_univ_graphing.html) (Due 9/21 )</t>
  </si>
  <si>
    <t xml:space="preserve">Robin sick - class cancelled. </t>
  </si>
  <si>
    <t xml:space="preserve">Watch PDS Video 4 and 5 
These videos use R scripts instead of a RMD file. That's OK. I want you to use a Rmarkdown file. 
Unfamiliar with Rmarkdown? Check out [[This youtube video]](https://www.youtube.com/watch?time_continue=4&amp;v=DNS7i2m4sB0)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
</t>
  </si>
  <si>
    <t xml:space="preserve">Robin is out of town (Class NOT cancelled)
Discuss how to quantify and describe associations between two quantitative variables
Explore the [Datasaurus dozen](https://itsalocke.com/datasaurus/) - or, why you should always plot your data. </t>
  </si>
  <si>
    <t>Learning journal check</t>
  </si>
  <si>
    <t>Quiz 05 (Due 09/22 ) 
[[10am]](https://forms.gle/tMCUh9cYcCtd4AuT9)
[[12pm]](https://forms.gle/pa77KXTKYGb86s718)</t>
  </si>
  <si>
    <t>Monday 4-6pm ARTS 112</t>
  </si>
  <si>
    <t xml:space="preserve">How is statistics done in your field? </t>
  </si>
  <si>
    <t>hw 08- bivariate inference</t>
  </si>
  <si>
    <t>3.1-3.2</t>
  </si>
  <si>
    <t xml:space="preserve">The Normal and T Distributions. </t>
  </si>
  <si>
    <t>3.3-3.4</t>
  </si>
  <si>
    <t xml:space="preserve">Bivariate inference: ANOVA
Bivariate inference: Chi-squared
Bivariate Inference - Correlation
</t>
  </si>
  <si>
    <t>Bridging your learning
Catching up
Midterm
Probability Distributions</t>
  </si>
  <si>
    <t>Bridging your learning</t>
  </si>
  <si>
    <t>Quiz 06 (Due 09/30 ) 
[[10am]](https://forms.gle/9Vxb5HyC6dzPLyh96)
[[12pm]](https://forms.gle/uEeNikFti8BJx4MJ7)</t>
  </si>
  <si>
    <t>Tue 8-9pm [[Zoom review session]](https://csuchico.zoom.us/j/5808362949)</t>
  </si>
  <si>
    <t>Learning journal checkin (Due before Fri)</t>
  </si>
  <si>
    <t>In class exam on Friday. [Sample exam](reading/sample_exam_1.pdf) available.  
Review session will be recorded and posted in  &lt;span style="color:blue"&gt;#midterm-review&lt;/span&gt;  Slack channel.</t>
  </si>
  <si>
    <t>Learning journal work: Creating learning bridges. Reflect and update on your prior bridge entry. 
Poster prep stage II - Describing relationships
Catching up!</t>
  </si>
  <si>
    <t>Self and peer evaluation
Poster prep stage II</t>
  </si>
  <si>
    <t>Calculate a simple probability of an event. 
Describe a probability distribution</t>
  </si>
  <si>
    <t xml:space="preserve">Week 6 group quiz
Introduction of probability by means of exploding kittens. 
Discuss probability distributions (CP 3.1, 3.2)
</t>
  </si>
  <si>
    <t>Read the poster prep stage II instructions. Choose the plots that you want to showcase. (Draft due Tue)
Review and take the sample exam. 
Have questions ready for the midterm review session (Tue at 8-9pm) [[Zoom link]](https://csuchico.zoom.us/j/5808362949). You will need a headset or earbuds. The session will be recorded and all info will be posted in the &lt;span style="color:blue"&gt;#midterm-review&lt;/span&gt; Slack channel 
Watch the PDS video 8 (up to about 10 minutes)
Read the course packet Section 3.1-3.2</t>
  </si>
  <si>
    <t>Sampling distributions
Normal and T distributions
Central Limit Theorem
Interval estimates</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</si>
  <si>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</si>
  <si>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t>
  </si>
  <si>
    <t>hw07 - foundations for inference
Interval estimation - in class activity</t>
  </si>
  <si>
    <t>Sampling Distributions</t>
  </si>
  <si>
    <t>Central Limit Theorem</t>
  </si>
  <si>
    <t>[[Example analysis]](https://www.youtube.com/watch?v=go5Au01Jrvs)</t>
  </si>
  <si>
    <t>Univariate analysis in R</t>
  </si>
  <si>
    <t>Two-sample T-test</t>
  </si>
  <si>
    <t xml:space="preserve">Hypothesis Testing Framework
Univariate Inference
Bivariate inference: T-tests
</t>
  </si>
  <si>
    <t>4.5-4.6</t>
  </si>
  <si>
    <t>4.1-4.3</t>
  </si>
  <si>
    <t>4.4</t>
  </si>
  <si>
    <t xml:space="preserve">[8 (14min)](https://passiondrivenstatistics.com/2015/07/15/chapter-10/)
[[Dr. Ds video]](https://youtu.be/Bv9iY8-UzYw)
</t>
  </si>
  <si>
    <t>Quiz 07 (Due 10/10 ) 
[[10am]](https://forms.gle/np9DS7iABYFmYju27)
[[12pm]](https://forms.gle/qm33T7qHW6cUnwTk7)</t>
  </si>
  <si>
    <t>Quiz 08 (Due 10/13 ) 
[[10am]](https://forms.gle/F1H1aTNmzpq6b5aW7)
[[12pm]](https://forms.gle/a1rGTjyrVE4sgWVVA)</t>
  </si>
  <si>
    <t>[hw07_foundations](hw/hw07_foundations.html) (Due 10/12 ) 
which uses [[Dice activity]](hw/activity_samp_dist.html)
[Interval estimation worksheet](hw/activity_interval_estimation.pdf) (Due 10/14 )</t>
  </si>
  <si>
    <t>Watch [[Dr.D's video]](https://youtu.be/Bv9iY8-UzYw), fill out course packet 3.3-3.5 (Wed).
Complete the "Scale Up" sections of HW 07 before Wed
Identify one binary and one continuous variable in your data set of interest. (Fri)
Be ready and able to calculate summary statistics for each (n, # missing values, #yes, mean, sd)</t>
  </si>
  <si>
    <t xml:space="preserve">e-Poster*  (Draft Due 12/11 , PR 12/13, Final 12/16 12pm ) TIMES ARE FIRM - Dates dependent on time of common final </t>
  </si>
  <si>
    <t>Simulating distributions of random variables [[In class activity]](hw/activity_samp_dist.html)</t>
  </si>
  <si>
    <t>Point estimates as a "best guess"
Group quiz on confidence intervals
Interval estimation - in class activity</t>
  </si>
  <si>
    <t>Discovering the Central Limit Theorem
Calculating probabilities of an average. [[Online probability calculator]](https://gallery.shinyapps.io/dist_calc/)
Jigsaw Lecture - param and stats, pop and samples, bias</t>
  </si>
  <si>
    <t>Group quiz on Hypothesis Testing
Overview of HW08
Type I and II errors</t>
  </si>
  <si>
    <t>Example of a single sample hypothesis test</t>
  </si>
  <si>
    <t>Using Hypothesis testing for difference of two means</t>
  </si>
  <si>
    <t>Watch an expert walk through an analysis. [[Video]](https://www.youtube.com/watch?v=go5Au01Jrvs). This is the guy that _created_  ggplot, dplyr and many other transformative packages for R. Things to note is that he makes mistakes (quite a few). He shrugs it off, fixes it and continues. His coding is like a stream of consciousness narrative. This helps you (and he) understand not just what he's doing, but why he's doing it. He takes notes on what he's doing, this is super important! 
Read the course notes sections in order, before the day we discuss that topic. 
Read the instructions for the Bivariate inference assignment</t>
  </si>
  <si>
    <t>Conduct and interpret an ANOVA
Conduct and interpret a chi-squared test of association
Conduct and interpret a test of correlation</t>
  </si>
  <si>
    <t xml:space="preserve">Fully complete the Q~B Analysis questions in the Homework 08
Have variables chosen for the other questions. 
Watch the assigned PDS videos and go through the course notes. </t>
  </si>
  <si>
    <t xml:space="preserve">Testing the equality of multiple means by analyzing the variance. </t>
  </si>
  <si>
    <t xml:space="preserve">Bivariate Inference - Linear Regression
</t>
  </si>
  <si>
    <t>What is "linear" about a generalized linear model? 
What is the logistic function? 
How do you calculate an Odds Ratio
How do you interpret an Odds Ratio</t>
  </si>
  <si>
    <t>Poster presentation overview
Guidance on good poster development</t>
  </si>
  <si>
    <t>Fully complete the Anova, Chi square, and correlation analysis in HW08</t>
  </si>
  <si>
    <t xml:space="preserve">How to write multiple regression models mathematically
How to interpret multiple regression coefficients
</t>
  </si>
  <si>
    <t>Final thoughts on linear regression models (model fit, predictions, outliers)</t>
  </si>
  <si>
    <t>Causation and study design</t>
  </si>
  <si>
    <t>Categorical predictors</t>
  </si>
  <si>
    <t>Linear regression modeling. Fit and interpretation</t>
  </si>
  <si>
    <t xml:space="preserve">Moderation, causation and study design
</t>
  </si>
  <si>
    <t xml:space="preserve">No School Monday
Multiple regression and confounding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</si>
</sst>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8">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1" tint="0.499984740745262"/>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xf numFmtId="9" fontId="27"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26" fillId="5" borderId="0" applyNumberFormat="0" applyBorder="0" applyAlignment="0" applyProtection="0"/>
    <xf numFmtId="0" fontId="26" fillId="0" borderId="0"/>
    <xf numFmtId="9" fontId="26" fillId="0" borderId="0" applyFont="0" applyFill="0" applyBorder="0" applyAlignment="0" applyProtection="0"/>
    <xf numFmtId="0" fontId="35" fillId="0" borderId="4" applyNumberFormat="0" applyFill="0" applyAlignment="0" applyProtection="0"/>
  </cellStyleXfs>
  <cellXfs count="116">
    <xf numFmtId="0" fontId="0" fillId="0" borderId="0" xfId="0"/>
    <xf numFmtId="0" fontId="32" fillId="0" borderId="0" xfId="0" applyFont="1" applyAlignment="1">
      <alignment horizontal="left" vertical="top" wrapText="1"/>
    </xf>
    <xf numFmtId="0" fontId="30" fillId="0" borderId="1" xfId="77" applyAlignment="1">
      <alignment horizontal="center"/>
    </xf>
    <xf numFmtId="0" fontId="31" fillId="0" borderId="2" xfId="78" applyAlignment="1">
      <alignment horizontal="center"/>
    </xf>
    <xf numFmtId="0" fontId="26" fillId="0" borderId="0" xfId="80"/>
    <xf numFmtId="0" fontId="26" fillId="0" borderId="0" xfId="80" applyAlignment="1">
      <alignment horizontal="center"/>
    </xf>
    <xf numFmtId="0" fontId="26" fillId="6" borderId="0" xfId="80" applyFill="1" applyAlignment="1">
      <alignment horizontal="center"/>
    </xf>
    <xf numFmtId="0" fontId="26" fillId="7" borderId="0" xfId="80" applyFill="1" applyAlignment="1">
      <alignment horizontal="center"/>
    </xf>
    <xf numFmtId="0" fontId="31"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26" fillId="6" borderId="3" xfId="80" applyFill="1" applyBorder="1" applyAlignment="1">
      <alignment horizontal="center"/>
    </xf>
    <xf numFmtId="9" fontId="26"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26" fillId="7" borderId="3" xfId="80" applyFill="1" applyBorder="1" applyAlignment="1">
      <alignment horizontal="center"/>
    </xf>
    <xf numFmtId="9" fontId="0" fillId="7" borderId="3" xfId="81" applyFont="1" applyFill="1" applyBorder="1" applyAlignment="1">
      <alignment horizontal="center"/>
    </xf>
    <xf numFmtId="0" fontId="33" fillId="2" borderId="0" xfId="0" applyFont="1" applyFill="1" applyAlignment="1">
      <alignment horizontal="center" vertical="top" wrapText="1"/>
    </xf>
    <xf numFmtId="0" fontId="33" fillId="3" borderId="0" xfId="0" applyFont="1" applyFill="1" applyAlignment="1">
      <alignment horizontal="center" vertical="top" wrapText="1"/>
    </xf>
    <xf numFmtId="0" fontId="32" fillId="0" borderId="0" xfId="0" applyFont="1" applyAlignment="1">
      <alignment vertical="top"/>
    </xf>
    <xf numFmtId="0" fontId="32" fillId="0" borderId="0" xfId="0" applyFont="1" applyAlignment="1">
      <alignment horizontal="left" vertical="top"/>
    </xf>
    <xf numFmtId="164" fontId="26" fillId="0" borderId="0" xfId="80" applyNumberFormat="1" applyAlignment="1">
      <alignment horizontal="center"/>
    </xf>
    <xf numFmtId="164" fontId="22" fillId="0" borderId="0" xfId="80" applyNumberFormat="1" applyFont="1" applyAlignment="1">
      <alignment horizontal="center"/>
    </xf>
    <xf numFmtId="0" fontId="34" fillId="10" borderId="0" xfId="0" applyFont="1" applyFill="1" applyAlignment="1">
      <alignment horizontal="left" vertical="top" wrapText="1"/>
    </xf>
    <xf numFmtId="0" fontId="18" fillId="0" borderId="0" xfId="0" applyFont="1" applyAlignment="1">
      <alignment horizontal="left" vertical="top" wrapText="1"/>
    </xf>
    <xf numFmtId="0" fontId="32" fillId="0" borderId="0" xfId="0" applyFont="1" applyAlignment="1">
      <alignment horizontal="center" vertical="top" wrapText="1"/>
    </xf>
    <xf numFmtId="14" fontId="32" fillId="0" borderId="0" xfId="0" applyNumberFormat="1" applyFont="1" applyAlignment="1">
      <alignment horizontal="center" vertical="top" wrapText="1"/>
    </xf>
    <xf numFmtId="0" fontId="32" fillId="0" borderId="0" xfId="0" applyFont="1" applyAlignment="1">
      <alignment vertical="top" wrapText="1"/>
    </xf>
    <xf numFmtId="0" fontId="17" fillId="0" borderId="0" xfId="80" applyFont="1"/>
    <xf numFmtId="0" fontId="26" fillId="11" borderId="0" xfId="80" applyFill="1"/>
    <xf numFmtId="0" fontId="32" fillId="10" borderId="0" xfId="0" applyFont="1" applyFill="1" applyAlignment="1">
      <alignment horizontal="left" vertical="top" wrapText="1"/>
    </xf>
    <xf numFmtId="0" fontId="35" fillId="0" borderId="4" xfId="82" applyAlignment="1">
      <alignment horizontal="center"/>
    </xf>
    <xf numFmtId="0" fontId="0" fillId="0" borderId="0" xfId="0" applyAlignment="1">
      <alignment horizontal="center"/>
    </xf>
    <xf numFmtId="0" fontId="37" fillId="0" borderId="0" xfId="0" applyFont="1" applyAlignment="1">
      <alignment horizontal="center"/>
    </xf>
    <xf numFmtId="0" fontId="37" fillId="0" borderId="0" xfId="0" applyFont="1"/>
    <xf numFmtId="0" fontId="0" fillId="0" borderId="0" xfId="0" quotePrefix="1" applyAlignment="1">
      <alignment horizontal="center"/>
    </xf>
    <xf numFmtId="0" fontId="35" fillId="13" borderId="4" xfId="82" applyFill="1" applyAlignment="1">
      <alignment horizontal="center"/>
    </xf>
    <xf numFmtId="0" fontId="0" fillId="13" borderId="0" xfId="0" applyFill="1" applyAlignment="1">
      <alignment horizontal="center"/>
    </xf>
    <xf numFmtId="0" fontId="37" fillId="13" borderId="0" xfId="0" applyFont="1" applyFill="1" applyAlignment="1">
      <alignment horizontal="center"/>
    </xf>
    <xf numFmtId="49" fontId="0" fillId="0" borderId="0" xfId="0" applyNumberFormat="1" applyAlignment="1">
      <alignment horizontal="left"/>
    </xf>
    <xf numFmtId="49" fontId="36" fillId="0" borderId="0" xfId="0" applyNumberFormat="1" applyFont="1" applyAlignment="1">
      <alignment horizontal="left"/>
    </xf>
    <xf numFmtId="49" fontId="37" fillId="0" borderId="0" xfId="0" applyNumberFormat="1" applyFont="1" applyAlignment="1">
      <alignment horizontal="left"/>
    </xf>
    <xf numFmtId="49" fontId="35" fillId="0" borderId="4" xfId="82" applyNumberFormat="1" applyAlignment="1">
      <alignment horizontal="left" wrapText="1"/>
    </xf>
    <xf numFmtId="0" fontId="35" fillId="0" borderId="4" xfId="82" applyAlignment="1">
      <alignment horizontal="center" wrapText="1"/>
    </xf>
    <xf numFmtId="0" fontId="16" fillId="0" borderId="0" xfId="80" applyFont="1"/>
    <xf numFmtId="0" fontId="35" fillId="0" borderId="4" xfId="82"/>
    <xf numFmtId="164" fontId="26" fillId="0" borderId="0" xfId="80" applyNumberFormat="1" applyFill="1" applyAlignment="1">
      <alignment horizontal="center"/>
    </xf>
    <xf numFmtId="164" fontId="16" fillId="0" borderId="0" xfId="80" applyNumberFormat="1" applyFont="1" applyFill="1" applyAlignment="1">
      <alignment horizontal="center"/>
    </xf>
    <xf numFmtId="164" fontId="23" fillId="0" borderId="0" xfId="80" applyNumberFormat="1" applyFont="1" applyFill="1" applyAlignment="1">
      <alignment horizontal="center"/>
    </xf>
    <xf numFmtId="164" fontId="22" fillId="0" borderId="0" xfId="80" applyNumberFormat="1" applyFont="1" applyFill="1" applyAlignment="1">
      <alignment horizontal="center"/>
    </xf>
    <xf numFmtId="164" fontId="21" fillId="0" borderId="0" xfId="80" applyNumberFormat="1" applyFont="1" applyFill="1" applyAlignment="1">
      <alignment horizontal="center"/>
    </xf>
    <xf numFmtId="164" fontId="20" fillId="0" borderId="0" xfId="80" applyNumberFormat="1" applyFont="1" applyFill="1" applyAlignment="1">
      <alignment horizontal="center"/>
    </xf>
    <xf numFmtId="164" fontId="19" fillId="0" borderId="0" xfId="80" applyNumberFormat="1" applyFont="1" applyFill="1" applyAlignment="1">
      <alignment horizontal="center"/>
    </xf>
    <xf numFmtId="164" fontId="34" fillId="0" borderId="0" xfId="80" applyNumberFormat="1" applyFont="1" applyFill="1" applyAlignment="1">
      <alignment horizontal="center"/>
    </xf>
    <xf numFmtId="164" fontId="12" fillId="0" borderId="0" xfId="80" applyNumberFormat="1" applyFont="1" applyFill="1" applyAlignment="1">
      <alignment horizontal="center"/>
    </xf>
    <xf numFmtId="0" fontId="26" fillId="0" borderId="0" xfId="80" applyBorder="1" applyAlignment="1">
      <alignment horizontal="center"/>
    </xf>
    <xf numFmtId="0" fontId="26" fillId="0" borderId="0" xfId="80" applyBorder="1"/>
    <xf numFmtId="0" fontId="26" fillId="12" borderId="0" xfId="80" applyFill="1" applyBorder="1"/>
    <xf numFmtId="0" fontId="31" fillId="0" borderId="0" xfId="80" applyFont="1" applyBorder="1" applyAlignment="1">
      <alignment horizontal="center"/>
    </xf>
    <xf numFmtId="0" fontId="38" fillId="0" borderId="0" xfId="80" applyFont="1" applyBorder="1" applyAlignment="1">
      <alignment horizontal="center"/>
    </xf>
    <xf numFmtId="0" fontId="24" fillId="9" borderId="0" xfId="80" applyFont="1" applyFill="1" applyBorder="1"/>
    <xf numFmtId="0" fontId="15" fillId="9" borderId="0" xfId="80" applyFont="1" applyFill="1" applyBorder="1"/>
    <xf numFmtId="0" fontId="11" fillId="0" borderId="0" xfId="80" applyFont="1" applyBorder="1"/>
    <xf numFmtId="0" fontId="16" fillId="4" borderId="0" xfId="80" applyFont="1" applyFill="1" applyBorder="1"/>
    <xf numFmtId="0" fontId="16" fillId="0" borderId="0" xfId="80" applyFont="1" applyBorder="1"/>
    <xf numFmtId="0" fontId="16" fillId="12" borderId="0" xfId="80" applyFont="1" applyFill="1" applyBorder="1"/>
    <xf numFmtId="0" fontId="31" fillId="0" borderId="0" xfId="80" applyFont="1" applyFill="1" applyBorder="1" applyAlignment="1">
      <alignment horizontal="center"/>
    </xf>
    <xf numFmtId="0" fontId="14" fillId="0" borderId="0" xfId="80" applyFont="1" applyBorder="1"/>
    <xf numFmtId="0" fontId="26" fillId="8" borderId="0" xfId="80" applyFill="1" applyBorder="1"/>
    <xf numFmtId="0" fontId="26" fillId="9" borderId="0" xfId="80" applyFill="1" applyBorder="1"/>
    <xf numFmtId="0" fontId="26" fillId="4" borderId="0" xfId="80" applyFill="1" applyBorder="1"/>
    <xf numFmtId="0" fontId="26" fillId="14" borderId="0" xfId="80" applyFill="1" applyBorder="1"/>
    <xf numFmtId="0" fontId="13" fillId="12" borderId="0" xfId="80" applyFont="1" applyFill="1" applyBorder="1"/>
    <xf numFmtId="0" fontId="25" fillId="4" borderId="0" xfId="80" applyFont="1" applyFill="1" applyBorder="1"/>
    <xf numFmtId="0" fontId="26" fillId="11" borderId="0" xfId="80" applyFill="1" applyBorder="1"/>
    <xf numFmtId="0" fontId="17" fillId="0" borderId="0" xfId="80" applyFont="1" applyBorder="1" applyAlignment="1">
      <alignment horizontal="left"/>
    </xf>
    <xf numFmtId="0" fontId="33" fillId="15" borderId="0" xfId="0" applyFont="1" applyFill="1" applyAlignment="1">
      <alignment horizontal="center" vertical="top" wrapText="1"/>
    </xf>
    <xf numFmtId="0" fontId="0" fillId="8" borderId="0" xfId="0" applyFill="1"/>
    <xf numFmtId="0" fontId="36"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164" fontId="10" fillId="0" borderId="0" xfId="80" applyNumberFormat="1" applyFont="1" applyFill="1" applyAlignment="1">
      <alignment horizontal="center"/>
    </xf>
    <xf numFmtId="164" fontId="9" fillId="0" borderId="0" xfId="80" applyNumberFormat="1" applyFont="1" applyFill="1" applyAlignment="1">
      <alignment horizontal="center"/>
    </xf>
    <xf numFmtId="164" fontId="8" fillId="0" borderId="0" xfId="80" applyNumberFormat="1" applyFont="1" applyFill="1" applyAlignment="1">
      <alignment horizontal="center"/>
    </xf>
    <xf numFmtId="0" fontId="0" fillId="0" borderId="0" xfId="0" applyAlignment="1">
      <alignment horizontal="left"/>
    </xf>
    <xf numFmtId="0" fontId="0" fillId="0" borderId="0" xfId="0" applyFill="1"/>
    <xf numFmtId="164" fontId="7" fillId="0" borderId="0" xfId="80" applyNumberFormat="1" applyFont="1" applyFill="1" applyAlignment="1">
      <alignment horizontal="center"/>
    </xf>
    <xf numFmtId="0" fontId="0" fillId="0" borderId="0" xfId="0" applyFill="1" applyAlignment="1">
      <alignment horizontal="left"/>
    </xf>
    <xf numFmtId="164" fontId="6" fillId="0" borderId="0" xfId="80" applyNumberFormat="1" applyFont="1" applyFill="1" applyAlignment="1">
      <alignment horizontal="center"/>
    </xf>
    <xf numFmtId="0" fontId="32" fillId="2" borderId="0" xfId="0" applyFont="1" applyFill="1" applyAlignment="1">
      <alignment horizontal="center" vertical="top" wrapText="1"/>
    </xf>
    <xf numFmtId="164" fontId="5" fillId="0" borderId="0" xfId="80" applyNumberFormat="1" applyFont="1" applyFill="1" applyAlignment="1">
      <alignment horizontal="center"/>
    </xf>
    <xf numFmtId="0" fontId="0" fillId="0" borderId="0" xfId="0" applyFill="1" applyAlignment="1">
      <alignment wrapText="1"/>
    </xf>
    <xf numFmtId="164" fontId="4" fillId="0" borderId="0" xfId="80" applyNumberFormat="1" applyFont="1" applyFill="1" applyAlignment="1">
      <alignment horizontal="center"/>
    </xf>
    <xf numFmtId="0" fontId="35" fillId="0" borderId="4" xfId="82" applyAlignment="1">
      <alignment horizontal="left"/>
    </xf>
    <xf numFmtId="0" fontId="0" fillId="14" borderId="0" xfId="0" applyFill="1" applyAlignment="1">
      <alignment horizontal="left"/>
    </xf>
    <xf numFmtId="0" fontId="0" fillId="16" borderId="0" xfId="0" applyFill="1" applyAlignment="1">
      <alignment horizontal="left"/>
    </xf>
    <xf numFmtId="164" fontId="3" fillId="0" borderId="0" xfId="80" applyNumberFormat="1" applyFont="1" applyFill="1" applyAlignment="1">
      <alignment horizontal="center"/>
    </xf>
    <xf numFmtId="0" fontId="33" fillId="14" borderId="0" xfId="0" applyFont="1" applyFill="1" applyAlignment="1">
      <alignment horizontal="center" vertical="top" wrapText="1"/>
    </xf>
    <xf numFmtId="0" fontId="0" fillId="0" borderId="0" xfId="0" applyAlignment="1">
      <alignment horizontal="left" wrapText="1"/>
    </xf>
    <xf numFmtId="0" fontId="0" fillId="0" borderId="0" xfId="0" applyFill="1" applyAlignment="1">
      <alignment horizontal="left" wrapText="1"/>
    </xf>
    <xf numFmtId="0" fontId="0" fillId="8" borderId="0" xfId="0" applyFill="1" applyAlignment="1">
      <alignment horizontal="left" wrapText="1"/>
    </xf>
    <xf numFmtId="0" fontId="32" fillId="17" borderId="0" xfId="0" applyFont="1" applyFill="1" applyAlignment="1">
      <alignment horizontal="left" vertical="top" wrapText="1"/>
    </xf>
    <xf numFmtId="0" fontId="2" fillId="0" borderId="0" xfId="80" applyFont="1" applyBorder="1"/>
    <xf numFmtId="0" fontId="32" fillId="14" borderId="0" xfId="0" applyFont="1" applyFill="1" applyAlignment="1">
      <alignment vertical="top"/>
    </xf>
    <xf numFmtId="0" fontId="34" fillId="0" borderId="0" xfId="0" applyFont="1" applyAlignment="1">
      <alignment horizontal="left" vertical="top" wrapText="1"/>
    </xf>
    <xf numFmtId="49" fontId="0" fillId="0" borderId="0" xfId="0" applyNumberFormat="1" applyAlignment="1">
      <alignment horizontal="left" wrapText="1"/>
    </xf>
    <xf numFmtId="0" fontId="32" fillId="8" borderId="0" xfId="0" applyFont="1" applyFill="1" applyAlignment="1">
      <alignment horizontal="center" vertical="top" wrapText="1"/>
    </xf>
    <xf numFmtId="49" fontId="0" fillId="0" borderId="0" xfId="0" applyNumberFormat="1" applyFill="1" applyAlignment="1">
      <alignment horizontal="left"/>
    </xf>
    <xf numFmtId="0" fontId="0" fillId="0" borderId="0" xfId="0" applyFill="1" applyAlignment="1">
      <alignment horizontal="center"/>
    </xf>
    <xf numFmtId="0" fontId="1" fillId="0" borderId="0" xfId="0" applyFont="1" applyAlignment="1">
      <alignment horizontal="left" vertical="top" wrapText="1"/>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50"/>
  <sheetViews>
    <sheetView topLeftCell="A29" zoomScaleNormal="100" workbookViewId="0">
      <selection activeCell="G40" activeCellId="1" sqref="G43 G40"/>
    </sheetView>
  </sheetViews>
  <sheetFormatPr defaultColWidth="8.875" defaultRowHeight="15.75" x14ac:dyDescent="0.25"/>
  <cols>
    <col min="1" max="2" width="8.875" style="34"/>
    <col min="3" max="3" width="0" style="34" hidden="1" customWidth="1"/>
    <col min="4" max="4" width="28" bestFit="1" customWidth="1"/>
    <col min="5" max="5" width="56.375" style="41" customWidth="1"/>
    <col min="6" max="6" width="11.125" style="34" customWidth="1"/>
    <col min="7" max="7" width="18" style="90" customWidth="1"/>
    <col min="8" max="8" width="79.625" customWidth="1"/>
  </cols>
  <sheetData>
    <row r="1" spans="1:8" s="34" customFormat="1" ht="30.75" thickBot="1" x14ac:dyDescent="0.3">
      <c r="A1" s="38" t="s">
        <v>64</v>
      </c>
      <c r="B1" s="33" t="s">
        <v>101</v>
      </c>
      <c r="C1" s="33" t="s">
        <v>21</v>
      </c>
      <c r="D1" s="33" t="s">
        <v>52</v>
      </c>
      <c r="E1" s="44" t="s">
        <v>198</v>
      </c>
      <c r="F1" s="45" t="s">
        <v>85</v>
      </c>
      <c r="G1" s="99" t="s">
        <v>50</v>
      </c>
      <c r="H1" s="47" t="s">
        <v>6</v>
      </c>
    </row>
    <row r="2" spans="1:8" x14ac:dyDescent="0.25">
      <c r="A2" s="39">
        <v>1.1000000000000001</v>
      </c>
      <c r="B2" s="34">
        <v>1</v>
      </c>
      <c r="D2" t="s">
        <v>170</v>
      </c>
      <c r="F2" s="34" t="s">
        <v>53</v>
      </c>
      <c r="G2" s="90" t="s">
        <v>225</v>
      </c>
      <c r="H2" s="91" t="s">
        <v>184</v>
      </c>
    </row>
    <row r="3" spans="1:8" x14ac:dyDescent="0.25">
      <c r="A3" s="39">
        <v>1.2</v>
      </c>
      <c r="D3" t="s">
        <v>172</v>
      </c>
    </row>
    <row r="4" spans="1:8" x14ac:dyDescent="0.25">
      <c r="A4" s="39">
        <v>1.3</v>
      </c>
      <c r="D4" t="s">
        <v>227</v>
      </c>
    </row>
    <row r="5" spans="1:8" x14ac:dyDescent="0.25">
      <c r="A5" s="39">
        <v>1.4</v>
      </c>
      <c r="D5" t="s">
        <v>171</v>
      </c>
      <c r="E5" s="41" t="s">
        <v>67</v>
      </c>
    </row>
    <row r="6" spans="1:8" x14ac:dyDescent="0.25">
      <c r="A6" s="39">
        <v>1.5</v>
      </c>
      <c r="D6" t="s">
        <v>95</v>
      </c>
      <c r="E6" s="41" t="s">
        <v>68</v>
      </c>
      <c r="F6" s="37" t="s">
        <v>205</v>
      </c>
    </row>
    <row r="7" spans="1:8" x14ac:dyDescent="0.25">
      <c r="A7" s="39">
        <v>1.6</v>
      </c>
      <c r="D7" t="s">
        <v>63</v>
      </c>
      <c r="E7" s="42"/>
      <c r="F7" s="34">
        <v>1.2</v>
      </c>
    </row>
    <row r="8" spans="1:8" ht="126" x14ac:dyDescent="0.25">
      <c r="A8" s="39">
        <v>2.1</v>
      </c>
      <c r="B8" s="34">
        <v>2</v>
      </c>
      <c r="D8" t="s">
        <v>97</v>
      </c>
      <c r="E8" s="41" t="s">
        <v>216</v>
      </c>
      <c r="F8" s="34">
        <v>1.3</v>
      </c>
      <c r="G8" s="104" t="s">
        <v>231</v>
      </c>
      <c r="H8" s="91" t="s">
        <v>185</v>
      </c>
    </row>
    <row r="9" spans="1:8" x14ac:dyDescent="0.25">
      <c r="A9" s="39">
        <v>2.2000000000000002</v>
      </c>
      <c r="D9" t="s">
        <v>98</v>
      </c>
      <c r="E9" s="41" t="s">
        <v>217</v>
      </c>
    </row>
    <row r="10" spans="1:8" x14ac:dyDescent="0.25">
      <c r="A10" s="39">
        <v>2.2999999999999998</v>
      </c>
      <c r="D10" t="s">
        <v>173</v>
      </c>
    </row>
    <row r="11" spans="1:8" x14ac:dyDescent="0.25">
      <c r="A11" s="39">
        <v>2.4</v>
      </c>
      <c r="D11" t="s">
        <v>54</v>
      </c>
      <c r="E11" s="41" t="s">
        <v>69</v>
      </c>
    </row>
    <row r="12" spans="1:8" ht="110.25" x14ac:dyDescent="0.25">
      <c r="A12" s="40">
        <v>3.1</v>
      </c>
      <c r="B12" s="35">
        <v>3</v>
      </c>
      <c r="C12" s="35"/>
      <c r="D12" s="36" t="s">
        <v>56</v>
      </c>
      <c r="E12" s="43" t="s">
        <v>70</v>
      </c>
      <c r="F12" s="35"/>
      <c r="G12" s="105" t="s">
        <v>239</v>
      </c>
      <c r="H12" s="91" t="s">
        <v>186</v>
      </c>
    </row>
    <row r="13" spans="1:8" x14ac:dyDescent="0.25">
      <c r="A13" s="39">
        <v>3.2</v>
      </c>
      <c r="D13" t="s">
        <v>57</v>
      </c>
      <c r="E13" s="41" t="s">
        <v>71</v>
      </c>
      <c r="F13" s="34">
        <v>1.4</v>
      </c>
      <c r="H13" s="80"/>
    </row>
    <row r="14" spans="1:8" x14ac:dyDescent="0.25">
      <c r="A14" s="39">
        <v>3.3</v>
      </c>
      <c r="D14" t="s">
        <v>174</v>
      </c>
      <c r="H14" s="80"/>
    </row>
    <row r="15" spans="1:8" ht="110.25" x14ac:dyDescent="0.25">
      <c r="A15" s="39">
        <v>4.0999999999999996</v>
      </c>
      <c r="B15" s="34">
        <v>4</v>
      </c>
      <c r="D15" t="s">
        <v>175</v>
      </c>
      <c r="E15" s="41" t="s">
        <v>72</v>
      </c>
      <c r="F15" s="34">
        <v>2.1</v>
      </c>
      <c r="G15" s="105" t="s">
        <v>240</v>
      </c>
      <c r="H15" s="91" t="s">
        <v>241</v>
      </c>
    </row>
    <row r="16" spans="1:8" x14ac:dyDescent="0.25">
      <c r="A16" s="39">
        <v>4.2</v>
      </c>
      <c r="D16" t="s">
        <v>176</v>
      </c>
      <c r="E16" s="41" t="s">
        <v>72</v>
      </c>
      <c r="F16" s="37" t="s">
        <v>206</v>
      </c>
    </row>
    <row r="17" spans="1:8" x14ac:dyDescent="0.25">
      <c r="A17" s="39">
        <v>4.3</v>
      </c>
      <c r="D17" s="81" t="s">
        <v>177</v>
      </c>
      <c r="E17" s="82"/>
      <c r="F17" s="83"/>
      <c r="G17" s="100"/>
      <c r="H17" s="81" t="s">
        <v>187</v>
      </c>
    </row>
    <row r="18" spans="1:8" ht="24" customHeight="1" x14ac:dyDescent="0.25">
      <c r="A18" s="39">
        <v>5.0999999999999996</v>
      </c>
      <c r="B18" s="34">
        <v>5</v>
      </c>
      <c r="D18" t="s">
        <v>213</v>
      </c>
      <c r="E18" s="41" t="s">
        <v>73</v>
      </c>
      <c r="F18" s="37" t="s">
        <v>207</v>
      </c>
      <c r="G18" s="105" t="s">
        <v>246</v>
      </c>
      <c r="H18" s="91" t="s">
        <v>188</v>
      </c>
    </row>
    <row r="19" spans="1:8" x14ac:dyDescent="0.25">
      <c r="A19" s="39">
        <v>5.2</v>
      </c>
      <c r="D19" t="s">
        <v>178</v>
      </c>
      <c r="F19" s="37"/>
      <c r="G19" s="93"/>
      <c r="H19" s="91"/>
    </row>
    <row r="20" spans="1:8" ht="47.25" customHeight="1" x14ac:dyDescent="0.25">
      <c r="A20" s="39">
        <v>6.1</v>
      </c>
      <c r="B20" s="34">
        <v>6</v>
      </c>
      <c r="D20" t="s">
        <v>55</v>
      </c>
      <c r="E20" s="41" t="s">
        <v>99</v>
      </c>
      <c r="G20" s="105" t="s">
        <v>256</v>
      </c>
      <c r="H20" s="97"/>
    </row>
    <row r="21" spans="1:8" x14ac:dyDescent="0.25">
      <c r="A21" s="39">
        <v>6.2</v>
      </c>
      <c r="D21" t="s">
        <v>66</v>
      </c>
      <c r="E21" s="41" t="s">
        <v>74</v>
      </c>
      <c r="F21" s="34" t="s">
        <v>250</v>
      </c>
      <c r="H21" s="97"/>
    </row>
    <row r="22" spans="1:8" x14ac:dyDescent="0.25">
      <c r="A22" s="39">
        <v>6.3</v>
      </c>
      <c r="D22" t="s">
        <v>255</v>
      </c>
      <c r="H22" s="91" t="s">
        <v>258</v>
      </c>
    </row>
    <row r="23" spans="1:8" ht="47.25" x14ac:dyDescent="0.25">
      <c r="A23" s="39">
        <v>6.4</v>
      </c>
      <c r="D23" s="91" t="s">
        <v>62</v>
      </c>
      <c r="E23" s="113"/>
      <c r="F23" s="114"/>
      <c r="G23" s="93" t="s">
        <v>257</v>
      </c>
      <c r="H23" s="97" t="s">
        <v>259</v>
      </c>
    </row>
    <row r="24" spans="1:8" x14ac:dyDescent="0.25">
      <c r="A24" s="39">
        <v>6.5</v>
      </c>
      <c r="D24" t="s">
        <v>100</v>
      </c>
      <c r="H24" t="s">
        <v>209</v>
      </c>
    </row>
    <row r="25" spans="1:8" x14ac:dyDescent="0.25">
      <c r="A25" s="39">
        <v>6.6</v>
      </c>
      <c r="D25" s="81" t="s">
        <v>179</v>
      </c>
      <c r="E25" s="82"/>
      <c r="F25" s="83"/>
      <c r="G25" s="100"/>
      <c r="H25" s="81" t="s">
        <v>189</v>
      </c>
    </row>
    <row r="26" spans="1:8" ht="110.25" x14ac:dyDescent="0.25">
      <c r="A26" s="39">
        <v>7.1</v>
      </c>
      <c r="B26" s="34">
        <v>7</v>
      </c>
      <c r="D26" s="97" t="s">
        <v>251</v>
      </c>
      <c r="E26" s="111" t="s">
        <v>278</v>
      </c>
      <c r="F26" s="34" t="s">
        <v>252</v>
      </c>
      <c r="G26" s="105" t="s">
        <v>279</v>
      </c>
      <c r="H26" s="97" t="s">
        <v>281</v>
      </c>
    </row>
    <row r="27" spans="1:8" x14ac:dyDescent="0.25">
      <c r="A27" s="39">
        <v>7.2</v>
      </c>
      <c r="D27" s="97" t="s">
        <v>269</v>
      </c>
      <c r="F27" s="34" t="s">
        <v>276</v>
      </c>
      <c r="G27" s="105"/>
    </row>
    <row r="28" spans="1:8" x14ac:dyDescent="0.25">
      <c r="A28" s="39">
        <v>7.3</v>
      </c>
      <c r="D28" s="91" t="s">
        <v>270</v>
      </c>
      <c r="F28" s="37" t="s">
        <v>277</v>
      </c>
    </row>
    <row r="29" spans="1:8" x14ac:dyDescent="0.25">
      <c r="A29" s="39">
        <v>7.4</v>
      </c>
      <c r="D29" s="91" t="s">
        <v>65</v>
      </c>
      <c r="F29" s="34" t="s">
        <v>275</v>
      </c>
    </row>
    <row r="30" spans="1:8" ht="110.25" x14ac:dyDescent="0.25">
      <c r="A30" s="39">
        <v>8.1</v>
      </c>
      <c r="B30" s="34">
        <v>8</v>
      </c>
      <c r="D30" s="91" t="s">
        <v>58</v>
      </c>
      <c r="E30" s="41" t="s">
        <v>215</v>
      </c>
      <c r="F30" s="34">
        <v>4.7</v>
      </c>
      <c r="G30" s="105" t="s">
        <v>280</v>
      </c>
      <c r="H30" s="91" t="s">
        <v>190</v>
      </c>
    </row>
    <row r="31" spans="1:8" x14ac:dyDescent="0.25">
      <c r="A31" s="39">
        <v>8.1999999999999993</v>
      </c>
      <c r="D31" s="91" t="s">
        <v>272</v>
      </c>
      <c r="E31" s="41" t="s">
        <v>271</v>
      </c>
      <c r="F31" s="34">
        <v>5</v>
      </c>
    </row>
    <row r="32" spans="1:8" x14ac:dyDescent="0.25">
      <c r="A32" s="39">
        <v>8.3000000000000007</v>
      </c>
      <c r="D32" t="s">
        <v>273</v>
      </c>
      <c r="F32" s="34">
        <v>6.1</v>
      </c>
    </row>
    <row r="33" spans="1:8" ht="47.25" x14ac:dyDescent="0.25">
      <c r="A33" s="39">
        <v>9.1</v>
      </c>
      <c r="B33" s="34">
        <v>9</v>
      </c>
      <c r="D33" t="s">
        <v>59</v>
      </c>
      <c r="E33" s="41" t="s">
        <v>75</v>
      </c>
      <c r="F33" s="34">
        <v>6.2</v>
      </c>
      <c r="G33" s="106" t="s">
        <v>233</v>
      </c>
      <c r="H33" s="91"/>
    </row>
    <row r="34" spans="1:8" x14ac:dyDescent="0.25">
      <c r="A34" s="39">
        <v>9.1999999999999993</v>
      </c>
      <c r="D34" t="s">
        <v>218</v>
      </c>
      <c r="E34" s="41" t="s">
        <v>76</v>
      </c>
      <c r="F34" s="34">
        <v>6.3</v>
      </c>
    </row>
    <row r="35" spans="1:8" x14ac:dyDescent="0.25">
      <c r="A35" s="39">
        <v>9.3000000000000007</v>
      </c>
      <c r="D35" t="s">
        <v>219</v>
      </c>
      <c r="E35" s="41" t="s">
        <v>77</v>
      </c>
      <c r="F35" s="34">
        <v>6.4</v>
      </c>
    </row>
    <row r="36" spans="1:8" ht="47.25" x14ac:dyDescent="0.25">
      <c r="A36" s="39">
        <v>10.1</v>
      </c>
      <c r="B36" s="34">
        <v>10</v>
      </c>
      <c r="D36" t="s">
        <v>220</v>
      </c>
      <c r="E36" s="41" t="s">
        <v>82</v>
      </c>
      <c r="F36" s="34">
        <v>6.5</v>
      </c>
      <c r="G36" s="106" t="s">
        <v>232</v>
      </c>
    </row>
    <row r="37" spans="1:8" ht="47.25" x14ac:dyDescent="0.25">
      <c r="A37" s="39">
        <v>11.1</v>
      </c>
      <c r="B37" s="34">
        <v>11</v>
      </c>
      <c r="D37" t="s">
        <v>60</v>
      </c>
      <c r="E37" s="41" t="s">
        <v>78</v>
      </c>
      <c r="F37" s="34">
        <v>7</v>
      </c>
      <c r="G37" s="106" t="s">
        <v>234</v>
      </c>
      <c r="H37" s="79" t="s">
        <v>191</v>
      </c>
    </row>
    <row r="38" spans="1:8" x14ac:dyDescent="0.25">
      <c r="A38" s="39">
        <v>11.2</v>
      </c>
      <c r="D38" t="s">
        <v>61</v>
      </c>
      <c r="E38" s="41" t="s">
        <v>80</v>
      </c>
      <c r="F38" s="37" t="s">
        <v>224</v>
      </c>
    </row>
    <row r="39" spans="1:8" x14ac:dyDescent="0.25">
      <c r="A39" s="39">
        <v>11.3</v>
      </c>
      <c r="D39" t="s">
        <v>223</v>
      </c>
      <c r="F39" s="37" t="s">
        <v>208</v>
      </c>
    </row>
    <row r="40" spans="1:8" ht="47.25" x14ac:dyDescent="0.25">
      <c r="A40" s="39">
        <v>12.1</v>
      </c>
      <c r="B40" s="34">
        <v>12</v>
      </c>
      <c r="D40" t="s">
        <v>83</v>
      </c>
      <c r="E40" s="41" t="s">
        <v>79</v>
      </c>
      <c r="F40" s="37" t="s">
        <v>208</v>
      </c>
      <c r="G40" s="106" t="s">
        <v>238</v>
      </c>
      <c r="H40" s="79" t="s">
        <v>192</v>
      </c>
    </row>
    <row r="41" spans="1:8" x14ac:dyDescent="0.25">
      <c r="A41" s="39">
        <v>12.2</v>
      </c>
      <c r="D41" t="s">
        <v>221</v>
      </c>
      <c r="E41" s="41" t="s">
        <v>84</v>
      </c>
      <c r="F41" s="37"/>
    </row>
    <row r="42" spans="1:8" x14ac:dyDescent="0.25">
      <c r="A42" s="39">
        <v>12.4</v>
      </c>
      <c r="D42" s="81" t="s">
        <v>180</v>
      </c>
      <c r="E42" s="82"/>
      <c r="F42" s="83"/>
      <c r="G42" s="100"/>
      <c r="H42" s="81" t="s">
        <v>193</v>
      </c>
    </row>
    <row r="43" spans="1:8" ht="47.25" x14ac:dyDescent="0.25">
      <c r="A43" s="39">
        <v>13.1</v>
      </c>
      <c r="B43" s="34">
        <v>13</v>
      </c>
      <c r="D43" t="s">
        <v>222</v>
      </c>
      <c r="E43" s="41" t="s">
        <v>214</v>
      </c>
      <c r="F43" s="37" t="s">
        <v>201</v>
      </c>
      <c r="G43" s="106" t="s">
        <v>235</v>
      </c>
    </row>
    <row r="44" spans="1:8" x14ac:dyDescent="0.25">
      <c r="A44" s="39">
        <v>13.2</v>
      </c>
      <c r="D44" t="s">
        <v>91</v>
      </c>
      <c r="F44" s="37" t="s">
        <v>200</v>
      </c>
    </row>
    <row r="45" spans="1:8" x14ac:dyDescent="0.25">
      <c r="A45" s="39">
        <v>14</v>
      </c>
      <c r="D45" s="84" t="s">
        <v>196</v>
      </c>
      <c r="E45" s="85"/>
      <c r="F45" s="86"/>
      <c r="G45" s="101"/>
      <c r="H45" s="84"/>
    </row>
    <row r="46" spans="1:8" ht="47.25" x14ac:dyDescent="0.25">
      <c r="A46" s="39">
        <v>15.1</v>
      </c>
      <c r="B46" s="34">
        <v>14</v>
      </c>
      <c r="D46" t="s">
        <v>181</v>
      </c>
      <c r="F46" s="37">
        <v>8.4</v>
      </c>
      <c r="G46" s="106" t="s">
        <v>236</v>
      </c>
    </row>
    <row r="47" spans="1:8" x14ac:dyDescent="0.25">
      <c r="A47" s="39">
        <v>15.2</v>
      </c>
      <c r="D47" s="81" t="s">
        <v>182</v>
      </c>
      <c r="E47" s="82"/>
      <c r="F47" s="83"/>
      <c r="G47" s="100"/>
      <c r="H47" s="81" t="s">
        <v>194</v>
      </c>
    </row>
    <row r="48" spans="1:8" ht="47.25" x14ac:dyDescent="0.25">
      <c r="A48" s="39">
        <v>16.100000000000001</v>
      </c>
      <c r="B48" s="34">
        <v>15</v>
      </c>
      <c r="D48" t="s">
        <v>183</v>
      </c>
      <c r="E48" s="41" t="s">
        <v>81</v>
      </c>
      <c r="G48" s="106" t="s">
        <v>237</v>
      </c>
      <c r="H48" t="s">
        <v>283</v>
      </c>
    </row>
    <row r="49" spans="1:8" x14ac:dyDescent="0.25">
      <c r="A49" s="39">
        <v>17.100000000000001</v>
      </c>
      <c r="B49" s="34">
        <v>16</v>
      </c>
      <c r="D49" t="s">
        <v>86</v>
      </c>
      <c r="H49" t="s">
        <v>247</v>
      </c>
    </row>
    <row r="50" spans="1:8" x14ac:dyDescent="0.25">
      <c r="A50" s="39">
        <v>17.2</v>
      </c>
      <c r="D50" t="s">
        <v>15</v>
      </c>
      <c r="H50" t="s">
        <v>195</v>
      </c>
    </row>
  </sheetData>
  <sortState xmlns:xlrd2="http://schemas.microsoft.com/office/spreadsheetml/2017/richdata2" ref="A2:H50">
    <sortCondition ref="A2:A5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tabSelected="1" zoomScale="70" zoomScaleNormal="70" workbookViewId="0">
      <pane ySplit="1" topLeftCell="A7" activePane="bottomLeft" state="frozen"/>
      <selection pane="bottomLeft" activeCell="E8" sqref="E8"/>
    </sheetView>
  </sheetViews>
  <sheetFormatPr defaultColWidth="14.875" defaultRowHeight="15" x14ac:dyDescent="0.25"/>
  <cols>
    <col min="1" max="1" width="8.125" style="21" customWidth="1"/>
    <col min="2" max="2" width="13.5" style="21" customWidth="1"/>
    <col min="3" max="3" width="33.625" style="21" customWidth="1"/>
    <col min="4" max="4" width="36.5" style="22" customWidth="1"/>
    <col min="5" max="5" width="88.125" style="22" customWidth="1"/>
    <col min="6" max="6" width="34.625" style="22" customWidth="1"/>
    <col min="7" max="8" width="38" style="22" customWidth="1"/>
    <col min="9" max="9" width="25.375" style="21" customWidth="1"/>
    <col min="10" max="16384" width="14.875" style="21"/>
  </cols>
  <sheetData>
    <row r="1" spans="1:10" x14ac:dyDescent="0.25">
      <c r="A1" s="19" t="s">
        <v>1</v>
      </c>
      <c r="B1" s="19" t="s">
        <v>2</v>
      </c>
      <c r="C1" s="19" t="s">
        <v>3</v>
      </c>
      <c r="D1" s="20" t="s">
        <v>4</v>
      </c>
      <c r="E1" s="20" t="s">
        <v>5</v>
      </c>
      <c r="F1" s="20" t="s">
        <v>17</v>
      </c>
      <c r="G1" s="20" t="s">
        <v>18</v>
      </c>
      <c r="H1" s="20" t="s">
        <v>19</v>
      </c>
      <c r="I1" s="78" t="s">
        <v>7</v>
      </c>
      <c r="J1" s="103" t="s">
        <v>230</v>
      </c>
    </row>
    <row r="2" spans="1:10" ht="225" x14ac:dyDescent="0.25">
      <c r="A2" s="95">
        <v>1</v>
      </c>
      <c r="B2" s="28">
        <v>42241</v>
      </c>
      <c r="C2" s="1" t="s">
        <v>36</v>
      </c>
      <c r="D2" s="1" t="s">
        <v>158</v>
      </c>
      <c r="E2" s="29" t="s">
        <v>229</v>
      </c>
      <c r="F2" s="1" t="s">
        <v>210</v>
      </c>
      <c r="G2" s="1" t="s">
        <v>228</v>
      </c>
      <c r="H2" s="1" t="s">
        <v>157</v>
      </c>
      <c r="I2" s="1" t="s">
        <v>146</v>
      </c>
      <c r="J2" s="21" t="s">
        <v>248</v>
      </c>
    </row>
    <row r="3" spans="1:10" ht="150" x14ac:dyDescent="0.25">
      <c r="A3" s="95">
        <v>2</v>
      </c>
      <c r="B3" s="28">
        <f t="shared" ref="B3:B18" si="0">B2+7</f>
        <v>42248</v>
      </c>
      <c r="C3" s="1" t="s">
        <v>149</v>
      </c>
      <c r="D3" s="1" t="s">
        <v>152</v>
      </c>
      <c r="E3" s="1" t="s">
        <v>211</v>
      </c>
      <c r="F3" s="25" t="s">
        <v>20</v>
      </c>
      <c r="G3" s="1" t="s">
        <v>151</v>
      </c>
      <c r="H3" s="29" t="s">
        <v>212</v>
      </c>
      <c r="I3" s="29" t="s">
        <v>150</v>
      </c>
      <c r="J3" s="29"/>
    </row>
    <row r="4" spans="1:10" ht="180" x14ac:dyDescent="0.25">
      <c r="A4" s="95">
        <v>3</v>
      </c>
      <c r="B4" s="28">
        <f t="shared" si="0"/>
        <v>42255</v>
      </c>
      <c r="C4" s="1" t="s">
        <v>153</v>
      </c>
      <c r="D4" s="1" t="s">
        <v>156</v>
      </c>
      <c r="E4" s="1" t="s">
        <v>243</v>
      </c>
      <c r="F4" s="1" t="s">
        <v>165</v>
      </c>
      <c r="G4" s="1" t="s">
        <v>159</v>
      </c>
      <c r="H4" s="107" t="s">
        <v>242</v>
      </c>
      <c r="I4" s="21" t="s">
        <v>148</v>
      </c>
    </row>
    <row r="5" spans="1:10" ht="165" x14ac:dyDescent="0.25">
      <c r="A5" s="95">
        <v>4</v>
      </c>
      <c r="B5" s="28">
        <f>B4+7</f>
        <v>42262</v>
      </c>
      <c r="C5" s="1" t="s">
        <v>154</v>
      </c>
      <c r="D5" s="1" t="s">
        <v>155</v>
      </c>
      <c r="E5" s="1" t="s">
        <v>199</v>
      </c>
      <c r="F5" s="1" t="s">
        <v>164</v>
      </c>
      <c r="G5" s="1" t="s">
        <v>160</v>
      </c>
      <c r="H5" s="1" t="s">
        <v>37</v>
      </c>
      <c r="I5" s="29" t="s">
        <v>161</v>
      </c>
    </row>
    <row r="6" spans="1:10" ht="120" x14ac:dyDescent="0.25">
      <c r="A6" s="95">
        <v>5</v>
      </c>
      <c r="B6" s="28">
        <f t="shared" si="0"/>
        <v>42269</v>
      </c>
      <c r="C6" s="1" t="s">
        <v>204</v>
      </c>
      <c r="D6" s="1" t="s">
        <v>38</v>
      </c>
      <c r="E6" s="1" t="s">
        <v>202</v>
      </c>
      <c r="F6" s="1" t="s">
        <v>203</v>
      </c>
      <c r="G6" s="1" t="s">
        <v>162</v>
      </c>
      <c r="H6" s="1" t="s">
        <v>244</v>
      </c>
      <c r="I6" s="21" t="s">
        <v>163</v>
      </c>
    </row>
    <row r="7" spans="1:10" ht="105" x14ac:dyDescent="0.25">
      <c r="A7" s="95">
        <v>6</v>
      </c>
      <c r="B7" s="28">
        <f t="shared" si="0"/>
        <v>42276</v>
      </c>
      <c r="C7" s="1" t="s">
        <v>254</v>
      </c>
      <c r="D7" s="1" t="s">
        <v>262</v>
      </c>
      <c r="E7" s="1" t="s">
        <v>264</v>
      </c>
      <c r="F7" s="1" t="s">
        <v>260</v>
      </c>
      <c r="G7" s="1" t="s">
        <v>263</v>
      </c>
      <c r="H7" s="110" t="s">
        <v>62</v>
      </c>
      <c r="I7" s="1" t="s">
        <v>261</v>
      </c>
      <c r="J7" s="109"/>
    </row>
    <row r="8" spans="1:10" ht="165" x14ac:dyDescent="0.25">
      <c r="A8" s="95">
        <v>7</v>
      </c>
      <c r="B8" s="28">
        <f t="shared" si="0"/>
        <v>42283</v>
      </c>
      <c r="C8" s="1" t="s">
        <v>265</v>
      </c>
      <c r="D8" s="1" t="s">
        <v>266</v>
      </c>
      <c r="E8" s="1" t="s">
        <v>282</v>
      </c>
      <c r="F8" s="1" t="s">
        <v>284</v>
      </c>
      <c r="G8" s="1" t="s">
        <v>286</v>
      </c>
      <c r="H8" s="1" t="s">
        <v>285</v>
      </c>
      <c r="I8" s="29" t="s">
        <v>268</v>
      </c>
    </row>
    <row r="9" spans="1:10" ht="135" x14ac:dyDescent="0.25">
      <c r="A9" s="95">
        <v>8</v>
      </c>
      <c r="B9" s="28">
        <f t="shared" si="0"/>
        <v>42290</v>
      </c>
      <c r="C9" s="1" t="s">
        <v>274</v>
      </c>
      <c r="D9" s="1" t="s">
        <v>267</v>
      </c>
      <c r="E9" s="1" t="s">
        <v>290</v>
      </c>
      <c r="F9" s="1" t="s">
        <v>287</v>
      </c>
      <c r="G9" s="1" t="s">
        <v>288</v>
      </c>
      <c r="H9" s="1" t="s">
        <v>289</v>
      </c>
    </row>
    <row r="10" spans="1:10" ht="60" x14ac:dyDescent="0.25">
      <c r="A10" s="95">
        <v>9</v>
      </c>
      <c r="B10" s="28">
        <f t="shared" si="0"/>
        <v>42297</v>
      </c>
      <c r="C10" s="1" t="s">
        <v>253</v>
      </c>
      <c r="D10" s="1" t="s">
        <v>291</v>
      </c>
      <c r="E10" s="1" t="s">
        <v>292</v>
      </c>
      <c r="F10" s="1" t="s">
        <v>293</v>
      </c>
      <c r="G10" s="1" t="s">
        <v>39</v>
      </c>
      <c r="H10" s="1" t="s">
        <v>40</v>
      </c>
      <c r="I10" s="21" t="s">
        <v>249</v>
      </c>
    </row>
    <row r="11" spans="1:10" ht="30" x14ac:dyDescent="0.25">
      <c r="A11" s="95">
        <v>10</v>
      </c>
      <c r="B11" s="28">
        <f t="shared" si="0"/>
        <v>42304</v>
      </c>
      <c r="C11" s="1" t="s">
        <v>294</v>
      </c>
      <c r="D11" s="1" t="s">
        <v>42</v>
      </c>
      <c r="E11" s="1" t="s">
        <v>297</v>
      </c>
      <c r="F11" s="1" t="s">
        <v>302</v>
      </c>
      <c r="G11" s="1" t="s">
        <v>299</v>
      </c>
      <c r="H11" s="1" t="s">
        <v>49</v>
      </c>
    </row>
    <row r="12" spans="1:10" ht="90" x14ac:dyDescent="0.25">
      <c r="A12" s="112">
        <v>11</v>
      </c>
      <c r="B12" s="28">
        <f t="shared" si="0"/>
        <v>42311</v>
      </c>
      <c r="C12" s="1" t="s">
        <v>303</v>
      </c>
      <c r="D12" s="1" t="s">
        <v>43</v>
      </c>
      <c r="E12" s="1"/>
      <c r="F12" s="1" t="s">
        <v>41</v>
      </c>
      <c r="G12" s="1" t="s">
        <v>49</v>
      </c>
      <c r="H12" s="1" t="s">
        <v>300</v>
      </c>
    </row>
    <row r="13" spans="1:10" ht="75" x14ac:dyDescent="0.25">
      <c r="A13" s="112">
        <v>12</v>
      </c>
      <c r="B13" s="28">
        <f t="shared" si="0"/>
        <v>42318</v>
      </c>
      <c r="C13" s="1" t="s">
        <v>304</v>
      </c>
      <c r="D13" s="1"/>
      <c r="E13" s="1"/>
      <c r="F13" s="25" t="s">
        <v>35</v>
      </c>
      <c r="G13" s="1" t="s">
        <v>298</v>
      </c>
      <c r="H13" s="1" t="s">
        <v>83</v>
      </c>
    </row>
    <row r="14" spans="1:10" ht="90" x14ac:dyDescent="0.25">
      <c r="A14" s="112">
        <v>13</v>
      </c>
      <c r="B14" s="28">
        <f t="shared" si="0"/>
        <v>42325</v>
      </c>
      <c r="C14" s="1" t="s">
        <v>168</v>
      </c>
      <c r="D14" s="1" t="s">
        <v>169</v>
      </c>
      <c r="E14" s="1"/>
      <c r="F14" s="115" t="s">
        <v>295</v>
      </c>
      <c r="G14" s="115" t="s">
        <v>301</v>
      </c>
      <c r="H14" s="26"/>
    </row>
    <row r="15" spans="1:10" x14ac:dyDescent="0.25">
      <c r="A15" s="112"/>
      <c r="B15" s="28">
        <f t="shared" si="0"/>
        <v>42332</v>
      </c>
      <c r="C15" s="32" t="s">
        <v>46</v>
      </c>
      <c r="D15" s="32"/>
      <c r="E15" s="32"/>
      <c r="F15" s="32"/>
      <c r="G15" s="32"/>
      <c r="H15" s="32"/>
    </row>
    <row r="16" spans="1:10" ht="75" x14ac:dyDescent="0.25">
      <c r="A16" s="112">
        <v>14</v>
      </c>
      <c r="B16" s="28">
        <f t="shared" si="0"/>
        <v>42339</v>
      </c>
      <c r="C16" s="1" t="s">
        <v>167</v>
      </c>
      <c r="D16" s="1" t="s">
        <v>44</v>
      </c>
      <c r="E16" s="1"/>
      <c r="F16" s="1" t="s">
        <v>47</v>
      </c>
      <c r="G16" s="1" t="s">
        <v>48</v>
      </c>
      <c r="H16" s="1" t="s">
        <v>49</v>
      </c>
    </row>
    <row r="17" spans="1:8" ht="30" x14ac:dyDescent="0.25">
      <c r="A17" s="112">
        <v>15</v>
      </c>
      <c r="B17" s="28">
        <f t="shared" si="0"/>
        <v>42346</v>
      </c>
      <c r="C17" s="1" t="s">
        <v>166</v>
      </c>
      <c r="D17" s="1" t="s">
        <v>45</v>
      </c>
      <c r="E17" s="1"/>
      <c r="F17" s="1" t="s">
        <v>296</v>
      </c>
      <c r="G17" s="1" t="s">
        <v>49</v>
      </c>
      <c r="H17" s="1" t="s">
        <v>49</v>
      </c>
    </row>
    <row r="18" spans="1:8" ht="30" x14ac:dyDescent="0.25">
      <c r="A18" s="27" t="s">
        <v>0</v>
      </c>
      <c r="B18" s="28">
        <f t="shared" si="0"/>
        <v>42353</v>
      </c>
      <c r="C18" s="1" t="s">
        <v>86</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80"/>
  <sheetViews>
    <sheetView topLeftCell="A10" zoomScale="115" zoomScaleNormal="115" workbookViewId="0">
      <selection activeCell="J21" sqref="J21"/>
    </sheetView>
  </sheetViews>
  <sheetFormatPr defaultColWidth="7.625" defaultRowHeight="15" x14ac:dyDescent="0.25"/>
  <cols>
    <col min="1" max="1" width="7.625" style="5"/>
    <col min="2" max="2" width="35.62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21</v>
      </c>
      <c r="B1" s="2" t="s">
        <v>7</v>
      </c>
      <c r="C1" s="2" t="s">
        <v>8</v>
      </c>
      <c r="D1" s="2" t="s">
        <v>9</v>
      </c>
      <c r="E1" s="2" t="s">
        <v>93</v>
      </c>
      <c r="F1" s="2" t="s">
        <v>92</v>
      </c>
      <c r="G1" s="2"/>
      <c r="H1" s="2" t="s">
        <v>8</v>
      </c>
      <c r="I1" s="2" t="s">
        <v>9</v>
      </c>
      <c r="J1" s="2" t="s">
        <v>10</v>
      </c>
      <c r="K1" s="2"/>
      <c r="L1" s="2" t="s">
        <v>8</v>
      </c>
      <c r="M1" s="2" t="s">
        <v>9</v>
      </c>
      <c r="N1" s="2" t="s">
        <v>10</v>
      </c>
      <c r="P1" s="2" t="s">
        <v>8</v>
      </c>
      <c r="Q1" s="2" t="s">
        <v>9</v>
      </c>
      <c r="R1" s="2" t="s">
        <v>10</v>
      </c>
      <c r="S1" s="5"/>
      <c r="T1" s="13" t="s">
        <v>8</v>
      </c>
      <c r="U1" s="13" t="s">
        <v>9</v>
      </c>
      <c r="V1" s="13" t="s">
        <v>10</v>
      </c>
      <c r="X1" s="13" t="s">
        <v>8</v>
      </c>
      <c r="Y1" s="13" t="s">
        <v>9</v>
      </c>
      <c r="Z1" s="13" t="s">
        <v>10</v>
      </c>
      <c r="AB1" s="17" t="s">
        <v>8</v>
      </c>
      <c r="AC1" s="17" t="s">
        <v>9</v>
      </c>
      <c r="AD1" s="17" t="s">
        <v>10</v>
      </c>
    </row>
    <row r="2" spans="1:30" ht="16.5" thickTop="1" x14ac:dyDescent="0.25">
      <c r="A2" s="5">
        <v>1.1000000000000001</v>
      </c>
      <c r="B2" s="4" t="s">
        <v>11</v>
      </c>
      <c r="C2" s="31" t="s">
        <v>24</v>
      </c>
      <c r="D2" s="8">
        <v>3</v>
      </c>
      <c r="E2" s="87" t="s">
        <v>197</v>
      </c>
      <c r="F2" s="102" t="s">
        <v>197</v>
      </c>
      <c r="G2" s="49"/>
      <c r="H2" s="30" t="s">
        <v>50</v>
      </c>
      <c r="I2" s="5">
        <f>SUMIF($C$2:$C$71,H2,$D$2:$D$71)-30</f>
        <v>110</v>
      </c>
      <c r="J2" s="9">
        <f t="shared" ref="J2:J7" si="0">I2/$M$8</f>
        <v>0.2525832376578645</v>
      </c>
      <c r="K2" s="49"/>
      <c r="L2" s="30" t="s">
        <v>50</v>
      </c>
      <c r="M2" s="5">
        <v>59.5</v>
      </c>
      <c r="N2" s="9">
        <v>0.13662456946039037</v>
      </c>
      <c r="P2" s="4" t="s">
        <v>34</v>
      </c>
      <c r="Q2" s="5">
        <v>36</v>
      </c>
      <c r="R2" s="9">
        <v>8.8452088452088448E-2</v>
      </c>
      <c r="S2" s="5"/>
      <c r="T2" s="6" t="s">
        <v>22</v>
      </c>
      <c r="U2" s="6">
        <v>16</v>
      </c>
      <c r="V2" s="10">
        <v>3.9506172839506172E-2</v>
      </c>
      <c r="X2" s="10" t="s">
        <v>16</v>
      </c>
      <c r="Y2" s="12">
        <v>20</v>
      </c>
      <c r="Z2" s="10">
        <v>4.3956043956043959E-2</v>
      </c>
      <c r="AB2" s="7" t="s">
        <v>16</v>
      </c>
      <c r="AC2" s="7">
        <v>14</v>
      </c>
      <c r="AD2" s="11">
        <v>3.0837004405286344E-2</v>
      </c>
    </row>
    <row r="3" spans="1:30" ht="15.75" x14ac:dyDescent="0.25">
      <c r="A3" s="57">
        <v>1.2</v>
      </c>
      <c r="B3" s="64" t="s">
        <v>111</v>
      </c>
      <c r="C3" s="71" t="s">
        <v>50</v>
      </c>
      <c r="D3" s="60"/>
      <c r="E3" s="88" t="s">
        <v>197</v>
      </c>
      <c r="F3" s="102" t="s">
        <v>197</v>
      </c>
      <c r="G3" s="48"/>
      <c r="H3" s="46" t="s">
        <v>23</v>
      </c>
      <c r="I3" s="5">
        <f>SUMIF($C$2:$C$71,H3,$D$2:$D$71)</f>
        <v>120</v>
      </c>
      <c r="J3" s="9">
        <f t="shared" si="0"/>
        <v>0.27554535017221582</v>
      </c>
      <c r="K3" s="48"/>
      <c r="L3" s="46" t="s">
        <v>23</v>
      </c>
      <c r="M3" s="5">
        <v>70</v>
      </c>
      <c r="N3" s="9">
        <v>0.16073478760045926</v>
      </c>
      <c r="P3" s="4" t="s">
        <v>7</v>
      </c>
      <c r="Q3" s="5">
        <v>72</v>
      </c>
      <c r="R3" s="9">
        <v>0.1769041769041769</v>
      </c>
      <c r="S3" s="5"/>
      <c r="T3" s="6" t="s">
        <v>7</v>
      </c>
      <c r="U3" s="6">
        <v>36</v>
      </c>
      <c r="V3" s="10">
        <v>8.8888888888888892E-2</v>
      </c>
      <c r="X3" s="10" t="s">
        <v>23</v>
      </c>
      <c r="Y3" s="12">
        <v>100</v>
      </c>
      <c r="Z3" s="10">
        <v>0.21978021978021978</v>
      </c>
      <c r="AB3" s="7" t="s">
        <v>23</v>
      </c>
      <c r="AC3" s="7">
        <v>99</v>
      </c>
      <c r="AD3" s="11">
        <v>0.21806167400881057</v>
      </c>
    </row>
    <row r="4" spans="1:30" ht="15.75" x14ac:dyDescent="0.25">
      <c r="A4" s="57">
        <v>1.2</v>
      </c>
      <c r="B4" s="64" t="s">
        <v>112</v>
      </c>
      <c r="C4" s="63" t="s">
        <v>96</v>
      </c>
      <c r="D4" s="61">
        <v>2</v>
      </c>
      <c r="E4" s="89" t="s">
        <v>197</v>
      </c>
      <c r="F4" s="50"/>
      <c r="G4" s="49"/>
      <c r="H4" s="4" t="s">
        <v>24</v>
      </c>
      <c r="I4" s="5">
        <f>SUMIF($C$2:$C$71,H4,$D$2:$D$71)</f>
        <v>20</v>
      </c>
      <c r="J4" s="9">
        <f t="shared" si="0"/>
        <v>4.5924225028702644E-2</v>
      </c>
      <c r="K4" s="48"/>
      <c r="L4" s="4" t="s">
        <v>24</v>
      </c>
      <c r="M4" s="5">
        <v>26</v>
      </c>
      <c r="N4" s="9">
        <v>5.9701492537313432E-2</v>
      </c>
      <c r="P4" s="4" t="s">
        <v>24</v>
      </c>
      <c r="Q4" s="5">
        <v>50</v>
      </c>
      <c r="R4" s="9">
        <v>0.12285012285012285</v>
      </c>
      <c r="S4" s="5"/>
      <c r="T4" s="6" t="s">
        <v>24</v>
      </c>
      <c r="U4" s="6">
        <v>40</v>
      </c>
      <c r="V4" s="10">
        <v>9.8765432098765427E-2</v>
      </c>
      <c r="X4" s="10" t="s">
        <v>25</v>
      </c>
      <c r="Y4" s="12">
        <v>25</v>
      </c>
      <c r="Z4" s="10">
        <v>5.4945054945054944E-2</v>
      </c>
      <c r="AB4" s="7" t="s">
        <v>25</v>
      </c>
      <c r="AC4" s="7">
        <v>20</v>
      </c>
      <c r="AD4" s="11">
        <v>4.405286343612335E-2</v>
      </c>
    </row>
    <row r="5" spans="1:30" ht="15.75" x14ac:dyDescent="0.25">
      <c r="A5" s="57">
        <v>1.4</v>
      </c>
      <c r="B5" s="64" t="s">
        <v>147</v>
      </c>
      <c r="C5" s="65" t="s">
        <v>23</v>
      </c>
      <c r="D5" s="60">
        <v>15</v>
      </c>
      <c r="E5" s="89" t="s">
        <v>197</v>
      </c>
      <c r="F5" s="102" t="s">
        <v>226</v>
      </c>
      <c r="G5" s="48"/>
      <c r="H5" s="4" t="s">
        <v>12</v>
      </c>
      <c r="I5" s="5">
        <f>SUMIF($C$2:$C$71,H5,$D$2:$D$71)</f>
        <v>50</v>
      </c>
      <c r="J5" s="9">
        <f t="shared" si="0"/>
        <v>0.11481056257175661</v>
      </c>
      <c r="K5" s="49"/>
      <c r="L5" s="4" t="s">
        <v>12</v>
      </c>
      <c r="M5" s="5">
        <v>50</v>
      </c>
      <c r="N5" s="9">
        <v>0.11481056257175661</v>
      </c>
      <c r="Q5" s="5"/>
      <c r="R5" s="9"/>
      <c r="S5" s="5"/>
      <c r="T5" s="6" t="s">
        <v>26</v>
      </c>
      <c r="U5" s="6">
        <v>26</v>
      </c>
      <c r="V5" s="10">
        <v>6.4197530864197536E-2</v>
      </c>
      <c r="X5" s="10" t="s">
        <v>12</v>
      </c>
      <c r="Y5" s="12">
        <v>10</v>
      </c>
      <c r="Z5" s="10">
        <v>2.197802197802198E-2</v>
      </c>
      <c r="AB5" s="7" t="s">
        <v>26</v>
      </c>
      <c r="AC5" s="7">
        <v>32</v>
      </c>
      <c r="AD5" s="11">
        <v>6.8281938325991193E-2</v>
      </c>
    </row>
    <row r="6" spans="1:30" ht="15.75" x14ac:dyDescent="0.25">
      <c r="A6" s="57">
        <v>2.1</v>
      </c>
      <c r="B6" s="64" t="s">
        <v>113</v>
      </c>
      <c r="C6" s="71" t="s">
        <v>50</v>
      </c>
      <c r="D6" s="60">
        <v>10</v>
      </c>
      <c r="E6" s="89" t="s">
        <v>197</v>
      </c>
      <c r="F6" s="102" t="s">
        <v>197</v>
      </c>
      <c r="G6" s="48"/>
      <c r="H6" s="4" t="s">
        <v>13</v>
      </c>
      <c r="I6" s="5">
        <f>SUMIF($C$2:$C$71,H6,$D$2:$D$71)</f>
        <v>100</v>
      </c>
      <c r="J6" s="9">
        <f t="shared" si="0"/>
        <v>0.22962112514351321</v>
      </c>
      <c r="K6" s="48"/>
      <c r="L6" s="4" t="s">
        <v>13</v>
      </c>
      <c r="M6" s="5">
        <v>100</v>
      </c>
      <c r="N6" s="9">
        <v>0.22962112514351321</v>
      </c>
      <c r="P6" s="4" t="s">
        <v>12</v>
      </c>
      <c r="Q6" s="5">
        <v>24</v>
      </c>
      <c r="R6" s="9">
        <v>5.896805896805897E-2</v>
      </c>
      <c r="S6" s="5"/>
      <c r="T6" s="6" t="s">
        <v>12</v>
      </c>
      <c r="U6" s="6">
        <v>27</v>
      </c>
      <c r="V6" s="10">
        <v>6.6666666666666666E-2</v>
      </c>
      <c r="X6" s="10" t="s">
        <v>13</v>
      </c>
      <c r="Y6" s="12">
        <v>150</v>
      </c>
      <c r="Z6" s="10">
        <v>0.32967032967032966</v>
      </c>
      <c r="AB6" s="7" t="s">
        <v>12</v>
      </c>
      <c r="AC6" s="7">
        <v>10</v>
      </c>
      <c r="AD6" s="11">
        <v>2.2026431718061675E-2</v>
      </c>
    </row>
    <row r="7" spans="1:30" ht="15.75" x14ac:dyDescent="0.25">
      <c r="A7" s="57">
        <v>2.2000000000000002</v>
      </c>
      <c r="B7" s="64" t="s">
        <v>114</v>
      </c>
      <c r="C7" s="63" t="s">
        <v>96</v>
      </c>
      <c r="D7" s="61">
        <v>2</v>
      </c>
      <c r="E7" s="89" t="s">
        <v>197</v>
      </c>
      <c r="F7" s="49"/>
      <c r="G7" s="49"/>
      <c r="H7" s="4" t="s">
        <v>14</v>
      </c>
      <c r="I7" s="5">
        <f>SUMIF($C$2:$C$71,H7,$D$2:$D$71)</f>
        <v>90</v>
      </c>
      <c r="J7" s="9">
        <f t="shared" si="0"/>
        <v>0.20665901262916189</v>
      </c>
      <c r="K7" s="48"/>
      <c r="L7" s="4" t="s">
        <v>14</v>
      </c>
      <c r="M7" s="5">
        <v>130</v>
      </c>
      <c r="N7" s="9">
        <v>0.29850746268656714</v>
      </c>
      <c r="P7" s="4" t="s">
        <v>13</v>
      </c>
      <c r="Q7" s="5">
        <v>100</v>
      </c>
      <c r="R7" s="9">
        <v>0.24570024570024571</v>
      </c>
      <c r="S7" s="5"/>
      <c r="T7" s="6" t="s">
        <v>13</v>
      </c>
      <c r="U7" s="6">
        <v>150</v>
      </c>
      <c r="V7" s="10">
        <v>0.37037037037037035</v>
      </c>
      <c r="X7" s="15" t="s">
        <v>14</v>
      </c>
      <c r="Y7" s="16">
        <v>150</v>
      </c>
      <c r="Z7" s="15">
        <v>0.32967032967032966</v>
      </c>
      <c r="AB7" s="7" t="s">
        <v>13</v>
      </c>
      <c r="AC7" s="7">
        <v>175</v>
      </c>
      <c r="AD7" s="11">
        <v>0.38546255506607929</v>
      </c>
    </row>
    <row r="8" spans="1:30" ht="16.5" thickBot="1" x14ac:dyDescent="0.3">
      <c r="A8" s="57">
        <v>2.2999999999999998</v>
      </c>
      <c r="B8" s="64" t="s">
        <v>141</v>
      </c>
      <c r="C8" s="67" t="s">
        <v>14</v>
      </c>
      <c r="D8" s="68">
        <v>10</v>
      </c>
      <c r="E8" s="89" t="s">
        <v>197</v>
      </c>
      <c r="F8" s="102" t="s">
        <v>226</v>
      </c>
      <c r="G8" s="49"/>
      <c r="H8" s="4"/>
      <c r="I8" s="3">
        <f>SUM(I2:I7)</f>
        <v>490</v>
      </c>
      <c r="J8" s="5"/>
      <c r="K8" s="49"/>
      <c r="M8" s="3">
        <f>SUM(M2:M7)</f>
        <v>435.5</v>
      </c>
      <c r="P8" s="4" t="s">
        <v>14</v>
      </c>
      <c r="Q8" s="5">
        <v>125</v>
      </c>
      <c r="R8" s="9">
        <v>0.30712530712530711</v>
      </c>
      <c r="S8" s="5"/>
      <c r="T8" s="13" t="s">
        <v>14</v>
      </c>
      <c r="U8" s="13">
        <v>110</v>
      </c>
      <c r="V8" s="14">
        <v>0.27160493827160492</v>
      </c>
      <c r="X8" s="5"/>
      <c r="Y8" s="5">
        <v>455</v>
      </c>
      <c r="Z8" s="5"/>
      <c r="AB8" s="17" t="s">
        <v>14</v>
      </c>
      <c r="AC8" s="17">
        <v>105</v>
      </c>
      <c r="AD8" s="18">
        <v>0.23127753303964757</v>
      </c>
    </row>
    <row r="9" spans="1:30" ht="16.5" thickTop="1" thickBot="1" x14ac:dyDescent="0.3">
      <c r="A9" s="57">
        <v>2.4</v>
      </c>
      <c r="B9" s="69" t="s">
        <v>94</v>
      </c>
      <c r="C9" s="70" t="s">
        <v>12</v>
      </c>
      <c r="D9" s="60">
        <v>4</v>
      </c>
      <c r="E9" s="48"/>
      <c r="F9" s="102" t="s">
        <v>197</v>
      </c>
      <c r="G9" s="49"/>
      <c r="H9" s="49"/>
      <c r="I9" s="49"/>
      <c r="J9" s="49"/>
      <c r="K9" s="49"/>
      <c r="M9" s="4"/>
      <c r="N9" s="4"/>
      <c r="Q9" s="3">
        <v>407</v>
      </c>
      <c r="R9" s="5"/>
      <c r="S9" s="5"/>
      <c r="U9" s="5">
        <v>405</v>
      </c>
      <c r="AB9" s="5"/>
      <c r="AC9" s="5">
        <v>455</v>
      </c>
      <c r="AD9" s="5"/>
    </row>
    <row r="10" spans="1:30" ht="15.75" thickTop="1" x14ac:dyDescent="0.25">
      <c r="A10" s="57">
        <v>3.1</v>
      </c>
      <c r="B10" s="64" t="s">
        <v>115</v>
      </c>
      <c r="C10" s="62" t="s">
        <v>50</v>
      </c>
      <c r="D10" s="60">
        <v>10</v>
      </c>
      <c r="E10" s="92" t="s">
        <v>197</v>
      </c>
      <c r="F10" s="102" t="s">
        <v>197</v>
      </c>
      <c r="G10" s="48"/>
      <c r="H10" s="49"/>
      <c r="I10" s="49"/>
      <c r="J10" s="49"/>
      <c r="K10" s="49"/>
    </row>
    <row r="11" spans="1:30" x14ac:dyDescent="0.25">
      <c r="A11" s="57">
        <v>3.2</v>
      </c>
      <c r="B11" s="64" t="s">
        <v>116</v>
      </c>
      <c r="C11" s="63" t="s">
        <v>96</v>
      </c>
      <c r="D11" s="61">
        <v>2</v>
      </c>
      <c r="E11" s="92" t="s">
        <v>197</v>
      </c>
      <c r="F11" s="51"/>
      <c r="G11" s="48"/>
      <c r="H11" s="48"/>
      <c r="I11" s="48"/>
      <c r="J11" s="48"/>
      <c r="K11" s="48"/>
    </row>
    <row r="12" spans="1:30" x14ac:dyDescent="0.25">
      <c r="A12" s="57">
        <v>3.3</v>
      </c>
      <c r="B12" s="64" t="s">
        <v>142</v>
      </c>
      <c r="C12" s="72" t="s">
        <v>23</v>
      </c>
      <c r="D12" s="60">
        <v>15</v>
      </c>
      <c r="E12" s="92" t="s">
        <v>197</v>
      </c>
      <c r="F12" s="102" t="s">
        <v>197</v>
      </c>
      <c r="G12" s="48"/>
      <c r="H12" s="48"/>
      <c r="I12" s="48"/>
      <c r="J12" s="48"/>
      <c r="K12" s="48"/>
    </row>
    <row r="13" spans="1:30" x14ac:dyDescent="0.25">
      <c r="A13" s="57">
        <v>4.0999999999999996</v>
      </c>
      <c r="B13" s="64" t="s">
        <v>117</v>
      </c>
      <c r="C13" s="62" t="s">
        <v>50</v>
      </c>
      <c r="D13" s="60">
        <v>10</v>
      </c>
      <c r="E13" s="94" t="s">
        <v>197</v>
      </c>
      <c r="F13" s="102" t="s">
        <v>197</v>
      </c>
      <c r="G13" s="48"/>
      <c r="H13" s="48"/>
      <c r="I13" s="48"/>
      <c r="J13" s="48"/>
      <c r="K13" s="48"/>
    </row>
    <row r="14" spans="1:30" x14ac:dyDescent="0.25">
      <c r="A14" s="57">
        <v>4.2</v>
      </c>
      <c r="B14" s="64" t="s">
        <v>118</v>
      </c>
      <c r="C14" s="63" t="s">
        <v>96</v>
      </c>
      <c r="D14" s="61">
        <v>2</v>
      </c>
      <c r="E14" s="94" t="s">
        <v>197</v>
      </c>
      <c r="F14" s="49"/>
      <c r="G14" s="48"/>
      <c r="H14" s="48"/>
      <c r="I14" s="48"/>
      <c r="J14" s="48"/>
      <c r="K14" s="48"/>
      <c r="L14" s="24"/>
      <c r="M14" s="24"/>
    </row>
    <row r="15" spans="1:30" x14ac:dyDescent="0.25">
      <c r="A15" s="57">
        <v>4.3</v>
      </c>
      <c r="B15" s="64" t="s">
        <v>106</v>
      </c>
      <c r="C15" s="70" t="s">
        <v>12</v>
      </c>
      <c r="D15" s="60">
        <v>4</v>
      </c>
      <c r="E15" s="48"/>
      <c r="F15" s="102" t="s">
        <v>226</v>
      </c>
      <c r="G15" s="48"/>
      <c r="H15" s="48"/>
      <c r="I15" s="48"/>
      <c r="J15" s="48"/>
      <c r="K15" s="48"/>
      <c r="L15" s="24"/>
      <c r="M15" s="24"/>
    </row>
    <row r="16" spans="1:30" x14ac:dyDescent="0.25">
      <c r="A16" s="57">
        <v>4.4000000000000004</v>
      </c>
      <c r="B16" s="64" t="s">
        <v>105</v>
      </c>
      <c r="C16" s="59" t="s">
        <v>14</v>
      </c>
      <c r="D16" s="60">
        <v>15</v>
      </c>
      <c r="E16" s="48"/>
      <c r="F16" s="102" t="s">
        <v>197</v>
      </c>
      <c r="G16" s="48"/>
      <c r="H16" s="48"/>
      <c r="I16" s="48"/>
      <c r="J16" s="48"/>
      <c r="K16" s="48"/>
      <c r="L16" s="24"/>
      <c r="M16" s="24"/>
    </row>
    <row r="17" spans="1:13" x14ac:dyDescent="0.25">
      <c r="A17" s="57">
        <v>4.5</v>
      </c>
      <c r="B17" s="64" t="s">
        <v>143</v>
      </c>
      <c r="C17" s="72" t="s">
        <v>23</v>
      </c>
      <c r="D17" s="60">
        <v>15</v>
      </c>
      <c r="E17" s="94" t="s">
        <v>197</v>
      </c>
      <c r="F17" s="102" t="s">
        <v>197</v>
      </c>
      <c r="G17" s="48"/>
      <c r="H17" s="48"/>
      <c r="I17" s="48"/>
      <c r="J17" s="48"/>
      <c r="K17" s="48"/>
      <c r="L17" s="24"/>
      <c r="M17" s="24"/>
    </row>
    <row r="18" spans="1:13" x14ac:dyDescent="0.25">
      <c r="A18" s="57">
        <v>5.0999999999999996</v>
      </c>
      <c r="B18" s="64" t="s">
        <v>119</v>
      </c>
      <c r="C18" s="62" t="s">
        <v>50</v>
      </c>
      <c r="D18" s="60">
        <v>10</v>
      </c>
      <c r="E18" s="94" t="s">
        <v>197</v>
      </c>
      <c r="F18" s="102" t="s">
        <v>197</v>
      </c>
      <c r="G18" s="48"/>
      <c r="H18" s="48"/>
      <c r="I18" s="48"/>
      <c r="J18" s="48"/>
      <c r="K18" s="48"/>
      <c r="L18" s="24"/>
      <c r="M18" s="24"/>
    </row>
    <row r="19" spans="1:13" x14ac:dyDescent="0.25">
      <c r="A19" s="57">
        <v>5.2</v>
      </c>
      <c r="B19" s="64" t="s">
        <v>120</v>
      </c>
      <c r="C19" s="63" t="s">
        <v>96</v>
      </c>
      <c r="D19" s="61">
        <v>2</v>
      </c>
      <c r="E19" s="94" t="s">
        <v>197</v>
      </c>
      <c r="F19" s="52"/>
      <c r="G19" s="48"/>
      <c r="H19" s="48"/>
      <c r="I19" s="48"/>
      <c r="J19" s="48"/>
      <c r="K19" s="48"/>
      <c r="L19" s="24"/>
      <c r="M19" s="24"/>
    </row>
    <row r="20" spans="1:13" x14ac:dyDescent="0.25">
      <c r="A20" s="57">
        <v>5.3</v>
      </c>
      <c r="B20" s="64" t="s">
        <v>144</v>
      </c>
      <c r="C20" s="72" t="s">
        <v>23</v>
      </c>
      <c r="D20" s="60">
        <v>15</v>
      </c>
      <c r="E20" s="94" t="s">
        <v>197</v>
      </c>
      <c r="F20" s="102" t="s">
        <v>197</v>
      </c>
      <c r="G20" s="48"/>
      <c r="H20" s="48"/>
      <c r="I20" s="48"/>
      <c r="J20" s="48"/>
      <c r="K20" s="48"/>
      <c r="L20" s="24"/>
      <c r="M20" s="24"/>
    </row>
    <row r="21" spans="1:13" x14ac:dyDescent="0.25">
      <c r="A21" s="57">
        <v>6.1</v>
      </c>
      <c r="B21" s="64" t="s">
        <v>121</v>
      </c>
      <c r="C21" s="71" t="s">
        <v>50</v>
      </c>
      <c r="D21" s="60">
        <v>10</v>
      </c>
      <c r="E21" s="98" t="s">
        <v>197</v>
      </c>
      <c r="F21" s="102" t="s">
        <v>197</v>
      </c>
      <c r="G21" s="48"/>
      <c r="H21" s="48"/>
      <c r="I21" s="48"/>
      <c r="J21" s="48"/>
      <c r="K21" s="48"/>
      <c r="L21" s="24"/>
      <c r="M21" s="24"/>
    </row>
    <row r="22" spans="1:13" x14ac:dyDescent="0.25">
      <c r="A22" s="57">
        <v>6.2</v>
      </c>
      <c r="B22" s="64" t="s">
        <v>122</v>
      </c>
      <c r="C22" s="63" t="s">
        <v>96</v>
      </c>
      <c r="D22" s="61">
        <v>2</v>
      </c>
      <c r="E22" s="98" t="s">
        <v>197</v>
      </c>
      <c r="F22" s="49"/>
      <c r="G22" s="48"/>
      <c r="H22" s="48"/>
      <c r="I22" s="48"/>
      <c r="J22" s="48"/>
      <c r="K22" s="48"/>
    </row>
    <row r="23" spans="1:13" x14ac:dyDescent="0.25">
      <c r="A23" s="57">
        <v>6.3</v>
      </c>
      <c r="B23" s="64" t="s">
        <v>104</v>
      </c>
      <c r="C23" s="70" t="s">
        <v>12</v>
      </c>
      <c r="D23" s="60">
        <v>4</v>
      </c>
      <c r="E23" s="48"/>
      <c r="F23" s="102" t="s">
        <v>197</v>
      </c>
      <c r="G23" s="48"/>
      <c r="H23" s="48"/>
      <c r="I23" s="48"/>
      <c r="J23" s="48"/>
      <c r="K23" s="48"/>
    </row>
    <row r="24" spans="1:13" x14ac:dyDescent="0.25">
      <c r="A24" s="57">
        <v>6.4</v>
      </c>
      <c r="B24" s="64" t="s">
        <v>103</v>
      </c>
      <c r="C24" s="59" t="s">
        <v>14</v>
      </c>
      <c r="D24" s="60">
        <v>15</v>
      </c>
      <c r="E24" s="48"/>
      <c r="F24" s="102" t="s">
        <v>226</v>
      </c>
      <c r="G24" s="48"/>
      <c r="H24" s="48"/>
      <c r="I24" s="48"/>
      <c r="J24" s="48"/>
      <c r="K24" s="48"/>
      <c r="L24" s="24"/>
      <c r="M24" s="24"/>
    </row>
    <row r="25" spans="1:13" x14ac:dyDescent="0.25">
      <c r="A25" s="57">
        <v>6.5</v>
      </c>
      <c r="B25" s="64" t="s">
        <v>62</v>
      </c>
      <c r="C25" s="73" t="s">
        <v>13</v>
      </c>
      <c r="D25" s="60">
        <v>50</v>
      </c>
      <c r="E25" s="48"/>
      <c r="F25" s="102" t="s">
        <v>197</v>
      </c>
      <c r="G25" s="48"/>
      <c r="H25" s="48"/>
      <c r="I25" s="48"/>
      <c r="J25" s="48"/>
      <c r="K25" s="48"/>
      <c r="L25" s="24"/>
      <c r="M25" s="24"/>
    </row>
    <row r="26" spans="1:13" x14ac:dyDescent="0.25">
      <c r="A26" s="57">
        <v>6.6</v>
      </c>
      <c r="B26" s="66" t="s">
        <v>88</v>
      </c>
      <c r="C26" s="76" t="s">
        <v>24</v>
      </c>
      <c r="D26" s="60">
        <v>5</v>
      </c>
      <c r="E26" s="98" t="s">
        <v>197</v>
      </c>
      <c r="F26" s="102" t="s">
        <v>197</v>
      </c>
      <c r="G26" s="48"/>
      <c r="H26" s="48"/>
      <c r="I26" s="48"/>
      <c r="J26" s="48"/>
      <c r="K26" s="48"/>
      <c r="L26" s="24"/>
      <c r="M26" s="24"/>
    </row>
    <row r="27" spans="1:13" x14ac:dyDescent="0.25">
      <c r="A27" s="57">
        <v>6.7</v>
      </c>
      <c r="B27" s="108" t="s">
        <v>245</v>
      </c>
      <c r="C27" s="70" t="s">
        <v>12</v>
      </c>
      <c r="D27" s="60">
        <v>5</v>
      </c>
      <c r="E27" s="98"/>
      <c r="F27" s="102"/>
      <c r="G27" s="48"/>
      <c r="H27" s="48"/>
      <c r="I27" s="48"/>
      <c r="J27" s="48"/>
      <c r="K27" s="48"/>
      <c r="L27" s="24"/>
      <c r="M27" s="24"/>
    </row>
    <row r="28" spans="1:13" x14ac:dyDescent="0.25">
      <c r="A28" s="57">
        <v>7.1</v>
      </c>
      <c r="B28" s="64" t="s">
        <v>123</v>
      </c>
      <c r="C28" s="71" t="s">
        <v>50</v>
      </c>
      <c r="D28" s="60">
        <v>10</v>
      </c>
      <c r="E28" s="98" t="s">
        <v>197</v>
      </c>
      <c r="F28" s="102" t="s">
        <v>197</v>
      </c>
      <c r="G28" s="48"/>
      <c r="H28" s="48"/>
      <c r="I28" s="48"/>
      <c r="J28" s="48"/>
      <c r="K28" s="48"/>
      <c r="L28" s="24"/>
      <c r="M28" s="24"/>
    </row>
    <row r="29" spans="1:13" x14ac:dyDescent="0.25">
      <c r="A29" s="57">
        <v>7.2</v>
      </c>
      <c r="B29" s="64" t="s">
        <v>124</v>
      </c>
      <c r="C29" s="63" t="s">
        <v>96</v>
      </c>
      <c r="D29" s="61">
        <v>2</v>
      </c>
      <c r="E29" s="98" t="s">
        <v>197</v>
      </c>
      <c r="F29" s="53"/>
      <c r="G29" s="48"/>
      <c r="H29" s="48"/>
      <c r="I29" s="48"/>
      <c r="J29" s="48"/>
      <c r="K29" s="48"/>
      <c r="L29" s="24"/>
      <c r="M29" s="24"/>
    </row>
    <row r="30" spans="1:13" x14ac:dyDescent="0.25">
      <c r="A30" s="57"/>
      <c r="B30" s="64"/>
      <c r="C30" s="74"/>
      <c r="D30" s="60"/>
      <c r="E30" s="96"/>
      <c r="F30" s="102"/>
      <c r="G30" s="48"/>
      <c r="H30" s="48"/>
      <c r="I30" s="48"/>
      <c r="J30" s="48"/>
      <c r="K30" s="48"/>
      <c r="L30" s="24"/>
      <c r="M30" s="24"/>
    </row>
    <row r="31" spans="1:13" x14ac:dyDescent="0.25">
      <c r="A31" s="57">
        <v>8.1</v>
      </c>
      <c r="B31" s="64" t="s">
        <v>125</v>
      </c>
      <c r="C31" s="71" t="s">
        <v>50</v>
      </c>
      <c r="D31" s="60">
        <v>10</v>
      </c>
      <c r="E31" s="98" t="s">
        <v>197</v>
      </c>
      <c r="F31" s="102" t="s">
        <v>197</v>
      </c>
      <c r="G31" s="48"/>
      <c r="H31" s="48"/>
      <c r="I31" s="48"/>
      <c r="J31" s="48"/>
      <c r="K31" s="48"/>
      <c r="L31" s="24"/>
      <c r="M31" s="24"/>
    </row>
    <row r="32" spans="1:13" x14ac:dyDescent="0.25">
      <c r="A32" s="57">
        <v>8.1999999999999993</v>
      </c>
      <c r="B32" s="64" t="s">
        <v>126</v>
      </c>
      <c r="C32" s="63" t="s">
        <v>96</v>
      </c>
      <c r="D32" s="61">
        <v>2</v>
      </c>
      <c r="E32" s="98" t="s">
        <v>197</v>
      </c>
      <c r="F32" s="53"/>
      <c r="G32" s="48"/>
      <c r="H32" s="48"/>
      <c r="I32" s="48"/>
      <c r="J32" s="48"/>
      <c r="K32" s="48"/>
    </row>
    <row r="33" spans="1:11" x14ac:dyDescent="0.25">
      <c r="A33" s="57">
        <v>8.3000000000000007</v>
      </c>
      <c r="B33" s="64" t="s">
        <v>145</v>
      </c>
      <c r="C33" s="75" t="s">
        <v>23</v>
      </c>
      <c r="D33" s="60">
        <v>15</v>
      </c>
      <c r="E33" s="48"/>
      <c r="F33" s="102" t="s">
        <v>226</v>
      </c>
      <c r="G33" s="48"/>
      <c r="H33" s="48"/>
      <c r="I33" s="48"/>
      <c r="J33" s="48"/>
      <c r="K33" s="48"/>
    </row>
    <row r="34" spans="1:11" x14ac:dyDescent="0.25">
      <c r="A34" s="57">
        <v>9.1</v>
      </c>
      <c r="B34" s="64" t="s">
        <v>127</v>
      </c>
      <c r="C34" s="71" t="s">
        <v>50</v>
      </c>
      <c r="D34" s="60">
        <v>10</v>
      </c>
      <c r="E34" s="102" t="s">
        <v>197</v>
      </c>
      <c r="F34" s="102" t="s">
        <v>197</v>
      </c>
      <c r="G34" s="48"/>
      <c r="H34" s="48"/>
      <c r="I34" s="48"/>
      <c r="J34" s="48"/>
      <c r="K34" s="48"/>
    </row>
    <row r="35" spans="1:11" x14ac:dyDescent="0.25">
      <c r="A35" s="57">
        <v>9.1999999999999993</v>
      </c>
      <c r="B35" s="64" t="s">
        <v>128</v>
      </c>
      <c r="C35" s="63" t="s">
        <v>96</v>
      </c>
      <c r="D35" s="61">
        <v>2</v>
      </c>
      <c r="E35" s="48"/>
      <c r="F35" s="54"/>
      <c r="G35" s="48"/>
      <c r="H35" s="48"/>
      <c r="I35" s="48"/>
      <c r="J35" s="48"/>
      <c r="K35" s="48"/>
    </row>
    <row r="36" spans="1:11" x14ac:dyDescent="0.25">
      <c r="A36" s="57">
        <v>10.1</v>
      </c>
      <c r="B36" s="64" t="s">
        <v>129</v>
      </c>
      <c r="C36" s="71" t="s">
        <v>50</v>
      </c>
      <c r="D36" s="60">
        <v>10</v>
      </c>
      <c r="E36" s="102" t="s">
        <v>197</v>
      </c>
      <c r="F36" s="102" t="s">
        <v>197</v>
      </c>
      <c r="G36" s="48"/>
      <c r="H36" s="48"/>
      <c r="I36" s="48"/>
      <c r="J36" s="48"/>
      <c r="K36" s="48"/>
    </row>
    <row r="37" spans="1:11" x14ac:dyDescent="0.25">
      <c r="A37" s="57">
        <v>10.199999999999999</v>
      </c>
      <c r="B37" s="64" t="s">
        <v>130</v>
      </c>
      <c r="C37" s="63" t="s">
        <v>96</v>
      </c>
      <c r="D37" s="61">
        <v>2</v>
      </c>
      <c r="E37" s="48"/>
      <c r="F37" s="54"/>
      <c r="G37" s="48"/>
      <c r="H37" s="48"/>
      <c r="I37" s="48"/>
      <c r="J37" s="48"/>
      <c r="K37" s="48"/>
    </row>
    <row r="38" spans="1:11" x14ac:dyDescent="0.25">
      <c r="A38" s="57">
        <v>10.3</v>
      </c>
      <c r="B38" s="66" t="s">
        <v>87</v>
      </c>
      <c r="C38" s="72" t="s">
        <v>23</v>
      </c>
      <c r="D38" s="60">
        <v>15</v>
      </c>
      <c r="E38" s="48"/>
      <c r="F38" s="55" t="s">
        <v>197</v>
      </c>
      <c r="G38" s="48"/>
      <c r="H38" s="48"/>
      <c r="I38" s="48"/>
      <c r="J38" s="48"/>
      <c r="K38" s="48"/>
    </row>
    <row r="39" spans="1:11" x14ac:dyDescent="0.25">
      <c r="A39" s="57">
        <v>11.1</v>
      </c>
      <c r="B39" s="64" t="s">
        <v>131</v>
      </c>
      <c r="C39" s="71" t="s">
        <v>50</v>
      </c>
      <c r="D39" s="60">
        <v>10</v>
      </c>
      <c r="E39" s="102" t="s">
        <v>197</v>
      </c>
      <c r="F39" s="102" t="s">
        <v>197</v>
      </c>
      <c r="G39" s="48"/>
      <c r="H39" s="48"/>
      <c r="I39" s="48"/>
      <c r="J39" s="48"/>
      <c r="K39" s="48"/>
    </row>
    <row r="40" spans="1:11" x14ac:dyDescent="0.25">
      <c r="A40" s="57">
        <v>11.2</v>
      </c>
      <c r="B40" s="64" t="s">
        <v>132</v>
      </c>
      <c r="C40" s="63" t="s">
        <v>96</v>
      </c>
      <c r="D40" s="61">
        <v>2</v>
      </c>
      <c r="E40" s="48"/>
      <c r="F40" s="48"/>
      <c r="G40" s="48"/>
      <c r="H40" s="48"/>
      <c r="I40" s="48"/>
      <c r="J40" s="48"/>
      <c r="K40" s="48"/>
    </row>
    <row r="41" spans="1:11" x14ac:dyDescent="0.25">
      <c r="A41" s="57">
        <v>11.3</v>
      </c>
      <c r="B41" s="66" t="s">
        <v>89</v>
      </c>
      <c r="C41" s="72" t="s">
        <v>23</v>
      </c>
      <c r="D41" s="60">
        <v>15</v>
      </c>
      <c r="E41" s="48"/>
      <c r="F41" s="102" t="s">
        <v>197</v>
      </c>
      <c r="G41" s="48"/>
      <c r="H41" s="48"/>
      <c r="I41" s="48"/>
      <c r="J41" s="48"/>
      <c r="K41" s="48"/>
    </row>
    <row r="42" spans="1:11" x14ac:dyDescent="0.25">
      <c r="A42" s="57">
        <v>12.1</v>
      </c>
      <c r="B42" s="64" t="s">
        <v>133</v>
      </c>
      <c r="C42" s="71" t="s">
        <v>50</v>
      </c>
      <c r="D42" s="60">
        <v>10</v>
      </c>
      <c r="E42" s="102" t="s">
        <v>197</v>
      </c>
      <c r="F42" s="102" t="s">
        <v>197</v>
      </c>
      <c r="G42" s="48"/>
      <c r="H42" s="48"/>
      <c r="I42" s="48"/>
      <c r="J42" s="48"/>
      <c r="K42" s="48"/>
    </row>
    <row r="43" spans="1:11" x14ac:dyDescent="0.25">
      <c r="A43" s="57">
        <v>12.2</v>
      </c>
      <c r="B43" s="64" t="s">
        <v>134</v>
      </c>
      <c r="C43" s="63" t="s">
        <v>96</v>
      </c>
      <c r="D43" s="61">
        <v>2</v>
      </c>
      <c r="E43" s="48"/>
      <c r="F43" s="49"/>
      <c r="G43" s="48"/>
      <c r="H43" s="48"/>
      <c r="I43" s="48"/>
      <c r="J43" s="48"/>
      <c r="K43" s="48"/>
    </row>
    <row r="44" spans="1:11" x14ac:dyDescent="0.25">
      <c r="A44" s="57">
        <v>12.2</v>
      </c>
      <c r="B44" s="64" t="s">
        <v>107</v>
      </c>
      <c r="C44" s="70" t="s">
        <v>12</v>
      </c>
      <c r="D44" s="60">
        <v>4</v>
      </c>
      <c r="E44" s="48"/>
      <c r="F44" s="102" t="s">
        <v>197</v>
      </c>
      <c r="G44" s="48"/>
      <c r="H44" s="48"/>
      <c r="I44" s="48"/>
      <c r="J44" s="48"/>
      <c r="K44" s="48"/>
    </row>
    <row r="45" spans="1:11" x14ac:dyDescent="0.25">
      <c r="A45" s="57">
        <v>12.3</v>
      </c>
      <c r="B45" s="64" t="s">
        <v>108</v>
      </c>
      <c r="C45" s="59" t="s">
        <v>14</v>
      </c>
      <c r="D45" s="60">
        <v>15</v>
      </c>
      <c r="E45" s="48"/>
      <c r="F45" s="102" t="s">
        <v>197</v>
      </c>
      <c r="G45" s="48"/>
      <c r="H45" s="48"/>
      <c r="I45" s="48"/>
      <c r="J45" s="48"/>
      <c r="K45" s="48"/>
    </row>
    <row r="46" spans="1:11" x14ac:dyDescent="0.25">
      <c r="A46" s="57">
        <v>13.1</v>
      </c>
      <c r="B46" s="64" t="s">
        <v>135</v>
      </c>
      <c r="C46" s="71" t="s">
        <v>50</v>
      </c>
      <c r="D46" s="60">
        <v>10</v>
      </c>
      <c r="E46" s="48"/>
      <c r="F46" s="102" t="s">
        <v>197</v>
      </c>
      <c r="G46" s="48"/>
      <c r="H46" s="48"/>
      <c r="I46" s="48"/>
      <c r="J46" s="48"/>
      <c r="K46" s="48"/>
    </row>
    <row r="47" spans="1:11" x14ac:dyDescent="0.25">
      <c r="A47" s="57">
        <v>13.2</v>
      </c>
      <c r="B47" s="64" t="s">
        <v>136</v>
      </c>
      <c r="C47" s="63" t="s">
        <v>96</v>
      </c>
      <c r="D47" s="61">
        <v>2</v>
      </c>
      <c r="E47" s="48"/>
      <c r="F47" s="56"/>
      <c r="G47" s="48"/>
      <c r="H47" s="48"/>
      <c r="I47" s="48"/>
      <c r="J47" s="48"/>
      <c r="K47" s="48"/>
    </row>
    <row r="48" spans="1:11" x14ac:dyDescent="0.25">
      <c r="A48" s="57">
        <v>13.3</v>
      </c>
      <c r="B48" s="66" t="s">
        <v>90</v>
      </c>
      <c r="C48" s="72" t="s">
        <v>23</v>
      </c>
      <c r="D48" s="60">
        <v>15</v>
      </c>
      <c r="E48" s="48"/>
      <c r="F48" s="102" t="s">
        <v>226</v>
      </c>
      <c r="G48" s="48"/>
      <c r="H48" s="48"/>
      <c r="I48" s="48"/>
      <c r="J48" s="48"/>
      <c r="K48" s="48"/>
    </row>
    <row r="49" spans="1:13" x14ac:dyDescent="0.25">
      <c r="A49" s="57">
        <v>14.1</v>
      </c>
      <c r="B49" s="64" t="s">
        <v>137</v>
      </c>
      <c r="C49" s="71" t="s">
        <v>50</v>
      </c>
      <c r="D49" s="60">
        <v>10</v>
      </c>
      <c r="E49" s="48"/>
      <c r="F49" s="102" t="s">
        <v>197</v>
      </c>
      <c r="G49" s="48"/>
      <c r="H49" s="48"/>
      <c r="I49" s="48"/>
      <c r="J49" s="48"/>
      <c r="K49" s="48"/>
    </row>
    <row r="50" spans="1:13" x14ac:dyDescent="0.25">
      <c r="A50" s="57">
        <v>14.2</v>
      </c>
      <c r="B50" s="64" t="s">
        <v>138</v>
      </c>
      <c r="C50" s="63" t="s">
        <v>96</v>
      </c>
      <c r="D50" s="61">
        <v>2</v>
      </c>
      <c r="E50" s="48"/>
      <c r="F50" s="56"/>
      <c r="G50" s="48"/>
      <c r="H50" s="48"/>
      <c r="I50" s="48"/>
      <c r="J50" s="48"/>
      <c r="K50" s="48"/>
    </row>
    <row r="51" spans="1:13" x14ac:dyDescent="0.25">
      <c r="A51" s="57">
        <v>14.3</v>
      </c>
      <c r="B51" s="64" t="s">
        <v>109</v>
      </c>
      <c r="C51" s="70" t="s">
        <v>12</v>
      </c>
      <c r="D51" s="60">
        <v>4</v>
      </c>
      <c r="E51" s="48"/>
      <c r="F51" s="102" t="s">
        <v>197</v>
      </c>
      <c r="G51" s="48"/>
      <c r="H51" s="48"/>
      <c r="I51" s="48"/>
      <c r="J51" s="48"/>
      <c r="K51" s="48"/>
    </row>
    <row r="52" spans="1:13" x14ac:dyDescent="0.25">
      <c r="A52" s="57">
        <v>14.4</v>
      </c>
      <c r="B52" s="64" t="s">
        <v>110</v>
      </c>
      <c r="C52" s="59" t="s">
        <v>14</v>
      </c>
      <c r="D52" s="60">
        <v>15</v>
      </c>
      <c r="E52" s="48"/>
      <c r="F52" s="102" t="s">
        <v>197</v>
      </c>
      <c r="G52" s="48"/>
      <c r="H52" s="48"/>
      <c r="I52" s="48"/>
      <c r="J52" s="48"/>
      <c r="K52" s="48"/>
    </row>
    <row r="53" spans="1:13" x14ac:dyDescent="0.25">
      <c r="A53" s="57">
        <v>15.1</v>
      </c>
      <c r="B53" s="64" t="s">
        <v>139</v>
      </c>
      <c r="C53" s="71" t="s">
        <v>50</v>
      </c>
      <c r="D53" s="60">
        <v>10</v>
      </c>
      <c r="E53" s="48"/>
      <c r="F53" s="102" t="s">
        <v>197</v>
      </c>
      <c r="G53" s="48"/>
      <c r="H53" s="48"/>
      <c r="I53" s="48"/>
      <c r="J53" s="48"/>
      <c r="K53" s="48"/>
    </row>
    <row r="54" spans="1:13" x14ac:dyDescent="0.25">
      <c r="A54" s="57">
        <v>15.2</v>
      </c>
      <c r="B54" s="64" t="s">
        <v>140</v>
      </c>
      <c r="C54" s="63" t="s">
        <v>96</v>
      </c>
      <c r="D54" s="61">
        <v>2</v>
      </c>
      <c r="E54" s="48"/>
      <c r="F54" s="48"/>
      <c r="G54" s="48"/>
      <c r="H54" s="48"/>
      <c r="I54" s="48"/>
      <c r="J54" s="48"/>
      <c r="K54" s="48"/>
    </row>
    <row r="55" spans="1:13" x14ac:dyDescent="0.25">
      <c r="A55" s="57">
        <v>15.3</v>
      </c>
      <c r="B55" s="58" t="s">
        <v>28</v>
      </c>
      <c r="C55" s="70" t="s">
        <v>12</v>
      </c>
      <c r="D55" s="60">
        <v>4</v>
      </c>
      <c r="E55" s="48"/>
      <c r="F55" s="102" t="s">
        <v>197</v>
      </c>
      <c r="G55" s="48"/>
      <c r="H55" s="48"/>
      <c r="I55" s="48"/>
      <c r="J55" s="48"/>
      <c r="K55" s="48"/>
    </row>
    <row r="56" spans="1:13" x14ac:dyDescent="0.25">
      <c r="A56" s="57">
        <v>15.4</v>
      </c>
      <c r="B56" s="58" t="s">
        <v>27</v>
      </c>
      <c r="C56" s="59" t="s">
        <v>14</v>
      </c>
      <c r="D56" s="60">
        <v>10</v>
      </c>
      <c r="E56" s="48"/>
      <c r="F56" s="102" t="s">
        <v>197</v>
      </c>
      <c r="G56" s="48"/>
      <c r="H56" s="48"/>
      <c r="I56" s="48"/>
      <c r="J56" s="48"/>
      <c r="K56" s="48"/>
    </row>
    <row r="57" spans="1:13" x14ac:dyDescent="0.25">
      <c r="A57" s="57">
        <v>15.5</v>
      </c>
      <c r="B57" s="108" t="s">
        <v>245</v>
      </c>
      <c r="C57" s="70" t="s">
        <v>12</v>
      </c>
      <c r="D57" s="60">
        <v>5</v>
      </c>
      <c r="E57" s="98"/>
      <c r="F57" s="102"/>
      <c r="G57" s="48"/>
      <c r="H57" s="48"/>
      <c r="I57" s="48"/>
      <c r="J57" s="48"/>
      <c r="K57" s="48"/>
      <c r="L57" s="24"/>
      <c r="M57" s="24"/>
    </row>
    <row r="58" spans="1:13" x14ac:dyDescent="0.25">
      <c r="A58" s="57">
        <v>16</v>
      </c>
      <c r="B58" s="58" t="s">
        <v>30</v>
      </c>
      <c r="C58" s="70" t="s">
        <v>12</v>
      </c>
      <c r="D58" s="60">
        <v>5</v>
      </c>
      <c r="E58" s="48"/>
      <c r="F58" s="102" t="s">
        <v>197</v>
      </c>
      <c r="G58" s="48"/>
      <c r="H58" s="48"/>
      <c r="I58" s="48"/>
      <c r="J58" s="48"/>
      <c r="K58" s="48"/>
    </row>
    <row r="59" spans="1:13" x14ac:dyDescent="0.25">
      <c r="A59" s="57">
        <v>16</v>
      </c>
      <c r="B59" s="58" t="s">
        <v>29</v>
      </c>
      <c r="C59" s="59" t="s">
        <v>14</v>
      </c>
      <c r="D59" s="60">
        <v>10</v>
      </c>
      <c r="E59" s="48"/>
      <c r="F59" s="102" t="s">
        <v>197</v>
      </c>
      <c r="G59" s="48"/>
      <c r="H59" s="48"/>
      <c r="I59" s="48"/>
      <c r="J59" s="48"/>
      <c r="K59" s="48"/>
    </row>
    <row r="60" spans="1:13" x14ac:dyDescent="0.25">
      <c r="A60" s="57">
        <v>16</v>
      </c>
      <c r="B60" s="58" t="s">
        <v>15</v>
      </c>
      <c r="C60" s="73" t="s">
        <v>13</v>
      </c>
      <c r="D60" s="60">
        <v>50</v>
      </c>
      <c r="E60" s="48"/>
      <c r="F60" s="102" t="s">
        <v>197</v>
      </c>
      <c r="G60" s="48"/>
      <c r="H60" s="48"/>
      <c r="I60" s="48"/>
      <c r="J60" s="48"/>
      <c r="K60" s="48"/>
    </row>
    <row r="61" spans="1:13" x14ac:dyDescent="0.25">
      <c r="A61" s="57">
        <v>16</v>
      </c>
      <c r="B61" s="58" t="s">
        <v>32</v>
      </c>
      <c r="C61" s="76" t="s">
        <v>24</v>
      </c>
      <c r="D61" s="60">
        <v>2</v>
      </c>
      <c r="E61" s="48"/>
      <c r="F61" s="102" t="s">
        <v>197</v>
      </c>
      <c r="G61" s="48"/>
      <c r="H61" s="48"/>
      <c r="I61" s="48"/>
      <c r="J61" s="48"/>
      <c r="K61" s="48"/>
    </row>
    <row r="62" spans="1:13" x14ac:dyDescent="0.25">
      <c r="A62" s="57">
        <v>16</v>
      </c>
      <c r="B62" s="64" t="s">
        <v>102</v>
      </c>
      <c r="C62" s="70" t="s">
        <v>12</v>
      </c>
      <c r="D62" s="60">
        <v>3</v>
      </c>
      <c r="E62" s="48"/>
      <c r="F62" s="102" t="s">
        <v>197</v>
      </c>
      <c r="G62" s="48"/>
      <c r="H62" s="48"/>
      <c r="I62" s="48"/>
      <c r="J62" s="48"/>
      <c r="K62" s="48"/>
    </row>
    <row r="63" spans="1:13" x14ac:dyDescent="0.25">
      <c r="A63" s="57">
        <v>16</v>
      </c>
      <c r="B63" s="58" t="s">
        <v>33</v>
      </c>
      <c r="C63" s="70" t="s">
        <v>12</v>
      </c>
      <c r="D63" s="60">
        <v>2</v>
      </c>
      <c r="E63" s="48"/>
      <c r="F63" s="102" t="s">
        <v>197</v>
      </c>
      <c r="G63" s="48"/>
      <c r="H63" s="48"/>
      <c r="I63" s="48"/>
      <c r="J63" s="48"/>
      <c r="K63" s="48"/>
    </row>
    <row r="64" spans="1:13" x14ac:dyDescent="0.25">
      <c r="A64" s="57">
        <v>16</v>
      </c>
      <c r="B64" s="58" t="s">
        <v>31</v>
      </c>
      <c r="C64" s="76" t="s">
        <v>24</v>
      </c>
      <c r="D64" s="60">
        <v>10</v>
      </c>
      <c r="E64" s="48"/>
      <c r="F64" s="102" t="s">
        <v>197</v>
      </c>
      <c r="G64" s="48"/>
      <c r="H64" s="48"/>
      <c r="I64" s="48"/>
      <c r="J64" s="48"/>
      <c r="K64" s="48"/>
    </row>
    <row r="65" spans="1:26" x14ac:dyDescent="0.25">
      <c r="A65" s="57">
        <v>16</v>
      </c>
      <c r="B65" s="77" t="s">
        <v>51</v>
      </c>
      <c r="C65" s="70" t="s">
        <v>12</v>
      </c>
      <c r="D65" s="60">
        <v>6</v>
      </c>
      <c r="E65" s="48"/>
      <c r="F65" s="102" t="s">
        <v>197</v>
      </c>
      <c r="G65" s="48"/>
      <c r="H65" s="48"/>
      <c r="I65" s="48"/>
      <c r="J65" s="48"/>
      <c r="K65" s="48"/>
    </row>
    <row r="66" spans="1:26" x14ac:dyDescent="0.25">
      <c r="E66" s="48"/>
      <c r="F66" s="48"/>
      <c r="G66" s="48"/>
      <c r="H66" s="48"/>
      <c r="I66" s="48"/>
      <c r="J66" s="48"/>
      <c r="K66" s="48"/>
    </row>
    <row r="67" spans="1:26" s="5" customFormat="1" x14ac:dyDescent="0.25">
      <c r="B67" s="4"/>
      <c r="C67" s="4"/>
      <c r="D67" s="8"/>
      <c r="E67" s="49"/>
      <c r="F67" s="49"/>
      <c r="G67" s="48"/>
      <c r="H67" s="48"/>
      <c r="I67" s="48"/>
      <c r="J67" s="48"/>
      <c r="K67" s="48"/>
      <c r="L67" s="4"/>
      <c r="P67" s="4"/>
      <c r="Q67" s="4"/>
      <c r="R67" s="4"/>
      <c r="S67" s="4"/>
      <c r="T67" s="4"/>
      <c r="U67" s="4"/>
      <c r="V67" s="4"/>
      <c r="W67" s="4"/>
      <c r="X67" s="4"/>
      <c r="Y67" s="4"/>
      <c r="Z67" s="4"/>
    </row>
    <row r="68" spans="1:26" s="5" customFormat="1" x14ac:dyDescent="0.25">
      <c r="B68" s="4"/>
      <c r="C68" s="4"/>
      <c r="D68" s="8"/>
      <c r="E68" s="48"/>
      <c r="F68" s="56"/>
      <c r="G68" s="48"/>
      <c r="H68" s="48"/>
      <c r="I68" s="48"/>
      <c r="J68" s="48"/>
      <c r="K68" s="48"/>
      <c r="L68" s="4"/>
      <c r="P68" s="4"/>
      <c r="Q68" s="4"/>
      <c r="R68" s="4"/>
      <c r="S68" s="4"/>
      <c r="T68" s="4"/>
      <c r="U68" s="4"/>
      <c r="V68" s="4"/>
      <c r="W68" s="4"/>
      <c r="X68" s="4"/>
      <c r="Y68" s="4"/>
      <c r="Z68" s="4"/>
    </row>
    <row r="69" spans="1:26" s="5" customFormat="1" x14ac:dyDescent="0.25">
      <c r="B69" s="4"/>
      <c r="C69" s="4"/>
      <c r="D69" s="8"/>
      <c r="E69" s="23"/>
      <c r="F69" s="23"/>
      <c r="G69" s="23"/>
      <c r="H69" s="48"/>
      <c r="I69" s="48"/>
      <c r="J69" s="48"/>
      <c r="K69" s="48"/>
      <c r="L69" s="4"/>
      <c r="P69" s="4"/>
      <c r="Q69" s="4"/>
      <c r="R69" s="4"/>
      <c r="S69" s="4"/>
      <c r="T69" s="4"/>
      <c r="U69" s="4"/>
      <c r="V69" s="4"/>
      <c r="W69" s="4"/>
      <c r="X69" s="4"/>
      <c r="Y69" s="4"/>
      <c r="Z69" s="4"/>
    </row>
    <row r="70" spans="1:26" s="5" customFormat="1" x14ac:dyDescent="0.25">
      <c r="B70" s="4"/>
      <c r="C70" s="4"/>
      <c r="D70" s="8"/>
      <c r="E70" s="23"/>
      <c r="F70" s="23"/>
      <c r="G70" s="23"/>
      <c r="H70" s="23"/>
      <c r="I70" s="23"/>
      <c r="J70" s="23"/>
      <c r="K70" s="23"/>
      <c r="L70" s="4"/>
      <c r="P70" s="4"/>
      <c r="Q70" s="4"/>
      <c r="R70" s="4"/>
      <c r="S70" s="4"/>
      <c r="T70" s="4"/>
      <c r="U70" s="4"/>
      <c r="V70" s="4"/>
      <c r="W70" s="4"/>
      <c r="X70" s="4"/>
      <c r="Y70" s="4"/>
      <c r="Z70" s="4"/>
    </row>
    <row r="71" spans="1:26" s="5" customFormat="1" x14ac:dyDescent="0.25">
      <c r="B71" s="4"/>
      <c r="C71" s="4"/>
      <c r="D71" s="8"/>
      <c r="E71" s="23"/>
      <c r="F71" s="23"/>
      <c r="G71" s="23"/>
      <c r="H71" s="23"/>
      <c r="I71" s="23"/>
      <c r="J71" s="23"/>
      <c r="K71" s="23"/>
      <c r="L71" s="4"/>
      <c r="M71" s="4"/>
      <c r="N71" s="4"/>
      <c r="P71" s="4"/>
      <c r="Q71" s="4"/>
      <c r="R71" s="4"/>
      <c r="S71" s="4"/>
      <c r="T71" s="4"/>
      <c r="U71" s="4"/>
      <c r="V71" s="4"/>
      <c r="W71" s="4"/>
      <c r="X71" s="4"/>
      <c r="Y71" s="4"/>
      <c r="Z71" s="4"/>
    </row>
    <row r="72" spans="1:26" s="5" customFormat="1" x14ac:dyDescent="0.25">
      <c r="B72" s="4"/>
      <c r="C72" s="4"/>
      <c r="D72" s="8"/>
      <c r="E72" s="23"/>
      <c r="F72" s="23"/>
      <c r="G72" s="23"/>
      <c r="H72" s="23"/>
      <c r="I72" s="23"/>
      <c r="J72" s="23"/>
      <c r="K72" s="23"/>
      <c r="L72" s="4"/>
      <c r="M72" s="4"/>
      <c r="N72" s="4"/>
      <c r="P72" s="4"/>
      <c r="Q72" s="4"/>
      <c r="R72" s="4"/>
      <c r="S72" s="4"/>
      <c r="T72" s="4"/>
      <c r="U72" s="4"/>
      <c r="V72" s="4"/>
      <c r="W72" s="4"/>
      <c r="X72" s="4"/>
      <c r="Y72" s="4"/>
      <c r="Z72" s="4"/>
    </row>
    <row r="73" spans="1:26" s="5" customFormat="1" x14ac:dyDescent="0.25">
      <c r="B73" s="4"/>
      <c r="C73" s="4"/>
      <c r="D73" s="8"/>
      <c r="E73" s="23"/>
      <c r="F73" s="23"/>
      <c r="G73" s="23"/>
      <c r="H73" s="23"/>
      <c r="I73" s="23"/>
      <c r="J73" s="23"/>
      <c r="K73" s="23"/>
      <c r="L73" s="4"/>
      <c r="M73" s="4"/>
      <c r="N73" s="4"/>
      <c r="P73" s="4"/>
      <c r="Q73" s="4"/>
      <c r="R73" s="4"/>
      <c r="S73" s="4"/>
      <c r="T73" s="4"/>
      <c r="U73" s="4"/>
      <c r="V73" s="4"/>
      <c r="W73" s="4"/>
      <c r="X73" s="4"/>
      <c r="Y73" s="4"/>
      <c r="Z73" s="4"/>
    </row>
    <row r="74" spans="1:26" s="5" customFormat="1" x14ac:dyDescent="0.25">
      <c r="B74" s="4"/>
      <c r="C74" s="4"/>
      <c r="D74" s="8"/>
      <c r="E74" s="23"/>
      <c r="F74" s="23"/>
      <c r="G74" s="23"/>
      <c r="H74" s="23"/>
      <c r="I74" s="23"/>
      <c r="J74" s="23"/>
      <c r="K74" s="23"/>
      <c r="L74" s="4"/>
      <c r="M74" s="4"/>
      <c r="N74" s="4"/>
      <c r="P74" s="4"/>
      <c r="Q74" s="4"/>
      <c r="R74" s="4"/>
      <c r="S74" s="4"/>
      <c r="T74" s="4"/>
      <c r="U74" s="4"/>
      <c r="V74" s="4"/>
      <c r="W74" s="4"/>
      <c r="X74" s="4"/>
      <c r="Y74" s="4"/>
      <c r="Z74" s="4"/>
    </row>
    <row r="75" spans="1:26" s="5" customFormat="1" x14ac:dyDescent="0.25">
      <c r="B75" s="4"/>
      <c r="C75" s="4"/>
      <c r="D75" s="8"/>
      <c r="E75" s="23"/>
      <c r="F75" s="23"/>
      <c r="G75" s="23"/>
      <c r="H75" s="23"/>
      <c r="I75" s="23"/>
      <c r="J75" s="23"/>
      <c r="K75" s="23"/>
      <c r="L75" s="4"/>
      <c r="M75" s="4"/>
      <c r="N75" s="4"/>
      <c r="P75" s="4"/>
      <c r="Q75" s="4"/>
      <c r="R75" s="4"/>
      <c r="S75" s="4"/>
      <c r="T75" s="4"/>
      <c r="U75" s="4"/>
      <c r="V75" s="4"/>
      <c r="W75" s="4"/>
      <c r="X75" s="4"/>
      <c r="Y75" s="4"/>
      <c r="Z75" s="4"/>
    </row>
    <row r="76" spans="1:26" s="5" customFormat="1" x14ac:dyDescent="0.25">
      <c r="B76" s="4"/>
      <c r="C76" s="4"/>
      <c r="D76" s="8"/>
      <c r="E76" s="23"/>
      <c r="F76" s="23"/>
      <c r="G76" s="23"/>
      <c r="H76" s="23"/>
      <c r="I76" s="23"/>
      <c r="J76" s="23"/>
      <c r="K76" s="23"/>
      <c r="L76" s="4"/>
      <c r="M76" s="4"/>
      <c r="N76" s="4"/>
      <c r="P76" s="4"/>
      <c r="Q76" s="4"/>
      <c r="R76" s="4"/>
      <c r="S76" s="4"/>
      <c r="T76" s="4"/>
      <c r="U76" s="4"/>
      <c r="V76" s="4"/>
      <c r="W76" s="4"/>
      <c r="X76" s="4"/>
      <c r="Y76" s="4"/>
      <c r="Z76" s="4"/>
    </row>
    <row r="77" spans="1:26" s="5" customFormat="1" x14ac:dyDescent="0.25">
      <c r="B77" s="4"/>
      <c r="C77" s="4"/>
      <c r="D77" s="8"/>
      <c r="E77" s="23"/>
      <c r="F77" s="23"/>
      <c r="G77" s="23"/>
      <c r="H77" s="23"/>
      <c r="I77" s="23"/>
      <c r="J77" s="23"/>
      <c r="K77" s="23"/>
      <c r="L77" s="4"/>
      <c r="M77" s="4"/>
      <c r="N77" s="4"/>
      <c r="P77" s="4"/>
      <c r="Q77" s="4"/>
      <c r="R77" s="4"/>
      <c r="S77" s="4"/>
      <c r="T77" s="4"/>
      <c r="U77" s="4"/>
      <c r="V77" s="4"/>
      <c r="W77" s="4"/>
      <c r="X77" s="4"/>
      <c r="Y77" s="4"/>
      <c r="Z77" s="4"/>
    </row>
    <row r="78" spans="1:26" s="5" customFormat="1" x14ac:dyDescent="0.25">
      <c r="B78" s="4"/>
      <c r="C78" s="4"/>
      <c r="D78" s="8"/>
      <c r="E78" s="23"/>
      <c r="F78" s="23"/>
      <c r="G78" s="23"/>
      <c r="H78" s="23"/>
      <c r="I78" s="23"/>
      <c r="J78" s="23"/>
      <c r="K78" s="23"/>
      <c r="L78" s="4"/>
      <c r="M78" s="4"/>
      <c r="N78" s="4"/>
      <c r="P78" s="4"/>
      <c r="Q78" s="4"/>
      <c r="R78" s="4"/>
      <c r="S78" s="4"/>
      <c r="T78" s="4"/>
      <c r="U78" s="4"/>
      <c r="V78" s="4"/>
      <c r="W78" s="4"/>
      <c r="X78" s="4"/>
      <c r="Y78" s="4"/>
      <c r="Z78" s="4"/>
    </row>
    <row r="79" spans="1:26" s="5" customFormat="1" x14ac:dyDescent="0.25">
      <c r="B79" s="4"/>
      <c r="C79" s="4"/>
      <c r="D79" s="8"/>
      <c r="E79" s="23"/>
      <c r="F79" s="23"/>
      <c r="G79" s="23"/>
      <c r="H79" s="23"/>
      <c r="I79" s="23"/>
      <c r="J79" s="23"/>
      <c r="K79" s="23"/>
      <c r="L79" s="4"/>
      <c r="P79" s="4"/>
      <c r="Q79" s="4"/>
      <c r="R79" s="4"/>
      <c r="S79" s="4"/>
      <c r="T79" s="4"/>
      <c r="U79" s="4"/>
      <c r="V79" s="4"/>
      <c r="W79" s="4"/>
      <c r="X79" s="4"/>
      <c r="Y79" s="4"/>
      <c r="Z79" s="4"/>
    </row>
    <row r="80" spans="1:26" s="5" customFormat="1" x14ac:dyDescent="0.25">
      <c r="B80" s="4"/>
      <c r="C80" s="4"/>
      <c r="D80" s="8"/>
      <c r="E80" s="23"/>
      <c r="F80" s="23"/>
      <c r="G80" s="23"/>
      <c r="H80" s="23"/>
      <c r="I80" s="23"/>
      <c r="J80" s="23"/>
      <c r="K80" s="23"/>
      <c r="L80" s="4"/>
      <c r="P80" s="4"/>
      <c r="Q80" s="4"/>
      <c r="R80" s="4"/>
      <c r="S80" s="4"/>
      <c r="T80" s="4"/>
      <c r="U80" s="4"/>
      <c r="V80" s="4"/>
      <c r="W80" s="4"/>
      <c r="X80" s="4"/>
      <c r="Y80" s="4"/>
      <c r="Z80" s="4"/>
    </row>
  </sheetData>
  <sortState xmlns:xlrd2="http://schemas.microsoft.com/office/spreadsheetml/2017/richdata2" ref="A2:F85">
    <sortCondition ref="A2:A85"/>
  </sortState>
  <phoneticPr fontId="39"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2019-10-07T03:38:03Z</dcterms:modified>
</cp:coreProperties>
</file>