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66E47551-EEBD-4EBC-B701-4298059F0048}" xr6:coauthVersionLast="43" xr6:coauthVersionMax="43" xr10:uidLastSave="{00000000-0000-0000-0000-000000000000}"/>
  <bookViews>
    <workbookView xWindow="-120" yWindow="-120" windowWidth="29040" windowHeight="15990" tabRatio="500" xr2:uid="{00000000-000D-0000-FFFF-FFFF00000000}"/>
  </bookViews>
  <sheets>
    <sheet name="weekly_schedule" sheetId="10" r:id="rId1"/>
    <sheet name="slo_detail" sheetId="5" r:id="rId2"/>
    <sheet name="points" sheetId="7" r:id="rId3"/>
  </sheets>
  <definedNames>
    <definedName name="_xlnm._FilterDatabase" localSheetId="2" hidden="1">points!$A$1:$J$63</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<sst xmlns="http://schemas.openxmlformats.org/spreadsheetml/2006/main" count="428" uniqueCount="293">
  <si>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</si>
  <si>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</si>
  <si>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</si>
  <si>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</si>
  <si>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</si>
  <si>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</si>
  <si>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</si>
  <si>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</si>
  <si>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</si>
  <si>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</si>
  <si>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</si>
  <si>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</si>
  <si>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</si>
  <si>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</si>
  <si>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</si>
  <si>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</si>
  <si>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</si>
  <si>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</si>
  <si>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</si>
  <si>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</si>
  <si>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</si>
  <si>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</si>
  <si>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</si>
  <si>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</si>
  <si>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</si>
  <si>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</si>
  <si>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</si>
  <si>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</si>
  <si>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</si>
  <si>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</si>
  <si>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</si>
  <si>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</si>
  <si>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</si>
  <si>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</si>
  <si>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</si>
  <si>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</si>
  <si>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Foundations for Inference
Confidence Intervals
Hypothesis Testing</t>
  </si>
  <si>
    <t>Conducting Inference using R
Bivariate inference: T-tests
Bivariate inference: ANOVA</t>
  </si>
  <si>
    <t>Bivariate inference: Chi-squared
Bivariate Inference - Correlation
Bivariate Inference - Linear Regression</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</si>
  <si>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</si>
  <si>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</si>
  <si>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</si>
  <si>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 xml:space="preserve">Introduction of probability by means of exploding kittens.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</si>
  <si>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</si>
  <si>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</si>
  <si>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</si>
  <si>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</si>
  <si>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</si>
  <si>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</si>
  <si>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</si>
  <si>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</si>
  <si>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</si>
  <si>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</si>
  <si>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</si>
  <si>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</si>
  <si>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</si>
  <si>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</si>
  <si>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</si>
  <si>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</si>
  <si>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</si>
  <si>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</si>
  <si>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</si>
  <si>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</si>
  <si>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</si>
  <si>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</si>
  <si>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</si>
  <si>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</si>
  <si>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</si>
  <si>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</si>
  <si>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</si>
  <si>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</si>
  <si>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</si>
  <si>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</si>
  <si>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</si>
  <si>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</si>
  <si>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</si>
  <si>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</si>
  <si>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</si>
  <si>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</si>
  <si>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</si>
  <si>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</si>
  <si>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</si>
  <si>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</si>
  <si>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</si>
  <si>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</si>
  <si>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</si>
  <si>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</si>
  <si>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</si>
  <si>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</si>
  <si>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</si>
  <si>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</si>
  <si>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</si>
  <si>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</si>
  <si>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</si>
  <si>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</si>
  <si>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</si>
  <si>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</si>
  <si>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</si>
  <si>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</si>
  <si>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</si>
  <si>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</si>
  <si>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</si>
  <si>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</si>
  <si>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</si>
  <si>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</si>
  <si>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</si>
  <si>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</si>
  <si>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</si>
  <si>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</si>
  <si>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</si>
  <si>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</si>
  <si>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</si>
  <si>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</si>
  <si>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</si>
  <si>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</si>
  <si>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</si>
  <si>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Foundations for Inference</t>
  </si>
  <si>
    <t>Self and Peer Evaluation</t>
  </si>
  <si>
    <t>wknum</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</si>
  <si>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</si>
  <si>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</si>
  <si>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</si>
  <si>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</si>
  <si>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</si>
  <si>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</si>
  <si>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</si>
  <si>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</si>
  <si>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</si>
  <si>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</si>
  <si>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</si>
  <si>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</si>
  <si>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</si>
  <si>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</si>
  <si>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</si>
  <si>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</si>
  <si>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</si>
  <si>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</si>
  <si>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</si>
  <si>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</si>
  <si>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</si>
  <si>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</si>
  <si>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</si>
  <si>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</si>
  <si>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</si>
  <si>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</si>
  <si>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</si>
  <si>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</si>
  <si>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</si>
  <si>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</si>
  <si>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</si>
  <si>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</si>
  <si>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</si>
  <si>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</si>
  <si>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</si>
  <si>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</si>
  <si>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</si>
  <si>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</si>
  <si>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</si>
  <si>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</si>
  <si>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</si>
  <si>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</si>
  <si>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</si>
  <si>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</si>
  <si>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</si>
  <si>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</si>
  <si>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</si>
  <si>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</si>
  <si>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</si>
  <si>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</si>
  <si>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</si>
  <si>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</si>
  <si>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</si>
  <si>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</si>
  <si>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</si>
  <si>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</si>
  <si>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</si>
  <si>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</si>
  <si>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</si>
  <si>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</si>
  <si>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</si>
  <si>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</si>
  <si>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</si>
  <si>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</si>
  <si>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</si>
  <si>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</si>
  <si>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</si>
  <si>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</si>
  <si>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</si>
  <si>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</si>
  <si>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</si>
  <si>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</si>
  <si>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</si>
  <si>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</si>
  <si>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</si>
  <si>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</si>
  <si>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</si>
  <si>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</si>
  <si>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</si>
  <si>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</si>
  <si>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</si>
  <si>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</si>
  <si>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</si>
  <si>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</si>
  <si>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</si>
  <si>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</si>
  <si>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</si>
  <si>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</si>
  <si>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</si>
  <si>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</si>
  <si>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</si>
  <si>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</si>
  <si>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</si>
  <si>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</si>
  <si>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</si>
  <si>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[hw04_univ_graphing](hw/hw04_univ_graphing.html) (Due 9/28 )</t>
  </si>
  <si>
    <t>[Poster prep Stage I](project.html)* (Draft Due 9/17, PR 9/19, Final 9/21 )</t>
  </si>
  <si>
    <t>[hw05_biv_graphing](hw/hw05_biv_graphing.html) (Due 9/28 )</t>
  </si>
  <si>
    <t>[hw06 research proposal outline](hw/hw06_research_proposal_outline.html)(Due 10/12 )</t>
  </si>
  <si>
    <t>Poster prep Stage II* (Draft Due 10/01, PR 10/03, Final 10/05 )</t>
  </si>
  <si>
    <t>[hw07_foundations](hw/hw07_foundations.html) (Due 10/19 )</t>
  </si>
  <si>
    <t>[hw08_biv_inference](hw/hw08_biv_inference.html) (Due 11/02 )</t>
  </si>
  <si>
    <t>Quiz 11 (Due 11/03 ) 
[Sec 01]()
[Sec 02]()</t>
  </si>
  <si>
    <t>[hw09_moderation](hw/hw09_moderation.html) (Due 11/09 )</t>
  </si>
  <si>
    <t>Quiz 12 (Due 11/10 ) 
[Sec 01]()
[Sec 02]()</t>
  </si>
  <si>
    <t>hw10_regression (Due 11/2 3)</t>
  </si>
  <si>
    <t>Poster prep Stage III* (Draft Due 11/12, PR 11/14, Final 11/16 )</t>
  </si>
  <si>
    <t>Quiz 13 (Due 11/17 ) 
[Sec 01]()
[Sec 02]()</t>
  </si>
  <si>
    <t>Quiz 14 (Due 11/14 ) 
[Sec 01]()
[Sec 02]()</t>
  </si>
  <si>
    <t>Poster prep Stage IV* (Draft Due 12/03, PR 12/05, Final 12/07 )</t>
  </si>
  <si>
    <t>Quiz 15 (Due 12/08 ) 
[Sec 01]()
[Sec 02]()</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</si>
  <si>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</si>
  <si>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</si>
  <si>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</si>
  <si>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</si>
  <si>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 xml:space="preserve">Watching an expert walk through an analysis.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</si>
  <si>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Watch how an expert codes: https://www.youtube.com/watch?v=go5Au01Jrvs (hint: it's not as seamless as you may think)</t>
  </si>
  <si>
    <t>Quiz 1 (Due 8/29 ) 
[[Sec 01]](https://forms.gle/4CEBJqDaJ9Y23Ddm8)
[[Sec 02]](https://forms.gle/7zCnaLTe1Hrc6LwD7)</t>
  </si>
  <si>
    <t>PDS Chapter</t>
  </si>
  <si>
    <t>Quiz 2 (Due 9/3 ) 
[[Sec 01]](https://forms.gle/46GFpQNGswFxH1YZ6)
[[Sec 02]](https://forms.gle/5VXAvu8sxw6qvG4H7)</t>
  </si>
  <si>
    <t>Quiz 3 (Due 9/8 ) 
[[Sec 01]](https://forms.gle/ot6kJ2As7WHyrZd47)
[[Sec 02]](https://forms.gle/TodvxwrZjhb2CRvC8)</t>
  </si>
  <si>
    <t>Read lecture notes on writing about empirical research
Identify one binary and one continuous variable in your data set of interest. 
Come prepared with summary statistics for each (n, # missing values, #yes, mean, sd)</t>
  </si>
  <si>
    <t>Watch PDS Video 6. As always, follow along on your computer for the best results. 
Read the instructions for the research project - Poster preparation slides</t>
  </si>
  <si>
    <t>4, 5</t>
  </si>
  <si>
    <t>8.4.3</t>
  </si>
  <si>
    <t>8.3</t>
  </si>
  <si>
    <t>How is an interval estimate different from a point estimate? 
How is an interval estimate created?
Define the margin of error</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</si>
  <si>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</si>
  <si>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</si>
  <si>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</si>
  <si>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 xml:space="preserve">Describe how empirical research is different than other types of writing
Identify the typical five sections of a research proposal
Explain the basic concepts of probability
Calculate a simple probability of an event. </t>
  </si>
  <si>
    <t>Writing about research
Midterm
Probability</t>
  </si>
  <si>
    <t xml:space="preserve">Read instructions for first poster prep assignment
Watch the PDS video 8
Review and take the sample exam. 
</t>
  </si>
  <si>
    <t>Analyzing relationships
Grouped summary statistics</t>
  </si>
  <si>
    <t xml:space="preserve">ROBIN OUT OF TOWN
Discuss how to quantify and describe associations between two quantitative variables
Explore the [Datasaurus dozen](https://itsalocke.com/datasaurus/) - or, why you should always plot your data. </t>
  </si>
  <si>
    <t>Start the foundations assignment
Introduce point estimates such as the sample mean and proportion as estimates of a population
Visualize through simulation what happens to these point estimates as sample sizes get large
Define sampling distributions, and standard errors</t>
  </si>
  <si>
    <t xml:space="preserve">Go through a full 5 step hypothesis. </t>
  </si>
  <si>
    <t>hw06- research proposal outline</t>
  </si>
  <si>
    <t>hw07 - foundations for inference</t>
  </si>
  <si>
    <t>Week 6 group quiz
How is writing about empirical research different than other types of writing like essays?  
Midterm review
Poster prep stage II</t>
  </si>
  <si>
    <t>1.1</t>
  </si>
  <si>
    <t>2.2</t>
  </si>
  <si>
    <t>4.4</t>
  </si>
  <si>
    <t>2.3</t>
  </si>
  <si>
    <t>8.2</t>
  </si>
  <si>
    <t>Quiz 4 (Due 9/15 ) 
[[Sec 01]](https://forms.gle/k5Kys9VCCec7oTw5A)
[[Sec 02]](https://forms.gle/cZxx2dMYAejj9AHs5)</t>
  </si>
  <si>
    <t>Quiz 5 (Due 9/22 ) 
[[Sec 01]](https://forms.gle/Jo4gqJ4baNV2d4M68)
[[Sec 02]](https://forms.gle/tdK2MXM8V56CC3su7)</t>
  </si>
  <si>
    <t>Quiz 6 (Due 9/29 ) 
[[Sec 01]](https://forms.gle/ZWbdQbiRxNB9USCu9)
[[Sec 02]](https://forms.gle/AsYjcqujuDr6Ekwy6)</t>
  </si>
  <si>
    <t>[Evaluation Form](https://forms.gle/5AM55AUCuFFkqHRL7) (Due 10/05 )</t>
  </si>
  <si>
    <t xml:space="preserve">Midterm
</t>
  </si>
  <si>
    <t>Self and peer evaluation</t>
  </si>
  <si>
    <t xml:space="preserve">In class exam on Friday. [Sample exam](reading/sample_exam_1.pdf) available.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</si>
  <si>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</si>
  <si>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</si>
  <si>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</si>
  <si>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Learn how to use R to do and turn in homework (test markdown file, hw1 template)
Set up an organized class folder
Introduction to class resources on how to learn R.  (PDS Videos, textbook(s), Course Notes, Math 130, R-help page on class website)</t>
  </si>
  <si>
    <t>Describing relationships</t>
  </si>
  <si>
    <t>[14 (42min)](https://passiondrivenstatistics.com/2016/10/06/r-chapter-17/)</t>
  </si>
  <si>
    <t>[8 (16min)](https://passiondrivenstatistics.com/2015/07/15/chapter-10/)</t>
  </si>
  <si>
    <t>[8 (14min)](https://passiondrivenstatistics.com/2015/07/15/chapter-10/)</t>
  </si>
  <si>
    <t>[2 (7min)](https://passiondrivenstatistics.com/2015/06/02/chapter-2-draft-version/)</t>
  </si>
  <si>
    <t>[2 (12min)](https://passiondrivenstatistics.com/2015/06/02/chapter-2-draft-version/)</t>
  </si>
  <si>
    <t>Familiarize yourself with the required course materials: [ROBIN PUT LINK HERE ]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1](https://www.youtube.com/watch?v=_8A0zx51BKs)
Read: Learning - your first job
Read: MAI and academic achievement
Review the [Advice from prior Math 315 students](reading/Advice%20from%20prior%20Math%20315%20students.pdf) (Long, but skim it and you'll see themes)</t>
  </si>
  <si>
    <t>Read CN 6.1-6.3 before Monday
Read the instructions for the Bivariate inference assignment
Watch the PDS video on ANOVA and read CN 6.4 before Friday</t>
  </si>
  <si>
    <t>Quiz 7 (Due 10/06 ) 
[[Sec 01]](https://forms.gle/89RhdsVfaPutrwku5)
[[Sec 02]](https://forms.gle/TmawJctpFrq4itmn8)</t>
  </si>
  <si>
    <t>Quiz 8 (Due 10/13 ) 
[[Sec 01]](https://forms.gle/sbEX4x39tJwJdRBh8)
[[Sec 02]](https://forms.gle/hC7ciiAKmi614Nrw9)</t>
  </si>
  <si>
    <t>T-test analysis</t>
  </si>
  <si>
    <t>Chi-squared analysis</t>
  </si>
  <si>
    <t>Correlation analysis</t>
  </si>
  <si>
    <t>Regression analysis</t>
  </si>
  <si>
    <t>Multiple Regression analysis</t>
  </si>
  <si>
    <t>Logistic Regression analysis</t>
  </si>
  <si>
    <t>Quiz 9 (Due 10/20 ) 
[[Sec 01]](https://forms.gle/o8dSPooP9b2Ui1qUA)
[[Sec 02]](https://forms.gle/vXuuJcKARFTx7W8z6)</t>
  </si>
  <si>
    <t>Quiz 10 (Due 10/27 ) 
[[Sec 01]](https://forms.gle/CPMywhKBnM8fHiD96)
[[Sec 02]](https://forms.gle/QEUMGXgyTdoBJKnL8)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</si>
</sst>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xf numFmtId="9" fontId="26"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25" fillId="5" borderId="0" applyNumberFormat="0" applyBorder="0" applyAlignment="0" applyProtection="0"/>
    <xf numFmtId="0" fontId="25" fillId="0" borderId="0"/>
    <xf numFmtId="9" fontId="25" fillId="0" borderId="0" applyFont="0" applyFill="0" applyBorder="0" applyAlignment="0" applyProtection="0"/>
    <xf numFmtId="0" fontId="34" fillId="0" borderId="4" applyNumberFormat="0" applyFill="0" applyAlignment="0" applyProtection="0"/>
  </cellStyleXfs>
  <cellXfs count="110">
    <xf numFmtId="0" fontId="0" fillId="0" borderId="0" xfId="0"/>
    <xf numFmtId="0" fontId="31" fillId="0" borderId="0" xfId="0" applyFont="1" applyAlignment="1">
      <alignment horizontal="left" vertical="top" wrapText="1"/>
    </xf>
    <xf numFmtId="0" fontId="29" fillId="0" borderId="1" xfId="77" applyAlignment="1">
      <alignment horizontal="center"/>
    </xf>
    <xf numFmtId="0" fontId="30" fillId="0" borderId="2" xfId="78" applyAlignment="1">
      <alignment horizontal="center"/>
    </xf>
    <xf numFmtId="0" fontId="25" fillId="0" borderId="0" xfId="80"/>
    <xf numFmtId="0" fontId="25" fillId="0" borderId="0" xfId="80" applyAlignment="1">
      <alignment horizontal="center"/>
    </xf>
    <xf numFmtId="0" fontId="25" fillId="6" borderId="0" xfId="80" applyFill="1" applyAlignment="1">
      <alignment horizontal="center"/>
    </xf>
    <xf numFmtId="0" fontId="25" fillId="7" borderId="0" xfId="80" applyFill="1" applyAlignment="1">
      <alignment horizontal="center"/>
    </xf>
    <xf numFmtId="0" fontId="30"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5" fillId="6" borderId="3" xfId="80" applyFill="1" applyBorder="1" applyAlignment="1">
      <alignment horizontal="center"/>
    </xf>
    <xf numFmtId="9" fontId="25"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5" fillId="7" borderId="3" xfId="80" applyFill="1" applyBorder="1" applyAlignment="1">
      <alignment horizontal="center"/>
    </xf>
    <xf numFmtId="9" fontId="0" fillId="7" borderId="3" xfId="81" applyFont="1" applyFill="1" applyBorder="1" applyAlignment="1">
      <alignment horizontal="center"/>
    </xf>
    <xf numFmtId="0" fontId="32" fillId="2" borderId="0" xfId="0" applyFont="1" applyFill="1" applyAlignment="1">
      <alignment horizontal="center" vertical="top" wrapText="1"/>
    </xf>
    <xf numFmtId="0" fontId="32" fillId="3" borderId="0" xfId="0" applyFont="1" applyFill="1" applyAlignment="1">
      <alignment horizontal="center" vertical="top" wrapText="1"/>
    </xf>
    <xf numFmtId="0" fontId="31" fillId="0" borderId="0" xfId="0" applyFont="1" applyAlignment="1">
      <alignment vertical="top"/>
    </xf>
    <xf numFmtId="0" fontId="31" fillId="0" borderId="0" xfId="0" applyFont="1" applyAlignment="1">
      <alignment horizontal="left" vertical="top"/>
    </xf>
    <xf numFmtId="164" fontId="25" fillId="0" borderId="0" xfId="80" applyNumberFormat="1" applyAlignment="1">
      <alignment horizontal="center"/>
    </xf>
    <xf numFmtId="164" fontId="21" fillId="0" borderId="0" xfId="80" applyNumberFormat="1" applyFont="1" applyAlignment="1">
      <alignment horizontal="center"/>
    </xf>
    <xf numFmtId="0" fontId="33" fillId="10" borderId="0" xfId="0" applyFont="1" applyFill="1" applyAlignment="1">
      <alignment horizontal="left" vertical="top" wrapText="1"/>
    </xf>
    <xf numFmtId="0" fontId="16" fillId="0" borderId="0" xfId="0" applyFont="1" applyAlignment="1">
      <alignment horizontal="left" vertical="top" wrapText="1"/>
    </xf>
    <xf numFmtId="0" fontId="15" fillId="0" borderId="0" xfId="0" applyFont="1" applyAlignment="1">
      <alignment horizontal="left" vertical="top" wrapText="1"/>
    </xf>
    <xf numFmtId="0" fontId="31" fillId="0" borderId="0" xfId="0" applyFont="1" applyAlignment="1">
      <alignment horizontal="center" vertical="top" wrapText="1"/>
    </xf>
    <xf numFmtId="14" fontId="31" fillId="0" borderId="0" xfId="0" applyNumberFormat="1" applyFont="1" applyAlignment="1">
      <alignment horizontal="center" vertical="top" wrapText="1"/>
    </xf>
    <xf numFmtId="0" fontId="31" fillId="0" borderId="0" xfId="0" applyFont="1" applyAlignment="1">
      <alignment vertical="top" wrapText="1"/>
    </xf>
    <xf numFmtId="0" fontId="14" fillId="0" borderId="0" xfId="80" applyFont="1"/>
    <xf numFmtId="0" fontId="25" fillId="11" borderId="0" xfId="80" applyFill="1"/>
    <xf numFmtId="0" fontId="31" fillId="10" borderId="0" xfId="0" applyFont="1" applyFill="1" applyAlignment="1">
      <alignment horizontal="left" vertical="top" wrapText="1"/>
    </xf>
    <xf numFmtId="0" fontId="34" fillId="0" borderId="4" xfId="82" applyAlignment="1">
      <alignment horizontal="center"/>
    </xf>
    <xf numFmtId="0" fontId="0" fillId="0" borderId="0" xfId="0" applyAlignment="1">
      <alignment horizontal="center"/>
    </xf>
    <xf numFmtId="0" fontId="36" fillId="0" borderId="0" xfId="0" applyFont="1" applyAlignment="1">
      <alignment horizontal="center"/>
    </xf>
    <xf numFmtId="0" fontId="36" fillId="0" borderId="0" xfId="0" applyFont="1"/>
    <xf numFmtId="0" fontId="0" fillId="0" borderId="0" xfId="0" quotePrefix="1" applyAlignment="1">
      <alignment horizontal="center"/>
    </xf>
    <xf numFmtId="0" fontId="34" fillId="13" borderId="4" xfId="82" applyFill="1" applyAlignment="1">
      <alignment horizontal="center"/>
    </xf>
    <xf numFmtId="0" fontId="0" fillId="13" borderId="0" xfId="0" applyFill="1" applyAlignment="1">
      <alignment horizontal="center"/>
    </xf>
    <xf numFmtId="0" fontId="36" fillId="13" borderId="0" xfId="0" applyFont="1" applyFill="1" applyAlignment="1">
      <alignment horizontal="center"/>
    </xf>
    <xf numFmtId="49" fontId="0" fillId="0" borderId="0" xfId="0" applyNumberFormat="1" applyAlignment="1">
      <alignment horizontal="left"/>
    </xf>
    <xf numFmtId="49" fontId="35" fillId="0" borderId="0" xfId="0" applyNumberFormat="1" applyFont="1" applyAlignment="1">
      <alignment horizontal="left"/>
    </xf>
    <xf numFmtId="49" fontId="36" fillId="0" borderId="0" xfId="0" applyNumberFormat="1" applyFont="1" applyAlignment="1">
      <alignment horizontal="left"/>
    </xf>
    <xf numFmtId="49" fontId="34" fillId="0" borderId="4" xfId="82" applyNumberFormat="1" applyAlignment="1">
      <alignment horizontal="left" wrapText="1"/>
    </xf>
    <xf numFmtId="0" fontId="34" fillId="0" borderId="4" xfId="82" applyAlignment="1">
      <alignment horizontal="center" wrapText="1"/>
    </xf>
    <xf numFmtId="0" fontId="13" fillId="0" borderId="0" xfId="80" applyFont="1"/>
    <xf numFmtId="0" fontId="34" fillId="0" borderId="4" xfId="82"/>
    <xf numFmtId="164" fontId="25" fillId="0" borderId="0" xfId="80" applyNumberFormat="1" applyFill="1" applyAlignment="1">
      <alignment horizontal="center"/>
    </xf>
    <xf numFmtId="164" fontId="13"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19" fillId="0" borderId="0" xfId="80" applyNumberFormat="1" applyFont="1" applyFill="1" applyAlignment="1">
      <alignment horizontal="center"/>
    </xf>
    <xf numFmtId="164" fontId="20" fillId="0" borderId="0" xfId="80" applyNumberFormat="1" applyFont="1" applyFill="1" applyAlignment="1">
      <alignment horizontal="center"/>
    </xf>
    <xf numFmtId="164" fontId="18" fillId="0" borderId="0" xfId="80" applyNumberFormat="1" applyFont="1" applyFill="1" applyAlignment="1">
      <alignment horizontal="center"/>
    </xf>
    <xf numFmtId="164" fontId="17" fillId="0" borderId="0" xfId="80" applyNumberFormat="1" applyFont="1" applyFill="1" applyAlignment="1">
      <alignment horizontal="center"/>
    </xf>
    <xf numFmtId="164" fontId="33" fillId="0" borderId="0" xfId="80" applyNumberFormat="1" applyFont="1" applyFill="1" applyAlignment="1">
      <alignment horizontal="center"/>
    </xf>
    <xf numFmtId="164" fontId="9" fillId="0" borderId="0" xfId="80" applyNumberFormat="1" applyFont="1" applyFill="1" applyAlignment="1">
      <alignment horizontal="center"/>
    </xf>
    <xf numFmtId="0" fontId="25" fillId="0" borderId="0" xfId="80" applyBorder="1" applyAlignment="1">
      <alignment horizontal="center"/>
    </xf>
    <xf numFmtId="0" fontId="25" fillId="0" borderId="0" xfId="80" applyBorder="1"/>
    <xf numFmtId="0" fontId="25" fillId="12" borderId="0" xfId="80" applyFill="1" applyBorder="1"/>
    <xf numFmtId="0" fontId="30" fillId="0" borderId="0" xfId="80" applyFont="1" applyBorder="1" applyAlignment="1">
      <alignment horizontal="center"/>
    </xf>
    <xf numFmtId="0" fontId="37" fillId="0" borderId="0" xfId="80" applyFont="1" applyBorder="1" applyAlignment="1">
      <alignment horizontal="center"/>
    </xf>
    <xf numFmtId="0" fontId="23" fillId="9" borderId="0" xfId="80" applyFont="1" applyFill="1" applyBorder="1"/>
    <xf numFmtId="0" fontId="12" fillId="9" borderId="0" xfId="80" applyFont="1" applyFill="1" applyBorder="1"/>
    <xf numFmtId="0" fontId="8" fillId="0" borderId="0" xfId="80" applyFont="1" applyBorder="1"/>
    <xf numFmtId="0" fontId="13" fillId="4" borderId="0" xfId="80" applyFont="1" applyFill="1" applyBorder="1"/>
    <xf numFmtId="0" fontId="13" fillId="0" borderId="0" xfId="80" applyFont="1" applyBorder="1"/>
    <xf numFmtId="0" fontId="13" fillId="12" borderId="0" xfId="80" applyFont="1" applyFill="1" applyBorder="1"/>
    <xf numFmtId="0" fontId="30" fillId="0" borderId="0" xfId="80" applyFont="1" applyFill="1" applyBorder="1" applyAlignment="1">
      <alignment horizontal="center"/>
    </xf>
    <xf numFmtId="0" fontId="11" fillId="0" borderId="0" xfId="80" applyFont="1" applyBorder="1"/>
    <xf numFmtId="0" fontId="25" fillId="8" borderId="0" xfId="80" applyFill="1" applyBorder="1"/>
    <xf numFmtId="0" fontId="25" fillId="9" borderId="0" xfId="80" applyFill="1" applyBorder="1"/>
    <xf numFmtId="0" fontId="25" fillId="4" borderId="0" xfId="80" applyFill="1" applyBorder="1"/>
    <xf numFmtId="0" fontId="25" fillId="14" borderId="0" xfId="80" applyFill="1" applyBorder="1"/>
    <xf numFmtId="0" fontId="10" fillId="12" borderId="0" xfId="80" applyFont="1" applyFill="1" applyBorder="1"/>
    <xf numFmtId="0" fontId="24" fillId="4" borderId="0" xfId="80" applyFont="1" applyFill="1" applyBorder="1"/>
    <xf numFmtId="0" fontId="25" fillId="11" borderId="0" xfId="80" applyFill="1" applyBorder="1"/>
    <xf numFmtId="0" fontId="14" fillId="0" borderId="0" xfId="80" applyFont="1" applyBorder="1" applyAlignment="1">
      <alignment horizontal="left"/>
    </xf>
    <xf numFmtId="0" fontId="32" fillId="15" borderId="0" xfId="0" applyFont="1" applyFill="1" applyAlignment="1">
      <alignment horizontal="center" vertical="top" wrapText="1"/>
    </xf>
    <xf numFmtId="0" fontId="0" fillId="8" borderId="0" xfId="0" applyFill="1"/>
    <xf numFmtId="0" fontId="35"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0" fontId="34" fillId="0" borderId="4" xfId="82" applyAlignment="1">
      <alignment horizontal="left" wrapText="1"/>
    </xf>
    <xf numFmtId="0" fontId="0" fillId="0" borderId="0" xfId="0" applyAlignment="1">
      <alignment horizontal="left" wrapText="1"/>
    </xf>
    <xf numFmtId="0" fontId="0" fillId="14" borderId="0" xfId="0" applyFill="1" applyAlignment="1">
      <alignment horizontal="left" wrapText="1"/>
    </xf>
    <xf numFmtId="0" fontId="0" fillId="15" borderId="0" xfId="0" applyFill="1" applyAlignment="1">
      <alignment horizontal="left" wrapText="1"/>
    </xf>
    <xf numFmtId="0" fontId="0" fillId="16" borderId="0" xfId="0" applyFill="1" applyAlignment="1">
      <alignment horizontal="left" wrapText="1"/>
    </xf>
    <xf numFmtId="164" fontId="7" fillId="0" borderId="0" xfId="80" applyNumberFormat="1" applyFont="1" applyFill="1" applyAlignment="1">
      <alignment horizontal="center"/>
    </xf>
    <xf numFmtId="164" fontId="6" fillId="0" borderId="0" xfId="80" applyNumberFormat="1" applyFont="1" applyFill="1" applyAlignment="1">
      <alignment horizontal="center"/>
    </xf>
    <xf numFmtId="164" fontId="5" fillId="0" borderId="0" xfId="80" applyNumberFormat="1" applyFont="1" applyFill="1" applyAlignment="1">
      <alignment horizontal="center"/>
    </xf>
    <xf numFmtId="0" fontId="0" fillId="0" borderId="0" xfId="0" applyAlignment="1">
      <alignment horizontal="left"/>
    </xf>
    <xf numFmtId="0" fontId="0" fillId="0" borderId="0" xfId="0" applyFill="1"/>
    <xf numFmtId="0" fontId="0" fillId="8" borderId="0" xfId="0" applyFill="1" applyAlignment="1">
      <alignment horizontal="left" wrapText="1"/>
    </xf>
    <xf numFmtId="164" fontId="4" fillId="0" borderId="0" xfId="80" applyNumberFormat="1" applyFont="1" applyFill="1" applyAlignment="1">
      <alignment horizontal="center"/>
    </xf>
    <xf numFmtId="0" fontId="0" fillId="0" borderId="0" xfId="0" applyFill="1" applyAlignment="1">
      <alignment horizontal="left"/>
    </xf>
    <xf numFmtId="164" fontId="3" fillId="0" borderId="0" xfId="80" applyNumberFormat="1" applyFont="1" applyFill="1" applyAlignment="1">
      <alignment horizontal="center"/>
    </xf>
    <xf numFmtId="0" fontId="31" fillId="2" borderId="0" xfId="0" applyFont="1" applyFill="1" applyAlignment="1">
      <alignment horizontal="center" vertical="top" wrapText="1"/>
    </xf>
    <xf numFmtId="164" fontId="2" fillId="0" borderId="0" xfId="80" applyNumberFormat="1" applyFont="1" applyFill="1" applyAlignment="1">
      <alignment horizontal="center"/>
    </xf>
    <xf numFmtId="0" fontId="0" fillId="0" borderId="0" xfId="0" applyFill="1" applyAlignment="1">
      <alignment wrapText="1"/>
    </xf>
    <xf numFmtId="164" fontId="1" fillId="0" borderId="0" xfId="80" applyNumberFormat="1" applyFont="1" applyFill="1" applyAlignment="1">
      <alignment horizontal="center"/>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6"/>
  <sheetViews>
    <sheetView tabSelected="1" topLeftCell="A21" zoomScale="70" zoomScaleNormal="70" workbookViewId="0">
      <selection activeCell="H34" sqref="H34"/>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1.25" style="35" customWidth="1"/>
    <col min="7" max="7" width="16.875" style="93" customWidth="1"/>
    <col min="8" max="8" width="79.75" customWidth="1"/>
  </cols>
  <sheetData>
    <row r="1" spans="1:8" s="35" customFormat="1" ht="30.75" thickBot="1" x14ac:dyDescent="0.3">
      <c r="A1" s="39" t="s">
        <v>80</v>
      </c>
      <c r="B1" s="34" t="s">
        <v>118</v>
      </c>
      <c r="C1" s="34" t="s">
        <v>21</v>
      </c>
      <c r="D1" s="34" t="s">
        <v>68</v>
      </c>
      <c r="E1" s="45" t="s">
        <v>237</v>
      </c>
      <c r="F1" s="46" t="s">
        <v>101</v>
      </c>
      <c r="G1" s="92" t="s">
        <v>66</v>
      </c>
      <c r="H1" s="48" t="s">
        <v>6</v>
      </c>
    </row>
    <row r="2" spans="1:8" x14ac:dyDescent="0.25">
      <c r="A2" s="40">
        <v>1.1000000000000001</v>
      </c>
      <c r="B2" s="35">
        <v>1</v>
      </c>
      <c r="D2" t="s">
        <v>195</v>
      </c>
      <c r="F2" s="35" t="s">
        <v>69</v>
      </c>
      <c r="G2" s="100" t="s">
        <v>236</v>
      </c>
      <c r="H2" s="101" t="s">
        <v>211</v>
      </c>
    </row>
    <row r="3" spans="1:8" x14ac:dyDescent="0.25">
      <c r="A3" s="40">
        <v>1.2</v>
      </c>
      <c r="D3" t="s">
        <v>197</v>
      </c>
    </row>
    <row r="4" spans="1:8" x14ac:dyDescent="0.25">
      <c r="A4" s="40">
        <v>1.3</v>
      </c>
      <c r="D4" t="s">
        <v>196</v>
      </c>
      <c r="E4" s="42" t="s">
        <v>83</v>
      </c>
    </row>
    <row r="5" spans="1:8" x14ac:dyDescent="0.25">
      <c r="A5" s="40">
        <v>1.4</v>
      </c>
      <c r="D5" t="s">
        <v>111</v>
      </c>
      <c r="E5" s="42" t="s">
        <v>84</v>
      </c>
      <c r="F5" s="38" t="s">
        <v>259</v>
      </c>
    </row>
    <row r="6" spans="1:8" x14ac:dyDescent="0.25">
      <c r="A6" s="40">
        <v>1.5</v>
      </c>
      <c r="D6" t="s">
        <v>79</v>
      </c>
      <c r="E6" s="43"/>
      <c r="F6" s="35">
        <v>1.2</v>
      </c>
    </row>
    <row r="7" spans="1:8" x14ac:dyDescent="0.25">
      <c r="A7" s="40">
        <v>2.1</v>
      </c>
      <c r="B7" s="35">
        <v>2</v>
      </c>
      <c r="D7" t="s">
        <v>113</v>
      </c>
      <c r="E7" s="42" t="s">
        <v>279</v>
      </c>
      <c r="F7" s="35">
        <v>1.3</v>
      </c>
      <c r="G7" s="100" t="s">
        <v>238</v>
      </c>
      <c r="H7" s="101" t="s">
        <v>212</v>
      </c>
    </row>
    <row r="8" spans="1:8" x14ac:dyDescent="0.25">
      <c r="A8" s="40">
        <v>2.2000000000000002</v>
      </c>
      <c r="D8" t="s">
        <v>114</v>
      </c>
      <c r="E8" s="42" t="s">
        <v>280</v>
      </c>
    </row>
    <row r="9" spans="1:8" x14ac:dyDescent="0.25">
      <c r="A9" s="40">
        <v>2.2999999999999998</v>
      </c>
      <c r="D9" t="s">
        <v>198</v>
      </c>
    </row>
    <row r="10" spans="1:8" x14ac:dyDescent="0.25">
      <c r="A10" s="40">
        <v>2.4</v>
      </c>
      <c r="D10" t="s">
        <v>70</v>
      </c>
      <c r="E10" s="42" t="s">
        <v>85</v>
      </c>
    </row>
    <row r="11" spans="1:8" x14ac:dyDescent="0.25">
      <c r="A11" s="41">
        <v>3.1</v>
      </c>
      <c r="B11" s="36">
        <v>3</v>
      </c>
      <c r="C11" s="36"/>
      <c r="D11" s="37" t="s">
        <v>72</v>
      </c>
      <c r="E11" s="44" t="s">
        <v>86</v>
      </c>
      <c r="F11" s="36"/>
      <c r="G11" s="104" t="s">
        <v>239</v>
      </c>
      <c r="H11" s="101" t="s">
        <v>213</v>
      </c>
    </row>
    <row r="12" spans="1:8" x14ac:dyDescent="0.25">
      <c r="A12" s="40">
        <v>3.2</v>
      </c>
      <c r="D12" t="s">
        <v>73</v>
      </c>
      <c r="E12" s="42" t="s">
        <v>87</v>
      </c>
      <c r="F12" s="35">
        <v>1.4</v>
      </c>
      <c r="H12" s="82"/>
    </row>
    <row r="13" spans="1:8" x14ac:dyDescent="0.25">
      <c r="A13" s="40">
        <v>3.3</v>
      </c>
      <c r="D13" t="s">
        <v>199</v>
      </c>
      <c r="H13" s="82"/>
    </row>
    <row r="14" spans="1:8" x14ac:dyDescent="0.25">
      <c r="A14" s="40">
        <v>4.0999999999999996</v>
      </c>
      <c r="B14" s="35">
        <v>4</v>
      </c>
      <c r="D14" t="s">
        <v>200</v>
      </c>
      <c r="E14" s="42" t="s">
        <v>88</v>
      </c>
      <c r="F14" s="35">
        <v>2.1</v>
      </c>
      <c r="G14" s="104" t="s">
        <v>264</v>
      </c>
      <c r="H14" s="101" t="s">
        <v>214</v>
      </c>
    </row>
    <row r="15" spans="1:8" x14ac:dyDescent="0.25">
      <c r="A15" s="40">
        <v>4.2</v>
      </c>
      <c r="D15" t="s">
        <v>201</v>
      </c>
      <c r="E15" s="42" t="s">
        <v>88</v>
      </c>
      <c r="F15" s="38" t="s">
        <v>260</v>
      </c>
    </row>
    <row r="16" spans="1:8" x14ac:dyDescent="0.25">
      <c r="A16" s="40">
        <v>4.3</v>
      </c>
      <c r="D16" s="83" t="s">
        <v>202</v>
      </c>
      <c r="E16" s="84"/>
      <c r="F16" s="85"/>
      <c r="G16" s="94"/>
      <c r="H16" s="83" t="s">
        <v>215</v>
      </c>
    </row>
    <row r="17" spans="1:8" x14ac:dyDescent="0.25">
      <c r="A17" s="40">
        <v>5.0999999999999996</v>
      </c>
      <c r="B17" s="35">
        <v>5</v>
      </c>
      <c r="D17" t="s">
        <v>275</v>
      </c>
      <c r="E17" s="42" t="s">
        <v>89</v>
      </c>
      <c r="F17" s="38" t="s">
        <v>262</v>
      </c>
      <c r="G17" s="104" t="s">
        <v>265</v>
      </c>
      <c r="H17" s="101" t="s">
        <v>216</v>
      </c>
    </row>
    <row r="18" spans="1:8" x14ac:dyDescent="0.25">
      <c r="A18" s="40">
        <v>5.2</v>
      </c>
      <c r="D18" t="s">
        <v>203</v>
      </c>
      <c r="F18" s="38"/>
      <c r="G18" s="104"/>
      <c r="H18" s="101"/>
    </row>
    <row r="19" spans="1:8" x14ac:dyDescent="0.25">
      <c r="A19" s="40">
        <v>6.1</v>
      </c>
      <c r="B19" s="35">
        <v>6</v>
      </c>
      <c r="D19" t="s">
        <v>71</v>
      </c>
      <c r="E19" s="42" t="s">
        <v>115</v>
      </c>
      <c r="G19" s="104" t="s">
        <v>266</v>
      </c>
      <c r="H19" s="108" t="s">
        <v>217</v>
      </c>
    </row>
    <row r="20" spans="1:8" x14ac:dyDescent="0.25">
      <c r="A20" s="40">
        <v>6.2</v>
      </c>
      <c r="D20" t="s">
        <v>82</v>
      </c>
      <c r="E20" s="42" t="s">
        <v>90</v>
      </c>
      <c r="F20" s="35">
        <v>3</v>
      </c>
    </row>
    <row r="21" spans="1:8" x14ac:dyDescent="0.25">
      <c r="A21" s="40">
        <v>6.3</v>
      </c>
      <c r="D21" s="86" t="s">
        <v>78</v>
      </c>
      <c r="E21" s="87"/>
      <c r="F21" s="88"/>
      <c r="G21" s="95"/>
      <c r="H21" s="86" t="s">
        <v>270</v>
      </c>
    </row>
    <row r="22" spans="1:8" x14ac:dyDescent="0.25">
      <c r="A22" s="40">
        <v>6.4</v>
      </c>
      <c r="D22" t="s">
        <v>117</v>
      </c>
      <c r="H22" t="s">
        <v>267</v>
      </c>
    </row>
    <row r="23" spans="1:8" x14ac:dyDescent="0.25">
      <c r="A23" s="40">
        <v>6.5</v>
      </c>
      <c r="D23" s="83" t="s">
        <v>204</v>
      </c>
      <c r="E23" s="84"/>
      <c r="F23" s="85"/>
      <c r="G23" s="94"/>
      <c r="H23" s="83" t="s">
        <v>218</v>
      </c>
    </row>
    <row r="24" spans="1:8" x14ac:dyDescent="0.25">
      <c r="A24" s="40">
        <v>7.1</v>
      </c>
      <c r="B24" s="35">
        <v>7</v>
      </c>
      <c r="D24" t="s">
        <v>205</v>
      </c>
      <c r="E24" s="42" t="s">
        <v>278</v>
      </c>
      <c r="F24" s="35">
        <v>4</v>
      </c>
      <c r="G24" s="104" t="s">
        <v>283</v>
      </c>
    </row>
    <row r="25" spans="1:8" x14ac:dyDescent="0.25">
      <c r="A25" s="40">
        <v>7.2</v>
      </c>
      <c r="D25" t="s">
        <v>206</v>
      </c>
      <c r="F25" s="38" t="s">
        <v>261</v>
      </c>
    </row>
    <row r="26" spans="1:8" x14ac:dyDescent="0.25">
      <c r="A26" s="40">
        <v>7.3</v>
      </c>
      <c r="D26" t="s">
        <v>81</v>
      </c>
      <c r="F26" s="35">
        <v>4.5</v>
      </c>
    </row>
    <row r="27" spans="1:8" x14ac:dyDescent="0.25">
      <c r="A27" s="40">
        <v>8.1</v>
      </c>
      <c r="B27" s="35">
        <v>8</v>
      </c>
      <c r="D27" t="s">
        <v>116</v>
      </c>
      <c r="F27" s="35">
        <v>4.7</v>
      </c>
      <c r="G27" s="104" t="s">
        <v>284</v>
      </c>
      <c r="H27" s="81" t="s">
        <v>219</v>
      </c>
    </row>
    <row r="28" spans="1:8" x14ac:dyDescent="0.25">
      <c r="A28" s="40">
        <v>8.1999999999999993</v>
      </c>
      <c r="D28" t="s">
        <v>74</v>
      </c>
      <c r="E28" s="42" t="s">
        <v>277</v>
      </c>
      <c r="F28" s="35" t="s">
        <v>242</v>
      </c>
    </row>
    <row r="29" spans="1:8" x14ac:dyDescent="0.25">
      <c r="A29" s="40">
        <v>8.3000000000000007</v>
      </c>
      <c r="D29" t="s">
        <v>285</v>
      </c>
      <c r="F29" s="35">
        <v>6.1</v>
      </c>
    </row>
    <row r="30" spans="1:8" x14ac:dyDescent="0.25">
      <c r="A30" s="40">
        <v>9.1</v>
      </c>
      <c r="B30" s="35">
        <v>9</v>
      </c>
      <c r="D30" t="s">
        <v>75</v>
      </c>
      <c r="E30" s="42" t="s">
        <v>91</v>
      </c>
      <c r="F30" s="35">
        <v>6.2</v>
      </c>
      <c r="G30" s="104" t="s">
        <v>291</v>
      </c>
      <c r="H30" s="101" t="s">
        <v>220</v>
      </c>
    </row>
    <row r="31" spans="1:8" x14ac:dyDescent="0.25">
      <c r="A31" s="40">
        <v>9.1999999999999993</v>
      </c>
      <c r="D31" t="s">
        <v>286</v>
      </c>
      <c r="E31" s="42" t="s">
        <v>92</v>
      </c>
      <c r="F31" s="35">
        <v>6.3</v>
      </c>
    </row>
    <row r="32" spans="1:8" x14ac:dyDescent="0.25">
      <c r="A32" s="40">
        <v>9.3000000000000007</v>
      </c>
      <c r="D32" t="s">
        <v>287</v>
      </c>
      <c r="E32" s="42" t="s">
        <v>93</v>
      </c>
      <c r="F32" s="35">
        <v>6.4</v>
      </c>
    </row>
    <row r="33" spans="1:8" x14ac:dyDescent="0.25">
      <c r="A33" s="40">
        <v>10.1</v>
      </c>
      <c r="B33" s="35">
        <v>10</v>
      </c>
      <c r="D33" t="s">
        <v>288</v>
      </c>
      <c r="E33" s="42" t="s">
        <v>98</v>
      </c>
      <c r="F33" s="35">
        <v>6.5</v>
      </c>
      <c r="G33" s="104" t="s">
        <v>292</v>
      </c>
    </row>
    <row r="34" spans="1:8" ht="63" x14ac:dyDescent="0.25">
      <c r="A34" s="40">
        <v>11.1</v>
      </c>
      <c r="B34" s="35">
        <v>11</v>
      </c>
      <c r="D34" t="s">
        <v>76</v>
      </c>
      <c r="E34" s="42" t="s">
        <v>94</v>
      </c>
      <c r="F34" s="35">
        <v>7</v>
      </c>
      <c r="G34" s="102" t="s">
        <v>221</v>
      </c>
      <c r="H34" s="101" t="s">
        <v>222</v>
      </c>
    </row>
    <row r="35" spans="1:8" x14ac:dyDescent="0.25">
      <c r="A35" s="40">
        <v>11.2</v>
      </c>
      <c r="D35" t="s">
        <v>77</v>
      </c>
      <c r="E35" s="42" t="s">
        <v>96</v>
      </c>
      <c r="F35" s="35">
        <v>8.1</v>
      </c>
    </row>
    <row r="36" spans="1:8" x14ac:dyDescent="0.25">
      <c r="A36" s="40">
        <v>11.3</v>
      </c>
      <c r="D36" t="s">
        <v>99</v>
      </c>
      <c r="E36" s="42" t="s">
        <v>95</v>
      </c>
    </row>
    <row r="37" spans="1:8" ht="63" x14ac:dyDescent="0.25">
      <c r="A37" s="40">
        <v>12.1</v>
      </c>
      <c r="B37" s="35">
        <v>12</v>
      </c>
      <c r="D37" t="s">
        <v>289</v>
      </c>
      <c r="E37" s="42" t="s">
        <v>100</v>
      </c>
      <c r="F37" s="38" t="s">
        <v>263</v>
      </c>
      <c r="G37" s="102" t="s">
        <v>223</v>
      </c>
      <c r="H37" s="81" t="s">
        <v>224</v>
      </c>
    </row>
    <row r="38" spans="1:8" x14ac:dyDescent="0.25">
      <c r="A38" s="40">
        <v>12.2</v>
      </c>
      <c r="D38" s="83" t="s">
        <v>207</v>
      </c>
      <c r="E38" s="84"/>
      <c r="F38" s="85"/>
      <c r="G38" s="94"/>
      <c r="H38" s="83" t="s">
        <v>225</v>
      </c>
    </row>
    <row r="39" spans="1:8" ht="63" x14ac:dyDescent="0.25">
      <c r="A39" s="40">
        <v>13.1</v>
      </c>
      <c r="B39" s="35">
        <v>13</v>
      </c>
      <c r="D39" t="s">
        <v>290</v>
      </c>
      <c r="E39" s="42" t="s">
        <v>276</v>
      </c>
      <c r="F39" s="38" t="s">
        <v>244</v>
      </c>
      <c r="G39" s="102" t="s">
        <v>226</v>
      </c>
    </row>
    <row r="40" spans="1:8" x14ac:dyDescent="0.25">
      <c r="A40" s="40">
        <v>13.2</v>
      </c>
      <c r="D40" t="s">
        <v>107</v>
      </c>
      <c r="F40" s="38" t="s">
        <v>243</v>
      </c>
    </row>
    <row r="41" spans="1:8" x14ac:dyDescent="0.25">
      <c r="A41" s="40">
        <v>14</v>
      </c>
      <c r="D41" s="89" t="s">
        <v>232</v>
      </c>
      <c r="E41" s="90"/>
      <c r="F41" s="91"/>
      <c r="G41" s="96"/>
      <c r="H41" s="89"/>
    </row>
    <row r="42" spans="1:8" ht="63" x14ac:dyDescent="0.25">
      <c r="A42" s="40">
        <v>15.1</v>
      </c>
      <c r="B42" s="35">
        <v>14</v>
      </c>
      <c r="D42" t="s">
        <v>208</v>
      </c>
      <c r="F42" s="38">
        <v>8.4</v>
      </c>
      <c r="G42" s="102" t="s">
        <v>227</v>
      </c>
    </row>
    <row r="43" spans="1:8" x14ac:dyDescent="0.25">
      <c r="A43" s="40">
        <v>15.2</v>
      </c>
      <c r="D43" s="83" t="s">
        <v>209</v>
      </c>
      <c r="E43" s="84"/>
      <c r="F43" s="85"/>
      <c r="G43" s="94"/>
      <c r="H43" s="83" t="s">
        <v>228</v>
      </c>
    </row>
    <row r="44" spans="1:8" ht="63" x14ac:dyDescent="0.25">
      <c r="A44" s="40">
        <v>16.100000000000001</v>
      </c>
      <c r="B44" s="35">
        <v>15</v>
      </c>
      <c r="D44" t="s">
        <v>210</v>
      </c>
      <c r="E44" s="42" t="s">
        <v>97</v>
      </c>
      <c r="G44" s="102" t="s">
        <v>229</v>
      </c>
      <c r="H44" t="s">
        <v>230</v>
      </c>
    </row>
    <row r="45" spans="1:8" x14ac:dyDescent="0.25">
      <c r="A45" s="40">
        <v>17.100000000000001</v>
      </c>
      <c r="D45" t="s">
        <v>102</v>
      </c>
      <c r="H45" t="s">
        <v>119</v>
      </c>
    </row>
    <row r="46" spans="1:8" x14ac:dyDescent="0.25">
      <c r="A46" s="40">
        <v>17.2</v>
      </c>
      <c r="D46" t="s">
        <v>0</v>
      </c>
      <c r="H46" t="s">
        <v>231</v>
      </c>
    </row>
  </sheetData>
  <sortState xmlns:xlrd2="http://schemas.microsoft.com/office/spreadsheetml/2017/richdata2" ref="A2:H46">
    <sortCondition ref="A2:A4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8" activePane="bottomLeft" state="frozen"/>
      <selection pane="bottomLeft" activeCell="E7" sqref="E7"/>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25" style="22" customWidth="1"/>
    <col min="6" max="6" width="34.625" style="22" customWidth="1"/>
    <col min="7" max="8" width="38" style="22" customWidth="1"/>
    <col min="9" max="9" width="39.125" style="21" customWidth="1"/>
    <col min="10" max="16384" width="14.875" style="21"/>
  </cols>
  <sheetData>
    <row r="1" spans="1:10" x14ac:dyDescent="0.25">
      <c r="A1" s="19" t="s">
        <v>1</v>
      </c>
      <c r="B1" s="19" t="s">
        <v>2</v>
      </c>
      <c r="C1" s="19" t="s">
        <v>3</v>
      </c>
      <c r="D1" s="20" t="s">
        <v>4</v>
      </c>
      <c r="E1" s="20" t="s">
        <v>5</v>
      </c>
      <c r="F1" s="20" t="s">
        <v>17</v>
      </c>
      <c r="G1" s="20" t="s">
        <v>18</v>
      </c>
      <c r="H1" s="20" t="s">
        <v>19</v>
      </c>
      <c r="I1" s="80" t="s">
        <v>7</v>
      </c>
    </row>
    <row r="2" spans="1:10" ht="210" x14ac:dyDescent="0.25">
      <c r="A2" s="106">
        <v>1</v>
      </c>
      <c r="B2" s="29">
        <v>42241</v>
      </c>
      <c r="C2" s="1" t="s">
        <v>39</v>
      </c>
      <c r="D2" s="1" t="s">
        <v>179</v>
      </c>
      <c r="E2" s="30" t="s">
        <v>281</v>
      </c>
      <c r="F2" s="1" t="s">
        <v>271</v>
      </c>
      <c r="G2" s="1" t="s">
        <v>274</v>
      </c>
      <c r="H2" s="1" t="s">
        <v>178</v>
      </c>
      <c r="I2" s="1" t="s">
        <v>167</v>
      </c>
    </row>
    <row r="3" spans="1:10" ht="150" x14ac:dyDescent="0.25">
      <c r="A3" s="106">
        <v>2</v>
      </c>
      <c r="B3" s="29">
        <f t="shared" ref="B3:B18" si="0">B2+7</f>
        <v>42248</v>
      </c>
      <c r="C3" s="1" t="s">
        <v>170</v>
      </c>
      <c r="D3" s="1" t="s">
        <v>173</v>
      </c>
      <c r="E3" s="1" t="s">
        <v>272</v>
      </c>
      <c r="F3" s="25" t="s">
        <v>20</v>
      </c>
      <c r="G3" s="1" t="s">
        <v>172</v>
      </c>
      <c r="H3" s="30" t="s">
        <v>273</v>
      </c>
      <c r="I3" s="30" t="s">
        <v>171</v>
      </c>
      <c r="J3" s="30"/>
    </row>
    <row r="4" spans="1:10" ht="180" x14ac:dyDescent="0.25">
      <c r="A4" s="106">
        <v>3</v>
      </c>
      <c r="B4" s="29">
        <f t="shared" si="0"/>
        <v>42255</v>
      </c>
      <c r="C4" s="1" t="s">
        <v>174</v>
      </c>
      <c r="D4" s="1" t="s">
        <v>177</v>
      </c>
      <c r="E4" s="1" t="s">
        <v>235</v>
      </c>
      <c r="F4" s="1" t="s">
        <v>186</v>
      </c>
      <c r="G4" s="1" t="s">
        <v>180</v>
      </c>
      <c r="H4" s="1" t="s">
        <v>234</v>
      </c>
      <c r="I4" s="21" t="s">
        <v>169</v>
      </c>
    </row>
    <row r="5" spans="1:10" ht="165" x14ac:dyDescent="0.25">
      <c r="A5" s="106">
        <v>4</v>
      </c>
      <c r="B5" s="29">
        <f>B4+7</f>
        <v>42262</v>
      </c>
      <c r="C5" s="1" t="s">
        <v>175</v>
      </c>
      <c r="D5" s="1" t="s">
        <v>176</v>
      </c>
      <c r="E5" s="1" t="s">
        <v>241</v>
      </c>
      <c r="F5" s="1" t="s">
        <v>185</v>
      </c>
      <c r="G5" s="1" t="s">
        <v>181</v>
      </c>
      <c r="H5" s="1" t="s">
        <v>40</v>
      </c>
      <c r="I5" s="30" t="s">
        <v>182</v>
      </c>
    </row>
    <row r="6" spans="1:10" ht="120" x14ac:dyDescent="0.25">
      <c r="A6" s="106">
        <v>5</v>
      </c>
      <c r="B6" s="29">
        <f t="shared" si="0"/>
        <v>42269</v>
      </c>
      <c r="C6" s="1" t="s">
        <v>252</v>
      </c>
      <c r="D6" s="1" t="s">
        <v>41</v>
      </c>
      <c r="E6" s="1" t="s">
        <v>246</v>
      </c>
      <c r="F6" s="1" t="s">
        <v>247</v>
      </c>
      <c r="G6" s="1" t="s">
        <v>183</v>
      </c>
      <c r="H6" s="1" t="s">
        <v>253</v>
      </c>
      <c r="I6" s="21" t="s">
        <v>184</v>
      </c>
    </row>
    <row r="7" spans="1:10" ht="90" x14ac:dyDescent="0.25">
      <c r="A7" s="106">
        <v>6</v>
      </c>
      <c r="B7" s="29">
        <f t="shared" si="0"/>
        <v>42276</v>
      </c>
      <c r="C7" s="1" t="s">
        <v>250</v>
      </c>
      <c r="D7" s="1" t="s">
        <v>249</v>
      </c>
      <c r="E7" s="1" t="s">
        <v>251</v>
      </c>
      <c r="F7" s="1" t="s">
        <v>258</v>
      </c>
      <c r="G7" s="1" t="s">
        <v>42</v>
      </c>
      <c r="H7" s="1" t="s">
        <v>268</v>
      </c>
      <c r="I7" s="1" t="s">
        <v>269</v>
      </c>
    </row>
    <row r="8" spans="1:10" ht="180" x14ac:dyDescent="0.25">
      <c r="A8" s="106">
        <v>7</v>
      </c>
      <c r="B8" s="29">
        <f t="shared" si="0"/>
        <v>42283</v>
      </c>
      <c r="C8" s="1" t="s">
        <v>36</v>
      </c>
      <c r="D8" s="1" t="s">
        <v>248</v>
      </c>
      <c r="E8" s="1" t="s">
        <v>240</v>
      </c>
      <c r="F8" s="1" t="s">
        <v>254</v>
      </c>
      <c r="G8" s="1" t="s">
        <v>245</v>
      </c>
      <c r="H8" s="1" t="s">
        <v>255</v>
      </c>
      <c r="I8" s="1" t="s">
        <v>256</v>
      </c>
    </row>
    <row r="9" spans="1:10" ht="150" x14ac:dyDescent="0.25">
      <c r="A9" s="28">
        <v>8</v>
      </c>
      <c r="B9" s="29">
        <f t="shared" si="0"/>
        <v>42290</v>
      </c>
      <c r="C9" s="1" t="s">
        <v>37</v>
      </c>
      <c r="D9" s="1" t="s">
        <v>43</v>
      </c>
      <c r="E9" s="1" t="s">
        <v>282</v>
      </c>
      <c r="F9" s="1"/>
      <c r="G9" s="1"/>
      <c r="H9" s="1"/>
      <c r="I9" s="21" t="s">
        <v>257</v>
      </c>
    </row>
    <row r="10" spans="1:10" ht="75" x14ac:dyDescent="0.25">
      <c r="A10" s="28">
        <v>9</v>
      </c>
      <c r="B10" s="29">
        <f t="shared" si="0"/>
        <v>42297</v>
      </c>
      <c r="C10" s="1" t="s">
        <v>38</v>
      </c>
      <c r="D10" s="1" t="s">
        <v>44</v>
      </c>
      <c r="E10" s="1" t="s">
        <v>45</v>
      </c>
      <c r="F10" s="1" t="s">
        <v>46</v>
      </c>
      <c r="G10" s="1" t="s">
        <v>47</v>
      </c>
      <c r="H10" s="1" t="s">
        <v>48</v>
      </c>
    </row>
    <row r="11" spans="1:10" ht="105" x14ac:dyDescent="0.25">
      <c r="A11" s="28">
        <v>10</v>
      </c>
      <c r="B11" s="29">
        <f t="shared" si="0"/>
        <v>42304</v>
      </c>
      <c r="C11" s="1" t="s">
        <v>122</v>
      </c>
      <c r="D11" s="1" t="s">
        <v>52</v>
      </c>
      <c r="E11" s="1" t="s">
        <v>53</v>
      </c>
      <c r="F11" s="1" t="s">
        <v>49</v>
      </c>
      <c r="G11" s="1" t="s">
        <v>50</v>
      </c>
      <c r="H11" s="1" t="s">
        <v>51</v>
      </c>
    </row>
    <row r="12" spans="1:10" ht="90" x14ac:dyDescent="0.25">
      <c r="A12" s="28">
        <v>11</v>
      </c>
      <c r="B12" s="29">
        <f t="shared" si="0"/>
        <v>42311</v>
      </c>
      <c r="C12" s="1" t="s">
        <v>121</v>
      </c>
      <c r="D12" s="1" t="s">
        <v>54</v>
      </c>
      <c r="E12" s="1" t="s">
        <v>55</v>
      </c>
      <c r="F12" s="1" t="s">
        <v>56</v>
      </c>
      <c r="G12" s="1" t="s">
        <v>60</v>
      </c>
      <c r="H12" s="1"/>
    </row>
    <row r="13" spans="1:10" ht="60" x14ac:dyDescent="0.25">
      <c r="A13" s="28">
        <v>12</v>
      </c>
      <c r="B13" s="29">
        <f t="shared" si="0"/>
        <v>42318</v>
      </c>
      <c r="C13" s="1" t="s">
        <v>193</v>
      </c>
      <c r="D13" s="1"/>
      <c r="E13" s="1" t="s">
        <v>192</v>
      </c>
      <c r="F13" s="25" t="s">
        <v>35</v>
      </c>
      <c r="G13" s="26"/>
      <c r="H13" s="1" t="s">
        <v>194</v>
      </c>
    </row>
    <row r="14" spans="1:10" ht="120" x14ac:dyDescent="0.25">
      <c r="A14" s="28">
        <v>13</v>
      </c>
      <c r="B14" s="29">
        <f t="shared" si="0"/>
        <v>42325</v>
      </c>
      <c r="C14" s="1" t="s">
        <v>189</v>
      </c>
      <c r="D14" s="1" t="s">
        <v>190</v>
      </c>
      <c r="E14" s="1" t="s">
        <v>191</v>
      </c>
      <c r="F14" s="1" t="s">
        <v>61</v>
      </c>
      <c r="G14" s="27" t="s">
        <v>62</v>
      </c>
      <c r="H14" s="27"/>
    </row>
    <row r="15" spans="1:10" x14ac:dyDescent="0.25">
      <c r="A15" s="28"/>
      <c r="B15" s="29">
        <f t="shared" si="0"/>
        <v>42332</v>
      </c>
      <c r="C15" s="33" t="s">
        <v>59</v>
      </c>
      <c r="D15" s="33"/>
      <c r="E15" s="33"/>
      <c r="F15" s="33"/>
      <c r="G15" s="33"/>
      <c r="H15" s="33"/>
    </row>
    <row r="16" spans="1:10" ht="75" x14ac:dyDescent="0.25">
      <c r="A16" s="28">
        <v>14</v>
      </c>
      <c r="B16" s="29">
        <f t="shared" si="0"/>
        <v>42339</v>
      </c>
      <c r="C16" s="1" t="s">
        <v>188</v>
      </c>
      <c r="D16" s="1" t="s">
        <v>57</v>
      </c>
      <c r="E16" s="1"/>
      <c r="F16" s="1" t="s">
        <v>63</v>
      </c>
      <c r="G16" s="1" t="s">
        <v>64</v>
      </c>
      <c r="H16" s="1" t="s">
        <v>65</v>
      </c>
    </row>
    <row r="17" spans="1:8" ht="30" x14ac:dyDescent="0.25">
      <c r="A17" s="28">
        <v>15</v>
      </c>
      <c r="B17" s="29">
        <f t="shared" si="0"/>
        <v>42346</v>
      </c>
      <c r="C17" s="1" t="s">
        <v>187</v>
      </c>
      <c r="D17" s="1" t="s">
        <v>58</v>
      </c>
      <c r="E17" s="1"/>
      <c r="F17" s="1"/>
      <c r="G17" s="1"/>
      <c r="H17" s="1"/>
    </row>
    <row r="18" spans="1:8" ht="30" x14ac:dyDescent="0.25">
      <c r="A18" s="28" t="s">
        <v>0</v>
      </c>
      <c r="B18" s="29">
        <f t="shared" si="0"/>
        <v>42353</v>
      </c>
      <c r="C18" s="1" t="s">
        <v>102</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78"/>
  <sheetViews>
    <sheetView topLeftCell="A2" zoomScale="115" zoomScaleNormal="115" workbookViewId="0">
      <selection activeCell="E31" sqref="E31"/>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109</v>
      </c>
      <c r="F1" s="2" t="s">
        <v>108</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97" t="s">
        <v>233</v>
      </c>
      <c r="F2" s="50"/>
      <c r="G2" s="50"/>
      <c r="H2" s="31" t="s">
        <v>66</v>
      </c>
      <c r="I2" s="5">
        <f>SUMIF($C$2:$C$69,H2,$D$2:$D$69)-30</f>
        <v>120</v>
      </c>
      <c r="J2" s="9">
        <f t="shared" ref="J2:J7" si="0">I2/$M$8</f>
        <v>0.27554535017221582</v>
      </c>
      <c r="K2" s="50"/>
      <c r="L2" s="31" t="s">
        <v>66</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9">
        <v>1.2</v>
      </c>
      <c r="B3" s="66" t="s">
        <v>131</v>
      </c>
      <c r="C3" s="73" t="s">
        <v>66</v>
      </c>
      <c r="D3" s="62">
        <v>10</v>
      </c>
      <c r="E3" s="98" t="s">
        <v>233</v>
      </c>
      <c r="F3" s="50"/>
      <c r="G3" s="49"/>
      <c r="H3" s="47" t="s">
        <v>23</v>
      </c>
      <c r="I3" s="5">
        <f>SUMIF($C$2:$C$69,H3,$D$2:$D$69)</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9">
        <v>1.2</v>
      </c>
      <c r="B4" s="66" t="s">
        <v>132</v>
      </c>
      <c r="C4" s="65" t="s">
        <v>112</v>
      </c>
      <c r="D4" s="63">
        <v>2</v>
      </c>
      <c r="E4" s="99" t="s">
        <v>233</v>
      </c>
      <c r="F4" s="51"/>
      <c r="G4" s="50"/>
      <c r="H4" s="4" t="s">
        <v>24</v>
      </c>
      <c r="I4" s="5">
        <f>SUMIF($C$2:$C$69,H4,$D$2:$D$69)</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9">
        <v>1.4</v>
      </c>
      <c r="B5" s="66" t="s">
        <v>168</v>
      </c>
      <c r="C5" s="67" t="s">
        <v>23</v>
      </c>
      <c r="D5" s="62">
        <v>15</v>
      </c>
      <c r="E5" s="99" t="s">
        <v>233</v>
      </c>
      <c r="F5" s="52"/>
      <c r="G5" s="49"/>
      <c r="H5" s="4" t="s">
        <v>12</v>
      </c>
      <c r="I5" s="5">
        <f>SUMIF($C$2:$C$69,H5,$D$2:$D$69)</f>
        <v>40</v>
      </c>
      <c r="J5" s="9">
        <f t="shared" si="0"/>
        <v>9.1848450057405287E-2</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9">
        <v>2.1</v>
      </c>
      <c r="B6" s="66" t="s">
        <v>133</v>
      </c>
      <c r="C6" s="73" t="s">
        <v>66</v>
      </c>
      <c r="D6" s="62">
        <v>10</v>
      </c>
      <c r="E6" s="99" t="s">
        <v>233</v>
      </c>
      <c r="F6" s="52"/>
      <c r="G6" s="49"/>
      <c r="H6" s="4" t="s">
        <v>13</v>
      </c>
      <c r="I6" s="5">
        <f>SUMIF($C$2:$C$69,H6,$D$2:$D$69)</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9">
        <v>2.2000000000000002</v>
      </c>
      <c r="B7" s="66" t="s">
        <v>134</v>
      </c>
      <c r="C7" s="65" t="s">
        <v>112</v>
      </c>
      <c r="D7" s="63">
        <v>2</v>
      </c>
      <c r="E7" s="99" t="s">
        <v>233</v>
      </c>
      <c r="F7" s="50"/>
      <c r="G7" s="50"/>
      <c r="H7" s="4" t="s">
        <v>14</v>
      </c>
      <c r="I7" s="5">
        <f>SUMIF($C$2:$C$69,H7,$D$2:$D$69)</f>
        <v>100</v>
      </c>
      <c r="J7" s="9">
        <f t="shared" si="0"/>
        <v>0.22962112514351321</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9">
        <v>2.2999999999999998</v>
      </c>
      <c r="B8" s="66" t="s">
        <v>161</v>
      </c>
      <c r="C8" s="69" t="s">
        <v>14</v>
      </c>
      <c r="D8" s="70">
        <v>10</v>
      </c>
      <c r="E8" s="99" t="s">
        <v>233</v>
      </c>
      <c r="F8" s="50"/>
      <c r="G8" s="50"/>
      <c r="H8" s="4"/>
      <c r="I8" s="3">
        <f>SUM(I2:I7)</f>
        <v>500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9">
        <v>2.4</v>
      </c>
      <c r="B9" s="71" t="s">
        <v>110</v>
      </c>
      <c r="C9" s="72" t="s">
        <v>12</v>
      </c>
      <c r="D9" s="62">
        <v>4</v>
      </c>
      <c r="E9" s="49"/>
      <c r="F9" s="50"/>
      <c r="G9" s="50"/>
      <c r="H9" s="50"/>
      <c r="I9" s="50"/>
      <c r="J9" s="50"/>
      <c r="K9" s="50"/>
      <c r="M9" s="4"/>
      <c r="N9" s="4"/>
      <c r="Q9" s="3">
        <v>407</v>
      </c>
      <c r="R9" s="5"/>
      <c r="S9" s="5"/>
      <c r="U9" s="5">
        <v>405</v>
      </c>
      <c r="AB9" s="5"/>
      <c r="AC9" s="5">
        <v>455</v>
      </c>
      <c r="AD9" s="5"/>
    </row>
    <row r="10" spans="1:30" ht="15.75" thickTop="1" x14ac:dyDescent="0.25">
      <c r="A10" s="59">
        <v>3.1</v>
      </c>
      <c r="B10" s="66" t="s">
        <v>135</v>
      </c>
      <c r="C10" s="64" t="s">
        <v>66</v>
      </c>
      <c r="D10" s="62">
        <v>10</v>
      </c>
      <c r="E10" s="103" t="s">
        <v>233</v>
      </c>
      <c r="F10" s="52"/>
      <c r="G10" s="49"/>
      <c r="H10" s="50"/>
      <c r="I10" s="50"/>
      <c r="J10" s="50"/>
      <c r="K10" s="50"/>
    </row>
    <row r="11" spans="1:30" x14ac:dyDescent="0.25">
      <c r="A11" s="59">
        <v>3.2</v>
      </c>
      <c r="B11" s="66" t="s">
        <v>136</v>
      </c>
      <c r="C11" s="65" t="s">
        <v>112</v>
      </c>
      <c r="D11" s="63">
        <v>2</v>
      </c>
      <c r="E11" s="103" t="s">
        <v>233</v>
      </c>
      <c r="F11" s="52"/>
      <c r="G11" s="49"/>
      <c r="H11" s="49"/>
      <c r="I11" s="49"/>
      <c r="J11" s="49"/>
      <c r="K11" s="49"/>
    </row>
    <row r="12" spans="1:30" x14ac:dyDescent="0.25">
      <c r="A12" s="59">
        <v>3.6</v>
      </c>
      <c r="B12" s="66" t="s">
        <v>162</v>
      </c>
      <c r="C12" s="74" t="s">
        <v>23</v>
      </c>
      <c r="D12" s="62">
        <v>15</v>
      </c>
      <c r="E12" s="103" t="s">
        <v>233</v>
      </c>
      <c r="F12" s="50"/>
      <c r="G12" s="49"/>
      <c r="H12" s="49"/>
      <c r="I12" s="49"/>
      <c r="J12" s="49"/>
      <c r="K12" s="49"/>
    </row>
    <row r="13" spans="1:30" x14ac:dyDescent="0.25">
      <c r="A13" s="59">
        <v>4.0999999999999996</v>
      </c>
      <c r="B13" s="66" t="s">
        <v>137</v>
      </c>
      <c r="C13" s="64" t="s">
        <v>66</v>
      </c>
      <c r="D13" s="62">
        <v>10</v>
      </c>
      <c r="E13" s="105" t="s">
        <v>233</v>
      </c>
      <c r="F13" s="50"/>
      <c r="G13" s="49"/>
      <c r="H13" s="49"/>
      <c r="I13" s="49"/>
      <c r="J13" s="49"/>
      <c r="K13" s="49"/>
    </row>
    <row r="14" spans="1:30" x14ac:dyDescent="0.25">
      <c r="A14" s="59">
        <v>4.2</v>
      </c>
      <c r="B14" s="66" t="s">
        <v>138</v>
      </c>
      <c r="C14" s="65" t="s">
        <v>112</v>
      </c>
      <c r="D14" s="63">
        <v>2</v>
      </c>
      <c r="E14" s="105" t="s">
        <v>233</v>
      </c>
      <c r="F14" s="50"/>
      <c r="G14" s="49"/>
      <c r="H14" s="49"/>
      <c r="I14" s="49"/>
      <c r="J14" s="49"/>
      <c r="K14" s="49"/>
      <c r="L14" s="24"/>
      <c r="M14" s="24"/>
    </row>
    <row r="15" spans="1:30" x14ac:dyDescent="0.25">
      <c r="A15" s="59">
        <v>4.5</v>
      </c>
      <c r="B15" s="66" t="s">
        <v>163</v>
      </c>
      <c r="C15" s="74" t="s">
        <v>23</v>
      </c>
      <c r="D15" s="62">
        <v>15</v>
      </c>
      <c r="E15" s="105" t="s">
        <v>233</v>
      </c>
      <c r="F15" s="50"/>
      <c r="G15" s="49"/>
      <c r="H15" s="49"/>
      <c r="I15" s="49"/>
      <c r="J15" s="49"/>
      <c r="K15" s="49"/>
      <c r="L15" s="24"/>
      <c r="M15" s="24"/>
    </row>
    <row r="16" spans="1:30" x14ac:dyDescent="0.25">
      <c r="A16" s="59">
        <v>5.0999999999999996</v>
      </c>
      <c r="B16" s="66" t="s">
        <v>139</v>
      </c>
      <c r="C16" s="64" t="s">
        <v>66</v>
      </c>
      <c r="D16" s="62">
        <v>10</v>
      </c>
      <c r="E16" s="105" t="s">
        <v>233</v>
      </c>
      <c r="F16" s="53"/>
      <c r="G16" s="49"/>
      <c r="H16" s="49"/>
      <c r="I16" s="49"/>
      <c r="J16" s="49"/>
      <c r="K16" s="49"/>
      <c r="L16" s="24"/>
      <c r="M16" s="24"/>
    </row>
    <row r="17" spans="1:13" x14ac:dyDescent="0.25">
      <c r="A17" s="59">
        <v>5.2</v>
      </c>
      <c r="B17" s="66" t="s">
        <v>140</v>
      </c>
      <c r="C17" s="65" t="s">
        <v>112</v>
      </c>
      <c r="D17" s="63">
        <v>2</v>
      </c>
      <c r="E17" s="105" t="s">
        <v>233</v>
      </c>
      <c r="F17" s="53"/>
      <c r="G17" s="49"/>
      <c r="H17" s="49"/>
      <c r="I17" s="49"/>
      <c r="J17" s="49"/>
      <c r="K17" s="49"/>
      <c r="L17" s="24"/>
      <c r="M17" s="24"/>
    </row>
    <row r="18" spans="1:13" x14ac:dyDescent="0.25">
      <c r="A18" s="59">
        <v>5.3</v>
      </c>
      <c r="B18" s="66" t="s">
        <v>164</v>
      </c>
      <c r="C18" s="74" t="s">
        <v>23</v>
      </c>
      <c r="D18" s="62">
        <v>15</v>
      </c>
      <c r="E18" s="105" t="s">
        <v>233</v>
      </c>
      <c r="F18" s="53"/>
      <c r="G18" s="49"/>
      <c r="H18" s="49"/>
      <c r="I18" s="49"/>
      <c r="J18" s="49"/>
      <c r="K18" s="49"/>
      <c r="L18" s="24"/>
      <c r="M18" s="24"/>
    </row>
    <row r="19" spans="1:13" x14ac:dyDescent="0.25">
      <c r="A19" s="59">
        <v>6.1</v>
      </c>
      <c r="B19" s="66" t="s">
        <v>78</v>
      </c>
      <c r="C19" s="75" t="s">
        <v>13</v>
      </c>
      <c r="D19" s="62">
        <v>50</v>
      </c>
      <c r="E19" s="49"/>
      <c r="F19" s="54"/>
      <c r="G19" s="49"/>
      <c r="H19" s="49"/>
      <c r="I19" s="49"/>
      <c r="J19" s="49"/>
      <c r="K19" s="49"/>
      <c r="L19" s="24"/>
      <c r="M19" s="24"/>
    </row>
    <row r="20" spans="1:13" x14ac:dyDescent="0.25">
      <c r="A20" s="59">
        <v>6.1</v>
      </c>
      <c r="B20" s="66" t="s">
        <v>141</v>
      </c>
      <c r="C20" s="73" t="s">
        <v>66</v>
      </c>
      <c r="D20" s="62">
        <v>10</v>
      </c>
      <c r="E20" s="109" t="s">
        <v>233</v>
      </c>
      <c r="F20" s="50"/>
      <c r="G20" s="49"/>
      <c r="H20" s="49"/>
      <c r="I20" s="49"/>
      <c r="J20" s="49"/>
      <c r="K20" s="49"/>
      <c r="L20" s="24"/>
      <c r="M20" s="24"/>
    </row>
    <row r="21" spans="1:13" x14ac:dyDescent="0.25">
      <c r="A21" s="59">
        <v>6.2</v>
      </c>
      <c r="B21" s="66" t="s">
        <v>142</v>
      </c>
      <c r="C21" s="65" t="s">
        <v>112</v>
      </c>
      <c r="D21" s="63">
        <v>2</v>
      </c>
      <c r="E21" s="109" t="s">
        <v>233</v>
      </c>
      <c r="F21" s="50"/>
      <c r="G21" s="49"/>
      <c r="H21" s="49"/>
      <c r="I21" s="49"/>
      <c r="J21" s="49"/>
      <c r="K21" s="49"/>
      <c r="L21" s="24"/>
      <c r="M21" s="24"/>
    </row>
    <row r="22" spans="1:13" x14ac:dyDescent="0.25">
      <c r="A22" s="59">
        <v>6.3</v>
      </c>
      <c r="B22" s="68" t="s">
        <v>104</v>
      </c>
      <c r="C22" s="78" t="s">
        <v>24</v>
      </c>
      <c r="D22" s="62">
        <v>5</v>
      </c>
      <c r="E22" s="109" t="s">
        <v>233</v>
      </c>
      <c r="F22" s="55"/>
      <c r="G22" s="49"/>
      <c r="H22" s="49"/>
      <c r="I22" s="49"/>
      <c r="J22" s="49"/>
      <c r="K22" s="49"/>
    </row>
    <row r="23" spans="1:13" x14ac:dyDescent="0.25">
      <c r="A23" s="59">
        <v>7.1</v>
      </c>
      <c r="B23" s="66" t="s">
        <v>143</v>
      </c>
      <c r="C23" s="73" t="s">
        <v>66</v>
      </c>
      <c r="D23" s="62">
        <v>10</v>
      </c>
      <c r="E23" s="109" t="s">
        <v>233</v>
      </c>
      <c r="F23" s="56"/>
      <c r="G23" s="49"/>
      <c r="H23" s="49"/>
      <c r="I23" s="49"/>
      <c r="J23" s="49"/>
      <c r="K23" s="49"/>
    </row>
    <row r="24" spans="1:13" x14ac:dyDescent="0.25">
      <c r="A24" s="59">
        <v>7.2</v>
      </c>
      <c r="B24" s="66" t="s">
        <v>144</v>
      </c>
      <c r="C24" s="65" t="s">
        <v>112</v>
      </c>
      <c r="D24" s="63">
        <v>2</v>
      </c>
      <c r="E24" s="109" t="s">
        <v>233</v>
      </c>
      <c r="F24" s="55"/>
      <c r="G24" s="49"/>
      <c r="H24" s="49"/>
      <c r="I24" s="49"/>
      <c r="J24" s="49"/>
      <c r="K24" s="49"/>
      <c r="L24" s="24"/>
      <c r="M24" s="24"/>
    </row>
    <row r="25" spans="1:13" x14ac:dyDescent="0.25">
      <c r="A25" s="59">
        <v>7.3</v>
      </c>
      <c r="B25" s="66" t="s">
        <v>165</v>
      </c>
      <c r="C25" s="76" t="s">
        <v>14</v>
      </c>
      <c r="D25" s="62">
        <v>10</v>
      </c>
      <c r="E25" s="107" t="s">
        <v>233</v>
      </c>
      <c r="F25" s="56"/>
      <c r="G25" s="49"/>
      <c r="H25" s="49"/>
      <c r="I25" s="49"/>
      <c r="J25" s="49"/>
      <c r="K25" s="49"/>
      <c r="L25" s="24"/>
      <c r="M25" s="24"/>
    </row>
    <row r="26" spans="1:13" x14ac:dyDescent="0.25">
      <c r="A26" s="59">
        <v>8.1</v>
      </c>
      <c r="B26" s="66" t="s">
        <v>166</v>
      </c>
      <c r="C26" s="77" t="s">
        <v>23</v>
      </c>
      <c r="D26" s="62">
        <v>15</v>
      </c>
      <c r="E26" s="49"/>
      <c r="F26" s="50"/>
      <c r="G26" s="49"/>
      <c r="H26" s="49"/>
      <c r="I26" s="49"/>
      <c r="J26" s="49"/>
      <c r="K26" s="49"/>
      <c r="L26" s="24"/>
      <c r="M26" s="24"/>
    </row>
    <row r="27" spans="1:13" x14ac:dyDescent="0.25">
      <c r="A27" s="59">
        <v>8.1</v>
      </c>
      <c r="B27" s="66" t="s">
        <v>145</v>
      </c>
      <c r="C27" s="73" t="s">
        <v>66</v>
      </c>
      <c r="D27" s="62">
        <v>10</v>
      </c>
      <c r="E27" s="109" t="s">
        <v>233</v>
      </c>
      <c r="F27" s="50"/>
      <c r="G27" s="49"/>
      <c r="H27" s="49"/>
      <c r="I27" s="49"/>
      <c r="J27" s="49"/>
      <c r="K27" s="49"/>
      <c r="L27" s="24"/>
      <c r="M27" s="24"/>
    </row>
    <row r="28" spans="1:13" x14ac:dyDescent="0.25">
      <c r="A28" s="59">
        <v>8.1999999999999993</v>
      </c>
      <c r="B28" s="66" t="s">
        <v>146</v>
      </c>
      <c r="C28" s="65" t="s">
        <v>112</v>
      </c>
      <c r="D28" s="63">
        <v>2</v>
      </c>
      <c r="E28" s="109" t="s">
        <v>233</v>
      </c>
      <c r="F28" s="55"/>
      <c r="G28" s="49"/>
      <c r="H28" s="49"/>
      <c r="I28" s="49"/>
      <c r="J28" s="49"/>
      <c r="K28" s="49"/>
      <c r="L28" s="24"/>
      <c r="M28" s="24"/>
    </row>
    <row r="29" spans="1:13" x14ac:dyDescent="0.25">
      <c r="A29" s="59">
        <v>8.3000000000000007</v>
      </c>
      <c r="B29" s="66" t="s">
        <v>126</v>
      </c>
      <c r="C29" s="72" t="s">
        <v>12</v>
      </c>
      <c r="D29" s="62">
        <v>4</v>
      </c>
      <c r="E29" s="49"/>
      <c r="F29" s="56"/>
      <c r="G29" s="49"/>
      <c r="H29" s="49"/>
      <c r="I29" s="49"/>
      <c r="J29" s="49"/>
      <c r="K29" s="49"/>
      <c r="L29" s="24"/>
      <c r="M29" s="24"/>
    </row>
    <row r="30" spans="1:13" x14ac:dyDescent="0.25">
      <c r="A30" s="59">
        <v>8.4</v>
      </c>
      <c r="B30" s="66" t="s">
        <v>125</v>
      </c>
      <c r="C30" s="61" t="s">
        <v>14</v>
      </c>
      <c r="D30" s="62">
        <v>15</v>
      </c>
      <c r="E30" s="49"/>
      <c r="F30" s="50"/>
      <c r="G30" s="49"/>
      <c r="H30" s="49"/>
      <c r="I30" s="49"/>
      <c r="J30" s="49"/>
      <c r="K30" s="49"/>
      <c r="L30" s="24"/>
      <c r="M30" s="24"/>
    </row>
    <row r="31" spans="1:13" x14ac:dyDescent="0.25">
      <c r="A31" s="59">
        <v>9.1</v>
      </c>
      <c r="B31" s="66" t="s">
        <v>147</v>
      </c>
      <c r="C31" s="73" t="s">
        <v>66</v>
      </c>
      <c r="D31" s="62">
        <v>10</v>
      </c>
      <c r="E31" s="49"/>
      <c r="F31" s="50"/>
      <c r="G31" s="49"/>
      <c r="H31" s="49"/>
      <c r="I31" s="49"/>
      <c r="J31" s="49"/>
      <c r="K31" s="49"/>
    </row>
    <row r="32" spans="1:13" x14ac:dyDescent="0.25">
      <c r="A32" s="59">
        <v>9.1999999999999993</v>
      </c>
      <c r="B32" s="66" t="s">
        <v>148</v>
      </c>
      <c r="C32" s="65" t="s">
        <v>112</v>
      </c>
      <c r="D32" s="63">
        <v>2</v>
      </c>
      <c r="E32" s="49"/>
      <c r="F32" s="56"/>
      <c r="G32" s="49"/>
      <c r="H32" s="49"/>
      <c r="I32" s="49"/>
      <c r="J32" s="49"/>
      <c r="K32" s="49"/>
    </row>
    <row r="33" spans="1:11" x14ac:dyDescent="0.25">
      <c r="A33" s="59">
        <v>10.1</v>
      </c>
      <c r="B33" s="66" t="s">
        <v>149</v>
      </c>
      <c r="C33" s="73" t="s">
        <v>66</v>
      </c>
      <c r="D33" s="62">
        <v>10</v>
      </c>
      <c r="E33" s="49"/>
      <c r="F33" s="56"/>
      <c r="G33" s="49"/>
      <c r="H33" s="49"/>
      <c r="I33" s="49"/>
      <c r="J33" s="49"/>
      <c r="K33" s="49"/>
    </row>
    <row r="34" spans="1:11" x14ac:dyDescent="0.25">
      <c r="A34" s="59">
        <v>10.199999999999999</v>
      </c>
      <c r="B34" s="66" t="s">
        <v>150</v>
      </c>
      <c r="C34" s="65" t="s">
        <v>112</v>
      </c>
      <c r="D34" s="63">
        <v>2</v>
      </c>
      <c r="E34" s="49"/>
      <c r="F34" s="56"/>
      <c r="G34" s="49"/>
      <c r="H34" s="49"/>
      <c r="I34" s="49"/>
      <c r="J34" s="49"/>
      <c r="K34" s="49"/>
    </row>
    <row r="35" spans="1:11" x14ac:dyDescent="0.25">
      <c r="A35" s="59">
        <v>11.1</v>
      </c>
      <c r="B35" s="66" t="s">
        <v>151</v>
      </c>
      <c r="C35" s="73" t="s">
        <v>66</v>
      </c>
      <c r="D35" s="62">
        <v>10</v>
      </c>
      <c r="E35" s="49"/>
      <c r="F35" s="49"/>
      <c r="G35" s="49"/>
      <c r="H35" s="49"/>
      <c r="I35" s="49"/>
      <c r="J35" s="49"/>
      <c r="K35" s="49"/>
    </row>
    <row r="36" spans="1:11" x14ac:dyDescent="0.25">
      <c r="A36" s="59">
        <v>11.2</v>
      </c>
      <c r="B36" s="66" t="s">
        <v>152</v>
      </c>
      <c r="C36" s="65" t="s">
        <v>112</v>
      </c>
      <c r="D36" s="63">
        <v>2</v>
      </c>
      <c r="E36" s="49"/>
      <c r="F36" s="49"/>
      <c r="G36" s="49"/>
      <c r="H36" s="49"/>
      <c r="I36" s="49"/>
      <c r="J36" s="49"/>
      <c r="K36" s="49"/>
    </row>
    <row r="37" spans="1:11" x14ac:dyDescent="0.25">
      <c r="A37" s="59">
        <v>11.3</v>
      </c>
      <c r="B37" s="68" t="s">
        <v>103</v>
      </c>
      <c r="C37" s="74" t="s">
        <v>23</v>
      </c>
      <c r="D37" s="62">
        <v>15</v>
      </c>
      <c r="E37" s="49"/>
      <c r="F37" s="57"/>
      <c r="G37" s="49"/>
      <c r="H37" s="49"/>
      <c r="I37" s="49"/>
      <c r="J37" s="49"/>
      <c r="K37" s="49"/>
    </row>
    <row r="38" spans="1:11" x14ac:dyDescent="0.25">
      <c r="A38" s="59">
        <v>12.1</v>
      </c>
      <c r="B38" s="66" t="s">
        <v>153</v>
      </c>
      <c r="C38" s="73" t="s">
        <v>66</v>
      </c>
      <c r="D38" s="62">
        <v>10</v>
      </c>
      <c r="E38" s="49"/>
      <c r="F38" s="50"/>
      <c r="G38" s="49"/>
      <c r="H38" s="49"/>
      <c r="I38" s="49"/>
      <c r="J38" s="49"/>
      <c r="K38" s="49"/>
    </row>
    <row r="39" spans="1:11" x14ac:dyDescent="0.25">
      <c r="A39" s="59">
        <v>12.2</v>
      </c>
      <c r="B39" s="66" t="s">
        <v>154</v>
      </c>
      <c r="C39" s="65" t="s">
        <v>112</v>
      </c>
      <c r="D39" s="63">
        <v>2</v>
      </c>
      <c r="E39" s="49"/>
      <c r="F39" s="50"/>
      <c r="G39" s="49"/>
      <c r="H39" s="49"/>
      <c r="I39" s="49"/>
      <c r="J39" s="49"/>
      <c r="K39" s="49"/>
    </row>
    <row r="40" spans="1:11" x14ac:dyDescent="0.25">
      <c r="A40" s="59">
        <v>12.5</v>
      </c>
      <c r="B40" s="66" t="s">
        <v>124</v>
      </c>
      <c r="C40" s="72" t="s">
        <v>12</v>
      </c>
      <c r="D40" s="62">
        <v>4</v>
      </c>
      <c r="E40" s="49"/>
      <c r="F40" s="50"/>
      <c r="G40" s="49"/>
      <c r="H40" s="49"/>
      <c r="I40" s="49"/>
      <c r="J40" s="49"/>
      <c r="K40" s="49"/>
    </row>
    <row r="41" spans="1:11" x14ac:dyDescent="0.25">
      <c r="A41" s="59">
        <v>12.6</v>
      </c>
      <c r="B41" s="68" t="s">
        <v>105</v>
      </c>
      <c r="C41" s="74" t="s">
        <v>23</v>
      </c>
      <c r="D41" s="62">
        <v>15</v>
      </c>
      <c r="E41" s="49"/>
      <c r="F41" s="50"/>
      <c r="G41" s="49"/>
      <c r="H41" s="49"/>
      <c r="I41" s="49"/>
      <c r="J41" s="49"/>
      <c r="K41" s="49"/>
    </row>
    <row r="42" spans="1:11" x14ac:dyDescent="0.25">
      <c r="A42" s="59">
        <v>12.7</v>
      </c>
      <c r="B42" s="66" t="s">
        <v>123</v>
      </c>
      <c r="C42" s="61" t="s">
        <v>14</v>
      </c>
      <c r="D42" s="62">
        <v>15</v>
      </c>
      <c r="E42" s="49"/>
      <c r="F42" s="58"/>
      <c r="G42" s="49"/>
      <c r="H42" s="49"/>
      <c r="I42" s="49"/>
      <c r="J42" s="49"/>
      <c r="K42" s="49"/>
    </row>
    <row r="43" spans="1:11" x14ac:dyDescent="0.25">
      <c r="A43" s="59">
        <v>13.1</v>
      </c>
      <c r="B43" s="66" t="s">
        <v>155</v>
      </c>
      <c r="C43" s="73" t="s">
        <v>66</v>
      </c>
      <c r="D43" s="62">
        <v>10</v>
      </c>
      <c r="E43" s="49"/>
      <c r="F43" s="58"/>
      <c r="G43" s="49"/>
      <c r="H43" s="49"/>
      <c r="I43" s="49"/>
      <c r="J43" s="49"/>
      <c r="K43" s="49"/>
    </row>
    <row r="44" spans="1:11" x14ac:dyDescent="0.25">
      <c r="A44" s="59">
        <v>13.2</v>
      </c>
      <c r="B44" s="66" t="s">
        <v>156</v>
      </c>
      <c r="C44" s="65" t="s">
        <v>112</v>
      </c>
      <c r="D44" s="63">
        <v>2</v>
      </c>
      <c r="E44" s="49"/>
      <c r="F44" s="58"/>
      <c r="G44" s="49"/>
      <c r="H44" s="49"/>
      <c r="I44" s="49"/>
      <c r="J44" s="49"/>
      <c r="K44" s="49"/>
    </row>
    <row r="45" spans="1:11" x14ac:dyDescent="0.25">
      <c r="A45" s="59">
        <v>13.5</v>
      </c>
      <c r="B45" s="68" t="s">
        <v>106</v>
      </c>
      <c r="C45" s="74" t="s">
        <v>23</v>
      </c>
      <c r="D45" s="62">
        <v>15</v>
      </c>
      <c r="E45" s="49"/>
      <c r="F45" s="58"/>
      <c r="G45" s="49"/>
      <c r="H45" s="49"/>
      <c r="I45" s="49"/>
      <c r="J45" s="49"/>
      <c r="K45" s="49"/>
    </row>
    <row r="46" spans="1:11" x14ac:dyDescent="0.25">
      <c r="A46" s="59">
        <v>14.1</v>
      </c>
      <c r="B46" s="66" t="s">
        <v>127</v>
      </c>
      <c r="C46" s="72" t="s">
        <v>12</v>
      </c>
      <c r="D46" s="62">
        <v>4</v>
      </c>
      <c r="E46" s="49"/>
      <c r="F46" s="49"/>
      <c r="G46" s="49"/>
      <c r="H46" s="49"/>
      <c r="I46" s="49"/>
      <c r="J46" s="49"/>
      <c r="K46" s="49"/>
    </row>
    <row r="47" spans="1:11" x14ac:dyDescent="0.25">
      <c r="A47" s="59">
        <v>14.1</v>
      </c>
      <c r="B47" s="66" t="s">
        <v>129</v>
      </c>
      <c r="C47" s="72" t="s">
        <v>12</v>
      </c>
      <c r="D47" s="62">
        <v>4</v>
      </c>
      <c r="E47" s="49"/>
      <c r="F47" s="58"/>
      <c r="G47" s="49"/>
      <c r="H47" s="49"/>
      <c r="I47" s="49"/>
      <c r="J47" s="49"/>
      <c r="K47" s="49"/>
    </row>
    <row r="48" spans="1:11" x14ac:dyDescent="0.25">
      <c r="A48" s="59">
        <v>14.1</v>
      </c>
      <c r="B48" s="66" t="s">
        <v>157</v>
      </c>
      <c r="C48" s="73" t="s">
        <v>66</v>
      </c>
      <c r="D48" s="62">
        <v>10</v>
      </c>
      <c r="E48" s="49"/>
      <c r="F48" s="49"/>
      <c r="G48" s="49"/>
      <c r="H48" s="49"/>
      <c r="I48" s="49"/>
      <c r="J48" s="49"/>
      <c r="K48" s="49"/>
    </row>
    <row r="49" spans="1:11" x14ac:dyDescent="0.25">
      <c r="A49" s="59">
        <v>14.2</v>
      </c>
      <c r="B49" s="66" t="s">
        <v>128</v>
      </c>
      <c r="C49" s="61" t="s">
        <v>14</v>
      </c>
      <c r="D49" s="62">
        <v>15</v>
      </c>
      <c r="E49" s="49"/>
      <c r="F49" s="58"/>
      <c r="G49" s="49"/>
      <c r="H49" s="49"/>
      <c r="I49" s="49"/>
      <c r="J49" s="49"/>
      <c r="K49" s="49"/>
    </row>
    <row r="50" spans="1:11" x14ac:dyDescent="0.25">
      <c r="A50" s="59">
        <v>14.2</v>
      </c>
      <c r="B50" s="66" t="s">
        <v>130</v>
      </c>
      <c r="C50" s="61" t="s">
        <v>14</v>
      </c>
      <c r="D50" s="62">
        <v>15</v>
      </c>
      <c r="E50" s="49"/>
      <c r="F50" s="49"/>
      <c r="G50" s="49"/>
      <c r="H50" s="49"/>
      <c r="I50" s="49"/>
      <c r="J50" s="49"/>
      <c r="K50" s="49"/>
    </row>
    <row r="51" spans="1:11" x14ac:dyDescent="0.25">
      <c r="A51" s="59">
        <v>14.2</v>
      </c>
      <c r="B51" s="66" t="s">
        <v>158</v>
      </c>
      <c r="C51" s="65" t="s">
        <v>112</v>
      </c>
      <c r="D51" s="63">
        <v>2</v>
      </c>
      <c r="E51" s="49"/>
      <c r="F51" s="58"/>
      <c r="G51" s="49"/>
      <c r="H51" s="49"/>
      <c r="I51" s="49"/>
      <c r="J51" s="49"/>
      <c r="K51" s="49"/>
    </row>
    <row r="52" spans="1:11" x14ac:dyDescent="0.25">
      <c r="A52" s="59">
        <v>15.1</v>
      </c>
      <c r="B52" s="60" t="s">
        <v>28</v>
      </c>
      <c r="C52" s="72" t="s">
        <v>12</v>
      </c>
      <c r="D52" s="62">
        <v>4</v>
      </c>
      <c r="E52" s="49"/>
      <c r="F52" s="49"/>
      <c r="G52" s="49"/>
      <c r="H52" s="49"/>
      <c r="I52" s="49"/>
      <c r="J52" s="49"/>
      <c r="K52" s="49"/>
    </row>
    <row r="53" spans="1:11" x14ac:dyDescent="0.25">
      <c r="A53" s="59">
        <v>15.1</v>
      </c>
      <c r="B53" s="66" t="s">
        <v>159</v>
      </c>
      <c r="C53" s="73" t="s">
        <v>66</v>
      </c>
      <c r="D53" s="62">
        <v>10</v>
      </c>
      <c r="E53" s="49"/>
      <c r="F53" s="49"/>
      <c r="G53" s="49"/>
      <c r="H53" s="49"/>
      <c r="I53" s="49"/>
      <c r="J53" s="49"/>
      <c r="K53" s="49"/>
    </row>
    <row r="54" spans="1:11" x14ac:dyDescent="0.25">
      <c r="A54" s="59">
        <v>15.2</v>
      </c>
      <c r="B54" s="60" t="s">
        <v>27</v>
      </c>
      <c r="C54" s="61" t="s">
        <v>14</v>
      </c>
      <c r="D54" s="62">
        <v>10</v>
      </c>
      <c r="E54" s="49"/>
      <c r="F54" s="58"/>
      <c r="G54" s="49"/>
      <c r="H54" s="49"/>
      <c r="I54" s="49"/>
      <c r="J54" s="49"/>
      <c r="K54" s="49"/>
    </row>
    <row r="55" spans="1:11" x14ac:dyDescent="0.25">
      <c r="A55" s="59">
        <v>15.2</v>
      </c>
      <c r="B55" s="66" t="s">
        <v>160</v>
      </c>
      <c r="C55" s="65" t="s">
        <v>112</v>
      </c>
      <c r="D55" s="63">
        <v>2</v>
      </c>
      <c r="E55" s="49"/>
      <c r="F55" s="49"/>
      <c r="G55" s="49"/>
      <c r="H55" s="49"/>
      <c r="I55" s="49"/>
      <c r="J55" s="49"/>
      <c r="K55" s="49"/>
    </row>
    <row r="56" spans="1:11" x14ac:dyDescent="0.25">
      <c r="A56" s="59">
        <v>16</v>
      </c>
      <c r="B56" s="60" t="s">
        <v>30</v>
      </c>
      <c r="C56" s="72" t="s">
        <v>12</v>
      </c>
      <c r="D56" s="62">
        <v>5</v>
      </c>
      <c r="E56" s="49"/>
      <c r="F56" s="58"/>
      <c r="G56" s="49"/>
      <c r="H56" s="49"/>
      <c r="I56" s="49"/>
      <c r="J56" s="49"/>
      <c r="K56" s="49"/>
    </row>
    <row r="57" spans="1:11" x14ac:dyDescent="0.25">
      <c r="A57" s="59">
        <v>16</v>
      </c>
      <c r="B57" s="60" t="s">
        <v>29</v>
      </c>
      <c r="C57" s="61" t="s">
        <v>14</v>
      </c>
      <c r="D57" s="62">
        <v>10</v>
      </c>
      <c r="E57" s="49"/>
      <c r="F57" s="49"/>
      <c r="G57" s="49"/>
      <c r="H57" s="49"/>
      <c r="I57" s="49"/>
      <c r="J57" s="49"/>
      <c r="K57" s="49"/>
    </row>
    <row r="58" spans="1:11" x14ac:dyDescent="0.25">
      <c r="A58" s="59">
        <v>16</v>
      </c>
      <c r="B58" s="60" t="s">
        <v>15</v>
      </c>
      <c r="C58" s="75" t="s">
        <v>13</v>
      </c>
      <c r="D58" s="62">
        <v>50</v>
      </c>
      <c r="E58" s="49"/>
      <c r="F58" s="58"/>
      <c r="G58" s="49"/>
      <c r="H58" s="49"/>
      <c r="I58" s="49"/>
      <c r="J58" s="49"/>
      <c r="K58" s="49"/>
    </row>
    <row r="59" spans="1:11" x14ac:dyDescent="0.25">
      <c r="A59" s="59">
        <v>16</v>
      </c>
      <c r="B59" s="60" t="s">
        <v>32</v>
      </c>
      <c r="C59" s="78" t="s">
        <v>24</v>
      </c>
      <c r="D59" s="62">
        <v>2</v>
      </c>
      <c r="E59" s="49"/>
      <c r="F59" s="58"/>
      <c r="G59" s="49"/>
      <c r="H59" s="49"/>
      <c r="I59" s="49"/>
      <c r="J59" s="49"/>
      <c r="K59" s="49"/>
    </row>
    <row r="60" spans="1:11" x14ac:dyDescent="0.25">
      <c r="A60" s="59">
        <v>16</v>
      </c>
      <c r="B60" s="66" t="s">
        <v>120</v>
      </c>
      <c r="C60" s="72" t="s">
        <v>12</v>
      </c>
      <c r="D60" s="62">
        <v>3</v>
      </c>
      <c r="E60" s="49"/>
      <c r="F60" s="58"/>
      <c r="G60" s="49"/>
      <c r="H60" s="49"/>
      <c r="I60" s="49"/>
      <c r="J60" s="49"/>
      <c r="K60" s="49"/>
    </row>
    <row r="61" spans="1:11" x14ac:dyDescent="0.25">
      <c r="A61" s="59">
        <v>16</v>
      </c>
      <c r="B61" s="60" t="s">
        <v>33</v>
      </c>
      <c r="C61" s="72" t="s">
        <v>12</v>
      </c>
      <c r="D61" s="62">
        <v>2</v>
      </c>
      <c r="E61" s="49"/>
      <c r="F61" s="58"/>
      <c r="G61" s="49"/>
      <c r="H61" s="49"/>
      <c r="I61" s="49"/>
      <c r="J61" s="49"/>
      <c r="K61" s="49"/>
    </row>
    <row r="62" spans="1:11" x14ac:dyDescent="0.25">
      <c r="A62" s="59">
        <v>16</v>
      </c>
      <c r="B62" s="60" t="s">
        <v>31</v>
      </c>
      <c r="C62" s="78" t="s">
        <v>24</v>
      </c>
      <c r="D62" s="62">
        <v>10</v>
      </c>
      <c r="E62" s="49"/>
      <c r="F62" s="58"/>
      <c r="G62" s="49"/>
      <c r="H62" s="49"/>
      <c r="I62" s="49"/>
      <c r="J62" s="49"/>
      <c r="K62" s="49"/>
    </row>
    <row r="63" spans="1:11" x14ac:dyDescent="0.25">
      <c r="A63" s="59">
        <v>16</v>
      </c>
      <c r="B63" s="79" t="s">
        <v>67</v>
      </c>
      <c r="C63" s="72" t="s">
        <v>12</v>
      </c>
      <c r="D63" s="62">
        <v>6</v>
      </c>
      <c r="E63" s="49"/>
      <c r="F63" s="58"/>
      <c r="G63" s="49"/>
      <c r="H63" s="49"/>
      <c r="I63" s="49"/>
      <c r="J63" s="49"/>
      <c r="K63" s="49"/>
    </row>
    <row r="64" spans="1:11" x14ac:dyDescent="0.25">
      <c r="E64" s="49"/>
      <c r="F64" s="49"/>
      <c r="G64" s="49"/>
      <c r="H64" s="49"/>
      <c r="I64" s="49"/>
      <c r="J64" s="49"/>
      <c r="K64" s="49"/>
    </row>
    <row r="65" spans="2:26" s="5" customFormat="1" x14ac:dyDescent="0.25">
      <c r="B65" s="4"/>
      <c r="C65" s="4"/>
      <c r="D65" s="8"/>
      <c r="E65" s="50"/>
      <c r="F65" s="50"/>
      <c r="G65" s="49"/>
      <c r="H65" s="49"/>
      <c r="I65" s="49"/>
      <c r="J65" s="49"/>
      <c r="K65" s="49"/>
      <c r="L65" s="4"/>
      <c r="P65" s="4"/>
      <c r="Q65" s="4"/>
      <c r="R65" s="4"/>
      <c r="S65" s="4"/>
      <c r="T65" s="4"/>
      <c r="U65" s="4"/>
      <c r="V65" s="4"/>
      <c r="W65" s="4"/>
      <c r="X65" s="4"/>
      <c r="Y65" s="4"/>
      <c r="Z65" s="4"/>
    </row>
    <row r="66" spans="2:26" s="5" customFormat="1" x14ac:dyDescent="0.25">
      <c r="B66" s="4"/>
      <c r="C66" s="4"/>
      <c r="D66" s="8"/>
      <c r="E66" s="49"/>
      <c r="F66" s="58"/>
      <c r="G66" s="49"/>
      <c r="H66" s="49"/>
      <c r="I66" s="49"/>
      <c r="J66" s="49"/>
      <c r="K66" s="49"/>
      <c r="L66" s="4"/>
      <c r="P66" s="4"/>
      <c r="Q66" s="4"/>
      <c r="R66" s="4"/>
      <c r="S66" s="4"/>
      <c r="T66" s="4"/>
      <c r="U66" s="4"/>
      <c r="V66" s="4"/>
      <c r="W66" s="4"/>
      <c r="X66" s="4"/>
      <c r="Y66" s="4"/>
      <c r="Z66" s="4"/>
    </row>
    <row r="67" spans="2:26" s="5" customFormat="1" x14ac:dyDescent="0.25">
      <c r="B67" s="4"/>
      <c r="C67" s="4"/>
      <c r="D67" s="8"/>
      <c r="E67" s="23"/>
      <c r="F67" s="23"/>
      <c r="G67" s="23"/>
      <c r="H67" s="49"/>
      <c r="I67" s="49"/>
      <c r="J67" s="49"/>
      <c r="K67" s="49"/>
      <c r="L67" s="4"/>
      <c r="P67" s="4"/>
      <c r="Q67" s="4"/>
      <c r="R67" s="4"/>
      <c r="S67" s="4"/>
      <c r="T67" s="4"/>
      <c r="U67" s="4"/>
      <c r="V67" s="4"/>
      <c r="W67" s="4"/>
      <c r="X67" s="4"/>
      <c r="Y67" s="4"/>
      <c r="Z67" s="4"/>
    </row>
    <row r="68" spans="2:26" s="5" customFormat="1" x14ac:dyDescent="0.25">
      <c r="B68" s="4"/>
      <c r="C68" s="4"/>
      <c r="D68" s="8"/>
      <c r="E68" s="23"/>
      <c r="F68" s="23"/>
      <c r="G68" s="23"/>
      <c r="H68" s="23"/>
      <c r="I68" s="23"/>
      <c r="J68" s="23"/>
      <c r="K68" s="23"/>
      <c r="L68" s="4"/>
      <c r="P68" s="4"/>
      <c r="Q68" s="4"/>
      <c r="R68" s="4"/>
      <c r="S68" s="4"/>
      <c r="T68" s="4"/>
      <c r="U68" s="4"/>
      <c r="V68" s="4"/>
      <c r="W68" s="4"/>
      <c r="X68" s="4"/>
      <c r="Y68" s="4"/>
      <c r="Z68" s="4"/>
    </row>
    <row r="69" spans="2:26" s="5" customFormat="1" x14ac:dyDescent="0.25">
      <c r="B69" s="4"/>
      <c r="C69" s="4"/>
      <c r="D69" s="8"/>
      <c r="E69" s="23"/>
      <c r="F69" s="23"/>
      <c r="G69" s="23"/>
      <c r="H69" s="23"/>
      <c r="I69" s="23"/>
      <c r="J69" s="23"/>
      <c r="K69" s="23"/>
      <c r="L69" s="4"/>
      <c r="M69" s="4"/>
      <c r="N69" s="4"/>
      <c r="P69" s="4"/>
      <c r="Q69" s="4"/>
      <c r="R69" s="4"/>
      <c r="S69" s="4"/>
      <c r="T69" s="4"/>
      <c r="U69" s="4"/>
      <c r="V69" s="4"/>
      <c r="W69" s="4"/>
      <c r="X69" s="4"/>
      <c r="Y69" s="4"/>
      <c r="Z69" s="4"/>
    </row>
    <row r="70" spans="2:26" s="5" customFormat="1" x14ac:dyDescent="0.25">
      <c r="B70" s="4"/>
      <c r="C70" s="4"/>
      <c r="D70" s="8"/>
      <c r="E70" s="23"/>
      <c r="F70" s="23"/>
      <c r="G70" s="23"/>
      <c r="H70" s="23"/>
      <c r="I70" s="23"/>
      <c r="J70" s="23"/>
      <c r="K70" s="23"/>
      <c r="L70" s="4"/>
      <c r="M70" s="4"/>
      <c r="N70" s="4"/>
      <c r="P70" s="4"/>
      <c r="Q70" s="4"/>
      <c r="R70" s="4"/>
      <c r="S70" s="4"/>
      <c r="T70" s="4"/>
      <c r="U70" s="4"/>
      <c r="V70" s="4"/>
      <c r="W70" s="4"/>
      <c r="X70" s="4"/>
      <c r="Y70" s="4"/>
      <c r="Z70" s="4"/>
    </row>
    <row r="71" spans="2: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2: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2: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2: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2: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2: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2:26" s="5" customFormat="1" x14ac:dyDescent="0.25">
      <c r="B77" s="4"/>
      <c r="C77" s="4"/>
      <c r="D77" s="8"/>
      <c r="E77" s="23"/>
      <c r="F77" s="23"/>
      <c r="G77" s="23"/>
      <c r="H77" s="23"/>
      <c r="I77" s="23"/>
      <c r="J77" s="23"/>
      <c r="K77" s="23"/>
      <c r="L77" s="4"/>
      <c r="P77" s="4"/>
      <c r="Q77" s="4"/>
      <c r="R77" s="4"/>
      <c r="S77" s="4"/>
      <c r="T77" s="4"/>
      <c r="U77" s="4"/>
      <c r="V77" s="4"/>
      <c r="W77" s="4"/>
      <c r="X77" s="4"/>
      <c r="Y77" s="4"/>
      <c r="Z77" s="4"/>
    </row>
    <row r="78" spans="2:26" s="5" customFormat="1" x14ac:dyDescent="0.25">
      <c r="B78" s="4"/>
      <c r="C78" s="4"/>
      <c r="D78" s="8"/>
      <c r="E78" s="23"/>
      <c r="F78" s="23"/>
      <c r="G78" s="23"/>
      <c r="H78" s="23"/>
      <c r="I78" s="23"/>
      <c r="J78" s="23"/>
      <c r="K78" s="23"/>
      <c r="L78" s="4"/>
      <c r="P78" s="4"/>
      <c r="Q78" s="4"/>
      <c r="R78" s="4"/>
      <c r="S78" s="4"/>
      <c r="T78" s="4"/>
      <c r="U78" s="4"/>
      <c r="V78" s="4"/>
      <c r="W78" s="4"/>
      <c r="X78" s="4"/>
      <c r="Y78" s="4"/>
      <c r="Z78" s="4"/>
    </row>
  </sheetData>
  <sortState xmlns:xlrd2="http://schemas.microsoft.com/office/spreadsheetml/2017/richdata2" ref="A2:E78">
    <sortCondition ref="A2:A78"/>
  </sortState>
  <phoneticPr fontId="38"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2019-08-13T00:21:34Z</dcterms:modified>
</cp:coreProperties>
</file>