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xr:revisionPtr revIDLastSave="0" documentId="13_ncr:1_{03072D99-D732-4636-A466-14B917EF7A21}" xr6:coauthVersionLast="36" xr6:coauthVersionMax="36" xr10:uidLastSave="{00000000-0000-0000-0000-000000000000}"/>
  <bookViews>
    <workbookView xWindow="0" yWindow="435" windowWidth="25605" windowHeight="14445" tabRatio="500" xr2:uid="{00000000-000D-0000-FFFF-FFFF00000000}"/>
  </bookViews>
  <sheets>
    <sheet name="schedule" sheetId="5" r:id="rId1"/>
    <sheet name="Sheet1" sheetId="7" r:id="rId2"/>
  </sheets>
  <definedNames>
    <definedName name="_xlnm._FilterDatabase" localSheetId="1" hidden="1">Sheet1!$A$1:$D$86</definedName>
  </definedNames>
  <calcPr calcId="179021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H8" i="7"/>
  <c r="H7" i="7"/>
  <c r="H6" i="7"/>
  <c r="H5" i="7"/>
  <c r="H4" i="7"/>
  <c r="H3" i="7"/>
  <c r="H2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</calcChain>
</file>

<file path=xl/sharedStrings.xml><?xml version="1.0" encoding="utf-8"?>
<sst xmlns="http://schemas.openxmlformats.org/spreadsheetml/2006/main" count="210" uniqueCount="117">
  <si>
    <t>Finals Week</t>
  </si>
  <si>
    <t>wk</t>
  </si>
  <si>
    <t>Date</t>
  </si>
  <si>
    <t>Topics</t>
  </si>
  <si>
    <t>SLO</t>
  </si>
  <si>
    <t>Prepare</t>
  </si>
  <si>
    <t>Materials</t>
  </si>
  <si>
    <t>Assignments</t>
  </si>
  <si>
    <t>Preparing your data for analysis
Recoding, data editing and transformations</t>
  </si>
  <si>
    <t>Writing about empirical research
Research proposal preparation</t>
  </si>
  <si>
    <t>Midterm
Normality and Hypothesis Testing</t>
  </si>
  <si>
    <t>Moderation</t>
  </si>
  <si>
    <t>Model building/ fit</t>
  </si>
  <si>
    <t>Poster Design
Special Analysis Topics</t>
  </si>
  <si>
    <t>Poster Presentations
Final Review</t>
  </si>
  <si>
    <t>Assignment</t>
  </si>
  <si>
    <t>Catgory</t>
  </si>
  <si>
    <t>Points</t>
  </si>
  <si>
    <t>%</t>
  </si>
  <si>
    <t>Slack Introductions</t>
  </si>
  <si>
    <t>Learning</t>
  </si>
  <si>
    <t>Exam</t>
  </si>
  <si>
    <t>Project</t>
  </si>
  <si>
    <t>Bivariate graphing</t>
  </si>
  <si>
    <t>Bivariate Inference</t>
  </si>
  <si>
    <t>Final Exam</t>
  </si>
  <si>
    <t>Online</t>
  </si>
  <si>
    <t>Monday</t>
  </si>
  <si>
    <t>Wednesday</t>
  </si>
  <si>
    <t>Friday</t>
  </si>
  <si>
    <t>Labor day - Campus closed</t>
  </si>
  <si>
    <t>No School
Data Import
Univariate Data Visualizations</t>
  </si>
  <si>
    <t>Exploring bivariate relationships</t>
  </si>
  <si>
    <t>Probability &amp; Confidence Intervals
Foundations for inference</t>
  </si>
  <si>
    <t xml:space="preserve">Two sample tests
ANOVA
</t>
  </si>
  <si>
    <t>Chi-squared analysis
Correlation and Regression</t>
  </si>
  <si>
    <t>Study Design
Multiple Regression</t>
  </si>
  <si>
    <t xml:space="preserve">Categorical Predictors
Log and logit transformations </t>
  </si>
  <si>
    <t xml:space="preserve">* Introduction to the class structure, materials, requirements, expectations and resources. 
* Review and discuss [available research topics and data sets](https://drive.google.com/open?id=1jULudBjRbHdW-uLIvmMbxRBEJJkq9crY)
</t>
  </si>
  <si>
    <t>Week</t>
  </si>
  <si>
    <t>Practice</t>
  </si>
  <si>
    <t>Test Markdown File Upload</t>
  </si>
  <si>
    <t>Written</t>
  </si>
  <si>
    <t>RAT: Logistics</t>
  </si>
  <si>
    <t>Participation</t>
  </si>
  <si>
    <t>Reading</t>
  </si>
  <si>
    <t>Metacognition preassessment</t>
  </si>
  <si>
    <t>R</t>
  </si>
  <si>
    <t>Data Camp: Basic Building Blocks</t>
  </si>
  <si>
    <t>RAT: Data types</t>
  </si>
  <si>
    <t>PS 2.2: Identifying Data</t>
  </si>
  <si>
    <t>Data Camp: Intro to Data</t>
  </si>
  <si>
    <t>Data Camp: OI Intro to R</t>
  </si>
  <si>
    <t>Personal Codebook/RQ</t>
  </si>
  <si>
    <t>Citation Assignment</t>
  </si>
  <si>
    <t>Not Started</t>
  </si>
  <si>
    <t>RAT on Univ Numerical</t>
  </si>
  <si>
    <t>Started,Not finished</t>
  </si>
  <si>
    <t>Data Viz tutorial - ggplot</t>
  </si>
  <si>
    <t xml:space="preserve">Finished, but not Avb. </t>
  </si>
  <si>
    <t>PS 2.4, 2.5: summ stats, univ. numerical graphs</t>
  </si>
  <si>
    <t>Available</t>
  </si>
  <si>
    <t>PS 2.7:  univ. cat. Graphs</t>
  </si>
  <si>
    <t>needs template &amp; solutions</t>
  </si>
  <si>
    <t>DM steps preparation</t>
  </si>
  <si>
    <t>RAT: DM</t>
  </si>
  <si>
    <t>DM assignment</t>
  </si>
  <si>
    <t>Univariate graphing</t>
  </si>
  <si>
    <t>Peer Review univ graphics</t>
  </si>
  <si>
    <t>RAT: Bivariate</t>
  </si>
  <si>
    <t>PS 2.8, 2.10</t>
  </si>
  <si>
    <t>Peer Review bivariate graphing</t>
  </si>
  <si>
    <t>Exam 1</t>
  </si>
  <si>
    <t>PS 3.1, 3.2</t>
  </si>
  <si>
    <t>Research Plan Outline</t>
  </si>
  <si>
    <t>Poster Prep I</t>
  </si>
  <si>
    <t>Peer Review Poster Prep I</t>
  </si>
  <si>
    <t>RAT: on 4.1-4.4</t>
  </si>
  <si>
    <t>PS 4.1, 4.2</t>
  </si>
  <si>
    <t>Data Camp: Sampling Distributions</t>
  </si>
  <si>
    <t>PS 4.4</t>
  </si>
  <si>
    <t>Data Camp: Confidence Intervals</t>
  </si>
  <si>
    <t>PS 4.7, 4.8</t>
  </si>
  <si>
    <t>RAT: Hypothesis Testing</t>
  </si>
  <si>
    <t>Exam 2</t>
  </si>
  <si>
    <t>RAT: ANOVA</t>
  </si>
  <si>
    <t>PS 6.6</t>
  </si>
  <si>
    <t>RAT: Correlation</t>
  </si>
  <si>
    <t>DC: Correlation and Regression</t>
  </si>
  <si>
    <t>PS 7.1, 7.3</t>
  </si>
  <si>
    <t>Poster Prep II</t>
  </si>
  <si>
    <t>RAT: Study Design</t>
  </si>
  <si>
    <t>Moderation Assignment</t>
  </si>
  <si>
    <t>RAT: MLR</t>
  </si>
  <si>
    <t>Regression Assignment</t>
  </si>
  <si>
    <t>RAT: Logistic Regression</t>
  </si>
  <si>
    <t>Poster Prep III</t>
  </si>
  <si>
    <t>Peer Review Poster Prep III</t>
  </si>
  <si>
    <t>Poster draft</t>
  </si>
  <si>
    <t>Peer review of poster draft</t>
  </si>
  <si>
    <t>Final version of poster - Presentation</t>
  </si>
  <si>
    <t>Peer Review of poster presentation</t>
  </si>
  <si>
    <t>Team Evaluation</t>
  </si>
  <si>
    <t>Exam preparation (Write exam Q's)</t>
  </si>
  <si>
    <t>Attendance</t>
  </si>
  <si>
    <t>Post Assessment on R</t>
  </si>
  <si>
    <t>Metacognition post-assessment</t>
  </si>
  <si>
    <t>Slack Participation</t>
  </si>
  <si>
    <t>BBL</t>
  </si>
  <si>
    <t>HW 1: Team Formation, Reading, AdHlth</t>
  </si>
  <si>
    <t>PR Poster Prep II</t>
  </si>
  <si>
    <t>Foundations Worksheet</t>
  </si>
  <si>
    <t>Introduction to the class, logistics
Reproducible research
Data analysis life cycle</t>
  </si>
  <si>
    <t xml:space="preserve">Understand how to be successful in this class
Learn a new set of collaborative tools
Understand the importance and need for reproducible research
</t>
  </si>
  <si>
    <t>[Syllabus](https://norcalbiostat.github.io/MATH615/syllabus_315.html)
[Passion Driven Statistics](reading/PDS_Intro_Stat.pdf)
[Nature: no more excuses](https://www.nature.com/articles/d41586-018-06008-w)
[Nature: toolkit for transparency](https://www.nature.com/articles/d41586-018-05990-5)</t>
  </si>
  <si>
    <t xml:space="preserve">Familarize yourself with the course website organization
Join Slack workspace: math315.slack.com 
Aquire course materials (Open Intro textbook, Course notes packet)
Install statistical analysis software before Wednesday
</t>
  </si>
  <si>
    <t>Decide on a data set to analyze and install your software program of choice (Due Thu 8/30 )
Take [this survey](https://goo.gl/forms/qLBv2jMF6fBv3BTR2) to help me set my OH (Due Thu 8/30 )
Join our [Slack team](http://math315.slack.com) and post an `#introduction` (See instructions in channel) (Due Sun 9/2 )
Data entry assignment [[HTML]](hw/01_data_entry.html)[[PDF]](hw/01_data_entry.pdf) (Due Mon 9/3 )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</si>
</sst>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2" fillId="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6" fillId="0" borderId="1" xfId="77" applyFill="1" applyAlignment="1">
      <alignment horizontal="center"/>
    </xf>
    <xf numFmtId="0" fontId="6" fillId="0" borderId="1" xfId="77" applyAlignment="1">
      <alignment horizontal="center"/>
    </xf>
    <xf numFmtId="0" fontId="7" fillId="0" borderId="2" xfId="78" applyAlignment="1">
      <alignment horizontal="center"/>
    </xf>
    <xf numFmtId="0" fontId="2" fillId="0" borderId="0" xfId="80"/>
    <xf numFmtId="0" fontId="2" fillId="0" borderId="0" xfId="80" applyAlignment="1">
      <alignment horizontal="center"/>
    </xf>
    <xf numFmtId="0" fontId="2" fillId="8" borderId="0" xfId="80" applyFill="1" applyAlignment="1">
      <alignment horizontal="center"/>
    </xf>
    <xf numFmtId="0" fontId="2" fillId="9" borderId="0" xfId="80" applyFill="1" applyAlignment="1">
      <alignment horizontal="center"/>
    </xf>
    <xf numFmtId="0" fontId="2" fillId="0" borderId="0" xfId="80" applyFill="1" applyBorder="1" applyAlignment="1">
      <alignment horizontal="center"/>
    </xf>
    <xf numFmtId="0" fontId="2" fillId="0" borderId="0" xfId="80" applyFill="1" applyBorder="1"/>
    <xf numFmtId="0" fontId="7" fillId="0" borderId="0" xfId="80" applyFont="1" applyFill="1" applyBorder="1" applyAlignment="1">
      <alignment horizontal="center"/>
    </xf>
    <xf numFmtId="9" fontId="0" fillId="0" borderId="0" xfId="81" applyFont="1" applyAlignment="1">
      <alignment horizontal="center"/>
    </xf>
    <xf numFmtId="9" fontId="0" fillId="8" borderId="0" xfId="81" applyFont="1" applyFill="1" applyAlignment="1">
      <alignment horizontal="center"/>
    </xf>
    <xf numFmtId="9" fontId="0" fillId="9" borderId="0" xfId="81" applyFont="1" applyFill="1" applyAlignment="1">
      <alignment horizontal="center"/>
    </xf>
    <xf numFmtId="0" fontId="2" fillId="0" borderId="0" xfId="80" applyFill="1" applyAlignment="1">
      <alignment horizontal="center"/>
    </xf>
    <xf numFmtId="0" fontId="2" fillId="0" borderId="0" xfId="80" applyFill="1"/>
    <xf numFmtId="0" fontId="7" fillId="0" borderId="0" xfId="80" applyFont="1" applyFill="1" applyAlignment="1">
      <alignment horizontal="center"/>
    </xf>
    <xf numFmtId="0" fontId="2" fillId="0" borderId="3" xfId="80" applyFill="1" applyBorder="1" applyAlignment="1">
      <alignment horizontal="center"/>
    </xf>
    <xf numFmtId="0" fontId="2" fillId="0" borderId="3" xfId="80" applyFill="1" applyBorder="1"/>
    <xf numFmtId="0" fontId="7" fillId="0" borderId="3" xfId="80" applyFont="1" applyFill="1" applyBorder="1" applyAlignment="1">
      <alignment horizontal="center"/>
    </xf>
    <xf numFmtId="0" fontId="2" fillId="0" borderId="3" xfId="80" applyFont="1" applyFill="1" applyBorder="1"/>
    <xf numFmtId="0" fontId="2" fillId="0" borderId="0" xfId="80" applyBorder="1"/>
    <xf numFmtId="0" fontId="2" fillId="0" borderId="0" xfId="80" applyFont="1" applyFill="1" applyBorder="1" applyAlignment="1">
      <alignment horizontal="center"/>
    </xf>
    <xf numFmtId="0" fontId="2" fillId="0" borderId="0" xfId="80" applyFont="1" applyFill="1" applyBorder="1"/>
    <xf numFmtId="0" fontId="2" fillId="0" borderId="3" xfId="80" applyFont="1" applyFill="1" applyBorder="1" applyAlignment="1">
      <alignment horizontal="center"/>
    </xf>
    <xf numFmtId="0" fontId="2" fillId="0" borderId="0" xfId="80" applyFont="1" applyFill="1" applyAlignment="1">
      <alignment horizontal="center"/>
    </xf>
    <xf numFmtId="0" fontId="2" fillId="0" borderId="0" xfId="80" applyFont="1" applyFill="1"/>
    <xf numFmtId="1" fontId="0" fillId="8" borderId="0" xfId="81" applyNumberFormat="1" applyFont="1" applyFill="1" applyAlignment="1">
      <alignment horizontal="center"/>
    </xf>
    <xf numFmtId="0" fontId="2" fillId="8" borderId="4" xfId="80" applyFill="1" applyBorder="1" applyAlignment="1">
      <alignment horizontal="center"/>
    </xf>
    <xf numFmtId="9" fontId="2" fillId="7" borderId="4" xfId="79" applyNumberFormat="1" applyBorder="1" applyAlignment="1">
      <alignment horizontal="center"/>
    </xf>
    <xf numFmtId="9" fontId="0" fillId="8" borderId="4" xfId="81" applyFont="1" applyFill="1" applyBorder="1" applyAlignment="1">
      <alignment horizontal="center"/>
    </xf>
    <xf numFmtId="1" fontId="0" fillId="8" borderId="4" xfId="81" applyNumberFormat="1" applyFont="1" applyFill="1" applyBorder="1" applyAlignment="1">
      <alignment horizontal="center"/>
    </xf>
    <xf numFmtId="0" fontId="2" fillId="9" borderId="4" xfId="80" applyFill="1" applyBorder="1" applyAlignment="1">
      <alignment horizontal="center"/>
    </xf>
    <xf numFmtId="9" fontId="0" fillId="9" borderId="4" xfId="81" applyFont="1" applyFill="1" applyBorder="1" applyAlignment="1">
      <alignment horizontal="center"/>
    </xf>
    <xf numFmtId="0" fontId="2" fillId="6" borderId="0" xfId="80" applyFill="1" applyBorder="1"/>
    <xf numFmtId="0" fontId="2" fillId="6" borderId="3" xfId="80" applyFill="1" applyBorder="1"/>
    <xf numFmtId="0" fontId="2" fillId="6" borderId="0" xfId="80" applyFill="1"/>
    <xf numFmtId="0" fontId="6" fillId="0" borderId="1" xfId="77" applyFont="1" applyFill="1" applyAlignment="1">
      <alignment horizontal="center"/>
    </xf>
    <xf numFmtId="0" fontId="2" fillId="10" borderId="0" xfId="80" applyFill="1" applyAlignment="1">
      <alignment horizontal="center"/>
    </xf>
    <xf numFmtId="0" fontId="2" fillId="11" borderId="0" xfId="80" applyFill="1" applyAlignment="1">
      <alignment horizontal="center"/>
    </xf>
    <xf numFmtId="0" fontId="2" fillId="3" borderId="0" xfId="80" applyFill="1" applyAlignment="1">
      <alignment horizontal="center"/>
    </xf>
    <xf numFmtId="0" fontId="2" fillId="4" borderId="0" xfId="80" applyFill="1" applyAlignment="1">
      <alignment horizontal="center"/>
    </xf>
    <xf numFmtId="0" fontId="2" fillId="12" borderId="0" xfId="80" applyFill="1" applyAlignment="1">
      <alignment horizontal="center"/>
    </xf>
    <xf numFmtId="0" fontId="1" fillId="0" borderId="0" xfId="80" applyFont="1" applyFill="1" applyBorder="1"/>
    <xf numFmtId="0" fontId="9" fillId="4" borderId="0" xfId="0" applyFont="1" applyFill="1" applyBorder="1" applyAlignment="1">
      <alignment horizontal="center" vertical="top" wrapText="1"/>
    </xf>
    <xf numFmtId="0" fontId="9" fillId="5" borderId="0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vertical="top"/>
    </xf>
    <xf numFmtId="0" fontId="8" fillId="0" borderId="0" xfId="0" applyFont="1" applyFill="1" applyBorder="1" applyAlignment="1">
      <alignment horizontal="center" vertical="top" wrapText="1"/>
    </xf>
    <xf numFmtId="14" fontId="8" fillId="0" borderId="0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 wrapText="1"/>
    </xf>
    <xf numFmtId="14" fontId="8" fillId="2" borderId="0" xfId="0" applyNumberFormat="1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/>
    </xf>
  </cellXfs>
  <cellStyles count="82">
    <cellStyle name="20% - Accent6" xfId="79" builtinId="5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Normal 3" xfId="80" xr:uid="{D96B01CE-53F3-405C-BD42-C7A69BDB129B}"/>
    <cellStyle name="Percent 2" xfId="52" xr:uid="{00000000-0005-0000-0000-00004C000000}"/>
    <cellStyle name="Percent 3" xfId="81" xr:uid="{A79AF224-28C6-4190-9A4B-9CFDCDF938BF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7367-12A6-49C9-8C78-BD96F9BB150A}">
  <dimension ref="A1:J18"/>
  <sheetViews>
    <sheetView tabSelected="1" zoomScale="70" zoomScaleNormal="70" workbookViewId="0">
      <selection activeCell="E8" sqref="E8"/>
    </sheetView>
  </sheetViews>
  <sheetFormatPr defaultColWidth="14.875" defaultRowHeight="15" x14ac:dyDescent="0.25"/>
  <cols>
    <col min="1" max="1" width="4.5" style="49" customWidth="1"/>
    <col min="2" max="2" width="10.125" style="49" customWidth="1"/>
    <col min="3" max="3" width="24.625" style="49" customWidth="1"/>
    <col min="4" max="4" width="27.375" style="56" customWidth="1"/>
    <col min="5" max="5" width="31.875" style="56" customWidth="1"/>
    <col min="6" max="6" width="45.875" style="56" customWidth="1"/>
    <col min="7" max="8" width="30.125" style="56" customWidth="1"/>
    <col min="9" max="9" width="32.875" style="56" customWidth="1"/>
    <col min="10" max="10" width="54.75" style="56" customWidth="1"/>
    <col min="11" max="16384" width="14.875" style="49"/>
  </cols>
  <sheetData>
    <row r="1" spans="1:10" x14ac:dyDescent="0.25">
      <c r="A1" s="47" t="s">
        <v>1</v>
      </c>
      <c r="B1" s="47" t="s">
        <v>2</v>
      </c>
      <c r="C1" s="47" t="s">
        <v>3</v>
      </c>
      <c r="D1" s="48" t="s">
        <v>4</v>
      </c>
      <c r="E1" s="48" t="s">
        <v>5</v>
      </c>
      <c r="F1" s="47" t="s">
        <v>6</v>
      </c>
      <c r="G1" s="48" t="s">
        <v>27</v>
      </c>
      <c r="H1" s="48" t="s">
        <v>28</v>
      </c>
      <c r="I1" s="48" t="s">
        <v>29</v>
      </c>
      <c r="J1" s="47" t="s">
        <v>7</v>
      </c>
    </row>
    <row r="2" spans="1:10" ht="135" x14ac:dyDescent="0.25">
      <c r="A2" s="50">
        <v>1</v>
      </c>
      <c r="B2" s="51">
        <v>41877</v>
      </c>
      <c r="C2" s="1" t="s">
        <v>112</v>
      </c>
      <c r="D2" s="2" t="s">
        <v>113</v>
      </c>
      <c r="E2" s="52" t="s">
        <v>115</v>
      </c>
      <c r="F2" s="1" t="s">
        <v>114</v>
      </c>
      <c r="G2" s="1" t="s">
        <v>38</v>
      </c>
      <c r="H2" s="1"/>
      <c r="I2" s="1"/>
      <c r="J2" s="2" t="s">
        <v>116</v>
      </c>
    </row>
    <row r="3" spans="1:10" ht="45" x14ac:dyDescent="0.25">
      <c r="A3" s="50">
        <v>2</v>
      </c>
      <c r="B3" s="51">
        <f t="shared" ref="B3:B18" si="0">B2+7</f>
        <v>41884</v>
      </c>
      <c r="C3" s="1" t="s">
        <v>31</v>
      </c>
      <c r="D3" s="2"/>
      <c r="E3" s="2"/>
      <c r="F3" s="1"/>
      <c r="G3" s="1" t="s">
        <v>30</v>
      </c>
      <c r="H3" s="1"/>
      <c r="I3" s="1"/>
      <c r="J3" s="1"/>
    </row>
    <row r="4" spans="1:10" ht="60" x14ac:dyDescent="0.25">
      <c r="A4" s="50">
        <v>3</v>
      </c>
      <c r="B4" s="51">
        <f t="shared" si="0"/>
        <v>41891</v>
      </c>
      <c r="C4" s="1" t="s">
        <v>8</v>
      </c>
      <c r="D4" s="2"/>
      <c r="E4" s="2"/>
      <c r="F4" s="1"/>
      <c r="G4" s="1"/>
      <c r="H4" s="1"/>
      <c r="I4" s="1"/>
      <c r="J4" s="1"/>
    </row>
    <row r="5" spans="1:10" ht="30" x14ac:dyDescent="0.25">
      <c r="A5" s="50">
        <v>4</v>
      </c>
      <c r="B5" s="51">
        <f>B4+7</f>
        <v>41898</v>
      </c>
      <c r="C5" s="1" t="s">
        <v>32</v>
      </c>
      <c r="D5" s="2"/>
      <c r="E5" s="2"/>
      <c r="F5" s="2"/>
      <c r="G5" s="1"/>
      <c r="H5" s="1"/>
      <c r="I5" s="1"/>
      <c r="J5" s="2"/>
    </row>
    <row r="6" spans="1:10" ht="60" x14ac:dyDescent="0.25">
      <c r="A6" s="50">
        <v>5</v>
      </c>
      <c r="B6" s="51">
        <f t="shared" si="0"/>
        <v>41905</v>
      </c>
      <c r="C6" s="1" t="s">
        <v>9</v>
      </c>
      <c r="D6" s="2"/>
      <c r="E6" s="2"/>
      <c r="F6" s="2"/>
      <c r="G6" s="1"/>
      <c r="H6" s="1"/>
      <c r="I6" s="1"/>
      <c r="J6" s="2"/>
    </row>
    <row r="7" spans="1:10" ht="45" x14ac:dyDescent="0.25">
      <c r="A7" s="50">
        <v>6</v>
      </c>
      <c r="B7" s="51">
        <f t="shared" si="0"/>
        <v>41912</v>
      </c>
      <c r="C7" s="1" t="s">
        <v>33</v>
      </c>
      <c r="D7" s="2"/>
      <c r="E7" s="2"/>
      <c r="F7" s="2"/>
      <c r="G7" s="1"/>
      <c r="H7" s="1"/>
      <c r="I7" s="1"/>
      <c r="J7" s="2"/>
    </row>
    <row r="8" spans="1:10" ht="45" x14ac:dyDescent="0.25">
      <c r="A8" s="50">
        <v>7</v>
      </c>
      <c r="B8" s="51">
        <f t="shared" si="0"/>
        <v>41919</v>
      </c>
      <c r="C8" s="1" t="s">
        <v>10</v>
      </c>
      <c r="D8" s="2"/>
      <c r="E8" s="2"/>
      <c r="F8" s="2"/>
      <c r="G8" s="1"/>
      <c r="H8" s="1"/>
      <c r="I8" s="1"/>
      <c r="J8" s="2"/>
    </row>
    <row r="9" spans="1:10" ht="45" x14ac:dyDescent="0.25">
      <c r="A9" s="50">
        <v>8</v>
      </c>
      <c r="B9" s="51">
        <f t="shared" si="0"/>
        <v>41926</v>
      </c>
      <c r="C9" s="1" t="s">
        <v>34</v>
      </c>
      <c r="D9" s="2"/>
      <c r="E9" s="2"/>
      <c r="F9" s="2"/>
      <c r="G9" s="1"/>
      <c r="H9" s="1"/>
      <c r="I9" s="1"/>
      <c r="J9" s="2"/>
    </row>
    <row r="10" spans="1:10" ht="30" x14ac:dyDescent="0.25">
      <c r="A10" s="53">
        <v>9</v>
      </c>
      <c r="B10" s="51">
        <f t="shared" si="0"/>
        <v>41933</v>
      </c>
      <c r="C10" s="1" t="s">
        <v>35</v>
      </c>
      <c r="D10" s="2"/>
      <c r="E10" s="2"/>
      <c r="F10" s="2"/>
      <c r="G10" s="1"/>
      <c r="H10" s="1"/>
      <c r="I10" s="1"/>
      <c r="J10" s="2"/>
    </row>
    <row r="11" spans="1:10" x14ac:dyDescent="0.25">
      <c r="A11" s="53">
        <v>10</v>
      </c>
      <c r="B11" s="51">
        <f t="shared" si="0"/>
        <v>41940</v>
      </c>
      <c r="C11" s="1" t="s">
        <v>11</v>
      </c>
      <c r="D11" s="2"/>
      <c r="E11" s="2"/>
      <c r="F11" s="2"/>
      <c r="G11" s="1"/>
      <c r="H11" s="1"/>
      <c r="I11" s="1"/>
      <c r="J11" s="2"/>
    </row>
    <row r="12" spans="1:10" ht="30" x14ac:dyDescent="0.25">
      <c r="A12" s="53">
        <v>11</v>
      </c>
      <c r="B12" s="51">
        <f t="shared" si="0"/>
        <v>41947</v>
      </c>
      <c r="C12" s="1" t="s">
        <v>36</v>
      </c>
      <c r="D12" s="2"/>
      <c r="E12" s="2"/>
      <c r="F12" s="2"/>
      <c r="G12" s="1"/>
      <c r="H12" s="1"/>
      <c r="I12" s="1"/>
      <c r="J12" s="2"/>
    </row>
    <row r="13" spans="1:10" ht="30" x14ac:dyDescent="0.25">
      <c r="A13" s="53">
        <v>12</v>
      </c>
      <c r="B13" s="51">
        <f t="shared" si="0"/>
        <v>41954</v>
      </c>
      <c r="C13" s="2" t="s">
        <v>37</v>
      </c>
      <c r="D13" s="2"/>
      <c r="E13" s="2"/>
      <c r="F13" s="2"/>
      <c r="G13" s="1"/>
      <c r="H13" s="1"/>
      <c r="I13" s="1"/>
      <c r="J13" s="2"/>
    </row>
    <row r="14" spans="1:10" x14ac:dyDescent="0.25">
      <c r="A14" s="54"/>
      <c r="B14" s="55">
        <f t="shared" si="0"/>
        <v>41961</v>
      </c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53">
        <v>13</v>
      </c>
      <c r="B15" s="51">
        <f t="shared" si="0"/>
        <v>41968</v>
      </c>
      <c r="C15" s="2" t="s">
        <v>12</v>
      </c>
      <c r="D15" s="2"/>
      <c r="E15" s="2"/>
      <c r="F15" s="2"/>
      <c r="G15" s="1"/>
      <c r="H15" s="1"/>
      <c r="I15" s="1"/>
      <c r="J15" s="2"/>
    </row>
    <row r="16" spans="1:10" ht="30" x14ac:dyDescent="0.25">
      <c r="A16" s="53">
        <v>14</v>
      </c>
      <c r="B16" s="51">
        <f t="shared" si="0"/>
        <v>41975</v>
      </c>
      <c r="C16" s="1" t="s">
        <v>13</v>
      </c>
      <c r="D16" s="2"/>
      <c r="E16" s="2"/>
      <c r="F16" s="2"/>
      <c r="G16" s="1"/>
      <c r="H16" s="1"/>
      <c r="I16" s="1"/>
      <c r="J16" s="2"/>
    </row>
    <row r="17" spans="1:10" ht="30" x14ac:dyDescent="0.25">
      <c r="A17" s="53">
        <v>15</v>
      </c>
      <c r="B17" s="51">
        <f t="shared" si="0"/>
        <v>41982</v>
      </c>
      <c r="C17" s="1" t="s">
        <v>14</v>
      </c>
      <c r="D17" s="2"/>
      <c r="E17" s="2"/>
      <c r="F17" s="2"/>
      <c r="G17" s="1"/>
      <c r="H17" s="1"/>
      <c r="I17" s="1"/>
      <c r="J17" s="2"/>
    </row>
    <row r="18" spans="1:10" ht="60" x14ac:dyDescent="0.25">
      <c r="A18" s="53" t="s">
        <v>0</v>
      </c>
      <c r="B18" s="51">
        <f t="shared" si="0"/>
        <v>41989</v>
      </c>
      <c r="C18" s="1"/>
      <c r="D18" s="2"/>
      <c r="E18" s="2"/>
      <c r="F18" s="2"/>
      <c r="G18" s="2"/>
      <c r="H18" s="2"/>
      <c r="I18" s="2"/>
      <c r="J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268C-4EB4-45B9-93E9-9290B2C8D1A6}">
  <dimension ref="A1:T87"/>
  <sheetViews>
    <sheetView workbookViewId="0">
      <selection activeCell="F40" sqref="F40"/>
    </sheetView>
  </sheetViews>
  <sheetFormatPr defaultColWidth="7.75" defaultRowHeight="15" x14ac:dyDescent="0.25"/>
  <cols>
    <col min="1" max="1" width="7.75" style="17"/>
    <col min="2" max="2" width="32.25" style="18" customWidth="1"/>
    <col min="3" max="3" width="10.75" style="18" bestFit="1" customWidth="1"/>
    <col min="4" max="4" width="7.75" style="19"/>
    <col min="5" max="5" width="5.125" style="7" customWidth="1"/>
    <col min="6" max="6" width="13.5" style="7" customWidth="1"/>
    <col min="7" max="7" width="10" style="8" customWidth="1"/>
    <col min="8" max="8" width="7.75" style="8"/>
    <col min="9" max="9" width="4.75" style="8" customWidth="1"/>
    <col min="10" max="10" width="10.75" style="7" bestFit="1" customWidth="1"/>
    <col min="11" max="16384" width="7.75" style="7"/>
  </cols>
  <sheetData>
    <row r="1" spans="1:20" ht="18" thickBot="1" x14ac:dyDescent="0.35">
      <c r="A1" s="4" t="s">
        <v>39</v>
      </c>
      <c r="B1" s="4" t="s">
        <v>15</v>
      </c>
      <c r="C1" s="4" t="s">
        <v>16</v>
      </c>
      <c r="D1" s="40" t="s">
        <v>17</v>
      </c>
      <c r="F1" s="5" t="s">
        <v>16</v>
      </c>
      <c r="G1" s="5" t="s">
        <v>17</v>
      </c>
      <c r="H1" s="5" t="s">
        <v>18</v>
      </c>
      <c r="J1" s="31" t="s">
        <v>16</v>
      </c>
      <c r="K1" s="31" t="s">
        <v>17</v>
      </c>
      <c r="L1" s="31" t="s">
        <v>18</v>
      </c>
      <c r="N1" s="31" t="s">
        <v>16</v>
      </c>
      <c r="O1" s="31" t="s">
        <v>17</v>
      </c>
      <c r="P1" s="31" t="s">
        <v>18</v>
      </c>
      <c r="R1" s="35" t="s">
        <v>16</v>
      </c>
      <c r="S1" s="35" t="s">
        <v>17</v>
      </c>
      <c r="T1" s="35" t="s">
        <v>18</v>
      </c>
    </row>
    <row r="2" spans="1:20" ht="16.5" thickTop="1" x14ac:dyDescent="0.25">
      <c r="A2" s="11">
        <v>0</v>
      </c>
      <c r="B2" s="12" t="s">
        <v>104</v>
      </c>
      <c r="C2" s="12" t="s">
        <v>44</v>
      </c>
      <c r="D2" s="13">
        <v>10</v>
      </c>
      <c r="F2" s="7" t="s">
        <v>108</v>
      </c>
      <c r="G2" s="8">
        <f>SUMIF($C$2:$C$78,F2,$D$2:$D$78)</f>
        <v>16</v>
      </c>
      <c r="H2" s="14">
        <f>G2/$G$9</f>
        <v>3.4334763948497854E-2</v>
      </c>
      <c r="J2" s="9" t="s">
        <v>40</v>
      </c>
      <c r="K2" s="9">
        <v>16</v>
      </c>
      <c r="L2" s="15">
        <v>3.9506172839506172E-2</v>
      </c>
      <c r="N2" s="15" t="s">
        <v>26</v>
      </c>
      <c r="O2" s="30">
        <v>20</v>
      </c>
      <c r="P2" s="15">
        <v>4.3956043956043959E-2</v>
      </c>
      <c r="R2" s="10" t="s">
        <v>26</v>
      </c>
      <c r="S2" s="10">
        <v>14</v>
      </c>
      <c r="T2" s="16">
        <v>3.0837004405286344E-2</v>
      </c>
    </row>
    <row r="3" spans="1:20" ht="15.75" x14ac:dyDescent="0.25">
      <c r="A3" s="11">
        <v>1</v>
      </c>
      <c r="B3" s="12" t="s">
        <v>19</v>
      </c>
      <c r="C3" s="12" t="s">
        <v>44</v>
      </c>
      <c r="D3" s="13">
        <v>3</v>
      </c>
      <c r="F3" s="7" t="s">
        <v>15</v>
      </c>
      <c r="G3" s="8">
        <f>SUMIF($C$2:$C$78,F3,$D$2:$D$78)</f>
        <v>60</v>
      </c>
      <c r="H3" s="14">
        <f>G3/$G$9</f>
        <v>0.12875536480686695</v>
      </c>
      <c r="J3" s="9" t="s">
        <v>15</v>
      </c>
      <c r="K3" s="9">
        <v>36</v>
      </c>
      <c r="L3" s="15">
        <v>8.8888888888888892E-2</v>
      </c>
      <c r="N3" s="15" t="s">
        <v>42</v>
      </c>
      <c r="O3" s="30">
        <v>100</v>
      </c>
      <c r="P3" s="15">
        <v>0.21978021978021978</v>
      </c>
      <c r="R3" s="10" t="s">
        <v>42</v>
      </c>
      <c r="S3" s="10">
        <v>99</v>
      </c>
      <c r="T3" s="16">
        <v>0.21806167400881057</v>
      </c>
    </row>
    <row r="4" spans="1:20" ht="15.75" x14ac:dyDescent="0.25">
      <c r="A4" s="11">
        <v>1</v>
      </c>
      <c r="B4" s="12" t="s">
        <v>41</v>
      </c>
      <c r="C4" s="12" t="s">
        <v>15</v>
      </c>
      <c r="D4" s="13">
        <v>2</v>
      </c>
      <c r="F4" s="7" t="s">
        <v>44</v>
      </c>
      <c r="G4" s="8">
        <f>SUMIF($C$2:$C$78,F4,$D$2:$D$78)</f>
        <v>55</v>
      </c>
      <c r="H4" s="14">
        <f>G4/$G$9</f>
        <v>0.11802575107296137</v>
      </c>
      <c r="J4" s="9" t="s">
        <v>44</v>
      </c>
      <c r="K4" s="9">
        <v>40</v>
      </c>
      <c r="L4" s="15">
        <v>9.8765432098765427E-2</v>
      </c>
      <c r="N4" s="15" t="s">
        <v>45</v>
      </c>
      <c r="O4" s="30">
        <v>25</v>
      </c>
      <c r="P4" s="15">
        <v>5.4945054945054944E-2</v>
      </c>
      <c r="R4" s="10" t="s">
        <v>45</v>
      </c>
      <c r="S4" s="10">
        <v>20</v>
      </c>
      <c r="T4" s="16">
        <v>4.405286343612335E-2</v>
      </c>
    </row>
    <row r="5" spans="1:20" ht="15.75" x14ac:dyDescent="0.25">
      <c r="A5" s="11">
        <v>1</v>
      </c>
      <c r="B5" s="12" t="s">
        <v>43</v>
      </c>
      <c r="C5" s="12" t="s">
        <v>20</v>
      </c>
      <c r="D5" s="13">
        <v>0</v>
      </c>
      <c r="F5" s="7" t="s">
        <v>47</v>
      </c>
      <c r="G5" s="8">
        <f>SUMIF($C$2:$C$78,F5,$D$2:$D$78)</f>
        <v>26</v>
      </c>
      <c r="H5" s="14">
        <f>G5/$G$9</f>
        <v>5.5793991416309016E-2</v>
      </c>
      <c r="J5" s="9" t="s">
        <v>47</v>
      </c>
      <c r="K5" s="9">
        <v>26</v>
      </c>
      <c r="L5" s="15">
        <v>6.4197530864197536E-2</v>
      </c>
      <c r="N5" s="15" t="s">
        <v>20</v>
      </c>
      <c r="O5" s="30">
        <v>10</v>
      </c>
      <c r="P5" s="15">
        <v>2.197802197802198E-2</v>
      </c>
      <c r="R5" s="10" t="s">
        <v>47</v>
      </c>
      <c r="S5" s="10">
        <v>32</v>
      </c>
      <c r="T5" s="16">
        <v>6.8281938325991193E-2</v>
      </c>
    </row>
    <row r="6" spans="1:20" ht="15.75" x14ac:dyDescent="0.25">
      <c r="A6" s="17">
        <v>1</v>
      </c>
      <c r="B6" s="18" t="s">
        <v>46</v>
      </c>
      <c r="C6" s="18" t="s">
        <v>20</v>
      </c>
      <c r="D6" s="19">
        <v>1</v>
      </c>
      <c r="F6" s="7" t="s">
        <v>20</v>
      </c>
      <c r="G6" s="8">
        <f>SUMIF($C$2:$C$78,F6,$D$2:$D$78)</f>
        <v>29</v>
      </c>
      <c r="H6" s="14">
        <f>G6/$G$9</f>
        <v>6.2231759656652362E-2</v>
      </c>
      <c r="J6" s="9" t="s">
        <v>20</v>
      </c>
      <c r="K6" s="9">
        <v>27</v>
      </c>
      <c r="L6" s="15">
        <v>6.6666666666666666E-2</v>
      </c>
      <c r="N6" s="15" t="s">
        <v>21</v>
      </c>
      <c r="O6" s="30">
        <v>150</v>
      </c>
      <c r="P6" s="15">
        <v>0.32967032967032966</v>
      </c>
      <c r="R6" s="10" t="s">
        <v>20</v>
      </c>
      <c r="S6" s="10">
        <v>10</v>
      </c>
      <c r="T6" s="16">
        <v>2.2026431718061675E-2</v>
      </c>
    </row>
    <row r="7" spans="1:20" ht="15.75" x14ac:dyDescent="0.25">
      <c r="A7" s="11">
        <v>1</v>
      </c>
      <c r="B7" s="12" t="s">
        <v>109</v>
      </c>
      <c r="C7" s="12" t="s">
        <v>15</v>
      </c>
      <c r="D7" s="13">
        <v>5</v>
      </c>
      <c r="F7" s="7" t="s">
        <v>21</v>
      </c>
      <c r="G7" s="8">
        <f>SUMIF($C$2:$C$78,F7,$D$2:$D$78)</f>
        <v>150</v>
      </c>
      <c r="H7" s="14">
        <f>G7/$G$9</f>
        <v>0.32188841201716739</v>
      </c>
      <c r="J7" s="9" t="s">
        <v>21</v>
      </c>
      <c r="K7" s="9">
        <v>150</v>
      </c>
      <c r="L7" s="15">
        <v>0.37037037037037035</v>
      </c>
      <c r="N7" s="33" t="s">
        <v>22</v>
      </c>
      <c r="O7" s="34">
        <v>150</v>
      </c>
      <c r="P7" s="33">
        <v>0.32967032967032966</v>
      </c>
      <c r="R7" s="10" t="s">
        <v>21</v>
      </c>
      <c r="S7" s="10">
        <v>175</v>
      </c>
      <c r="T7" s="16">
        <v>0.38546255506607929</v>
      </c>
    </row>
    <row r="8" spans="1:20" ht="16.5" thickBot="1" x14ac:dyDescent="0.3">
      <c r="A8" s="20">
        <v>1</v>
      </c>
      <c r="B8" s="21" t="s">
        <v>48</v>
      </c>
      <c r="C8" s="21" t="s">
        <v>47</v>
      </c>
      <c r="D8" s="22">
        <v>2.5</v>
      </c>
      <c r="F8" s="7" t="s">
        <v>22</v>
      </c>
      <c r="G8" s="8">
        <f>SUMIF($C$2:$C$78,F8,$D$2:$D$78)</f>
        <v>130</v>
      </c>
      <c r="H8" s="14">
        <f>G8/$G$9</f>
        <v>0.27896995708154504</v>
      </c>
      <c r="J8" s="31" t="s">
        <v>22</v>
      </c>
      <c r="K8" s="31">
        <v>110</v>
      </c>
      <c r="L8" s="32">
        <v>0.27160493827160492</v>
      </c>
      <c r="N8" s="17"/>
      <c r="O8" s="17">
        <v>455</v>
      </c>
      <c r="P8" s="17"/>
      <c r="R8" s="35" t="s">
        <v>22</v>
      </c>
      <c r="S8" s="35">
        <v>105</v>
      </c>
      <c r="T8" s="36">
        <v>0.23127753303964757</v>
      </c>
    </row>
    <row r="9" spans="1:20" ht="15.75" thickBot="1" x14ac:dyDescent="0.3">
      <c r="A9" s="11">
        <v>2</v>
      </c>
      <c r="B9" s="12" t="s">
        <v>49</v>
      </c>
      <c r="C9" s="12" t="s">
        <v>20</v>
      </c>
      <c r="D9" s="13">
        <v>2</v>
      </c>
      <c r="G9" s="6">
        <f>SUM(G2:G8)</f>
        <v>466</v>
      </c>
      <c r="K9" s="8">
        <v>405</v>
      </c>
      <c r="R9" s="17"/>
      <c r="S9" s="17">
        <v>455</v>
      </c>
      <c r="T9" s="17"/>
    </row>
    <row r="10" spans="1:20" ht="15.75" thickTop="1" x14ac:dyDescent="0.25">
      <c r="A10" s="11">
        <v>2</v>
      </c>
      <c r="B10" s="12" t="s">
        <v>50</v>
      </c>
      <c r="C10" s="12" t="s">
        <v>108</v>
      </c>
      <c r="D10" s="13">
        <v>1</v>
      </c>
    </row>
    <row r="11" spans="1:20" x14ac:dyDescent="0.25">
      <c r="A11" s="11">
        <v>2</v>
      </c>
      <c r="B11" s="12" t="s">
        <v>51</v>
      </c>
      <c r="C11" s="12" t="s">
        <v>47</v>
      </c>
      <c r="D11" s="13">
        <v>5</v>
      </c>
    </row>
    <row r="12" spans="1:20" x14ac:dyDescent="0.25">
      <c r="A12" s="11">
        <v>2</v>
      </c>
      <c r="B12" s="12" t="s">
        <v>52</v>
      </c>
      <c r="C12" s="12" t="s">
        <v>47</v>
      </c>
      <c r="D12" s="13">
        <v>3</v>
      </c>
    </row>
    <row r="13" spans="1:20" x14ac:dyDescent="0.25">
      <c r="A13" s="11">
        <v>2</v>
      </c>
      <c r="B13" s="12" t="s">
        <v>53</v>
      </c>
      <c r="C13" s="46" t="s">
        <v>22</v>
      </c>
      <c r="D13" s="13">
        <v>10</v>
      </c>
    </row>
    <row r="14" spans="1:20" x14ac:dyDescent="0.25">
      <c r="A14" s="11">
        <v>2</v>
      </c>
      <c r="B14" s="12" t="s">
        <v>54</v>
      </c>
      <c r="C14" s="46" t="s">
        <v>22</v>
      </c>
      <c r="D14" s="13">
        <v>10</v>
      </c>
      <c r="F14" s="41" t="s">
        <v>55</v>
      </c>
      <c r="G14" s="41"/>
    </row>
    <row r="15" spans="1:20" ht="15.75" thickBot="1" x14ac:dyDescent="0.3">
      <c r="A15" s="20">
        <v>3</v>
      </c>
      <c r="B15" s="21" t="s">
        <v>56</v>
      </c>
      <c r="C15" s="21" t="s">
        <v>20</v>
      </c>
      <c r="D15" s="22">
        <v>2</v>
      </c>
      <c r="F15" s="42" t="s">
        <v>57</v>
      </c>
      <c r="G15" s="42"/>
    </row>
    <row r="16" spans="1:20" x14ac:dyDescent="0.25">
      <c r="A16" s="11">
        <v>3</v>
      </c>
      <c r="B16" s="12" t="s">
        <v>58</v>
      </c>
      <c r="C16" s="12" t="s">
        <v>47</v>
      </c>
      <c r="D16" s="13">
        <v>2</v>
      </c>
      <c r="F16" s="43" t="s">
        <v>59</v>
      </c>
      <c r="G16" s="43"/>
    </row>
    <row r="17" spans="1:7" x14ac:dyDescent="0.25">
      <c r="A17" s="11">
        <v>3</v>
      </c>
      <c r="B17" s="12" t="s">
        <v>60</v>
      </c>
      <c r="C17" s="12" t="s">
        <v>108</v>
      </c>
      <c r="D17" s="13">
        <v>2</v>
      </c>
      <c r="F17" s="44" t="s">
        <v>61</v>
      </c>
      <c r="G17" s="44"/>
    </row>
    <row r="18" spans="1:7" x14ac:dyDescent="0.25">
      <c r="A18" s="11">
        <v>3</v>
      </c>
      <c r="B18" s="12" t="s">
        <v>62</v>
      </c>
      <c r="C18" s="12" t="s">
        <v>108</v>
      </c>
      <c r="D18" s="13">
        <v>1</v>
      </c>
      <c r="F18" s="45" t="s">
        <v>63</v>
      </c>
      <c r="G18" s="45"/>
    </row>
    <row r="19" spans="1:7" ht="15.75" thickBot="1" x14ac:dyDescent="0.3">
      <c r="A19" s="20">
        <v>3</v>
      </c>
      <c r="B19" s="21" t="s">
        <v>64</v>
      </c>
      <c r="C19" s="21" t="s">
        <v>15</v>
      </c>
      <c r="D19" s="22">
        <v>3</v>
      </c>
    </row>
    <row r="20" spans="1:7" x14ac:dyDescent="0.25">
      <c r="A20" s="17">
        <v>4</v>
      </c>
      <c r="B20" s="29" t="s">
        <v>65</v>
      </c>
      <c r="C20" s="18" t="s">
        <v>20</v>
      </c>
      <c r="D20" s="19">
        <v>2</v>
      </c>
    </row>
    <row r="21" spans="1:7" x14ac:dyDescent="0.25">
      <c r="A21" s="11">
        <v>4</v>
      </c>
      <c r="B21" s="12" t="s">
        <v>66</v>
      </c>
      <c r="C21" s="12" t="s">
        <v>15</v>
      </c>
      <c r="D21" s="13">
        <v>5</v>
      </c>
    </row>
    <row r="22" spans="1:7" x14ac:dyDescent="0.25">
      <c r="A22" s="17">
        <v>4</v>
      </c>
      <c r="B22" s="18" t="s">
        <v>67</v>
      </c>
      <c r="C22" s="18" t="s">
        <v>15</v>
      </c>
      <c r="D22" s="19">
        <v>5</v>
      </c>
    </row>
    <row r="23" spans="1:7" ht="15.75" thickBot="1" x14ac:dyDescent="0.3">
      <c r="A23" s="20">
        <v>4</v>
      </c>
      <c r="B23" s="23" t="s">
        <v>68</v>
      </c>
      <c r="C23" s="23" t="s">
        <v>44</v>
      </c>
      <c r="D23" s="22">
        <v>4</v>
      </c>
    </row>
    <row r="24" spans="1:7" x14ac:dyDescent="0.25">
      <c r="A24" s="11">
        <v>5</v>
      </c>
      <c r="B24" s="12" t="s">
        <v>69</v>
      </c>
      <c r="C24" s="12" t="s">
        <v>20</v>
      </c>
      <c r="D24" s="13">
        <v>2</v>
      </c>
    </row>
    <row r="25" spans="1:7" x14ac:dyDescent="0.25">
      <c r="A25" s="11">
        <v>5</v>
      </c>
      <c r="B25" s="12" t="s">
        <v>70</v>
      </c>
      <c r="C25" s="12" t="s">
        <v>108</v>
      </c>
      <c r="D25" s="13">
        <v>2</v>
      </c>
    </row>
    <row r="26" spans="1:7" x14ac:dyDescent="0.25">
      <c r="A26" s="11">
        <v>5</v>
      </c>
      <c r="B26" s="12" t="s">
        <v>23</v>
      </c>
      <c r="C26" s="18" t="s">
        <v>15</v>
      </c>
      <c r="D26" s="19">
        <v>5</v>
      </c>
    </row>
    <row r="27" spans="1:7" ht="15.75" thickBot="1" x14ac:dyDescent="0.3">
      <c r="A27" s="20">
        <v>5</v>
      </c>
      <c r="B27" s="21" t="s">
        <v>71</v>
      </c>
      <c r="C27" s="21" t="s">
        <v>44</v>
      </c>
      <c r="D27" s="22">
        <v>4</v>
      </c>
    </row>
    <row r="28" spans="1:7" x14ac:dyDescent="0.25">
      <c r="A28" s="17">
        <v>6</v>
      </c>
      <c r="B28" s="18" t="s">
        <v>72</v>
      </c>
      <c r="C28" s="39" t="s">
        <v>21</v>
      </c>
      <c r="D28" s="19">
        <v>50</v>
      </c>
    </row>
    <row r="29" spans="1:7" x14ac:dyDescent="0.25">
      <c r="A29" s="11">
        <v>6</v>
      </c>
      <c r="B29" s="12" t="s">
        <v>73</v>
      </c>
      <c r="C29" s="12" t="s">
        <v>108</v>
      </c>
      <c r="D29" s="13">
        <v>2</v>
      </c>
    </row>
    <row r="30" spans="1:7" x14ac:dyDescent="0.25">
      <c r="A30" s="11">
        <v>6</v>
      </c>
      <c r="B30" s="12" t="s">
        <v>74</v>
      </c>
      <c r="C30" s="12" t="s">
        <v>22</v>
      </c>
      <c r="D30" s="13">
        <v>20</v>
      </c>
    </row>
    <row r="31" spans="1:7" x14ac:dyDescent="0.25">
      <c r="A31" s="11">
        <v>6</v>
      </c>
      <c r="B31" s="12" t="s">
        <v>75</v>
      </c>
      <c r="C31" s="12" t="s">
        <v>22</v>
      </c>
      <c r="D31" s="13">
        <v>20</v>
      </c>
    </row>
    <row r="32" spans="1:7" ht="15.75" thickBot="1" x14ac:dyDescent="0.3">
      <c r="A32" s="20">
        <v>6</v>
      </c>
      <c r="B32" s="21" t="s">
        <v>76</v>
      </c>
      <c r="C32" s="21" t="s">
        <v>44</v>
      </c>
      <c r="D32" s="22">
        <v>4</v>
      </c>
      <c r="E32" s="24"/>
    </row>
    <row r="33" spans="1:5" x14ac:dyDescent="0.25">
      <c r="A33" s="11">
        <v>7</v>
      </c>
      <c r="B33" s="12" t="s">
        <v>77</v>
      </c>
      <c r="C33" s="12" t="s">
        <v>20</v>
      </c>
      <c r="D33" s="13">
        <v>2</v>
      </c>
    </row>
    <row r="34" spans="1:5" x14ac:dyDescent="0.25">
      <c r="A34" s="11">
        <v>7</v>
      </c>
      <c r="B34" s="12" t="s">
        <v>78</v>
      </c>
      <c r="C34" s="12" t="s">
        <v>108</v>
      </c>
      <c r="D34" s="13">
        <v>2</v>
      </c>
    </row>
    <row r="35" spans="1:5" x14ac:dyDescent="0.25">
      <c r="A35" s="11">
        <v>7</v>
      </c>
      <c r="B35" s="12" t="s">
        <v>79</v>
      </c>
      <c r="C35" s="12" t="s">
        <v>47</v>
      </c>
      <c r="D35" s="13">
        <v>5</v>
      </c>
    </row>
    <row r="36" spans="1:5" x14ac:dyDescent="0.25">
      <c r="A36" s="11"/>
      <c r="B36" s="46" t="s">
        <v>111</v>
      </c>
      <c r="C36" s="46" t="s">
        <v>15</v>
      </c>
      <c r="D36" s="13">
        <v>5</v>
      </c>
    </row>
    <row r="37" spans="1:5" x14ac:dyDescent="0.25">
      <c r="A37" s="11">
        <v>7</v>
      </c>
      <c r="B37" s="12" t="s">
        <v>80</v>
      </c>
      <c r="C37" s="12" t="s">
        <v>108</v>
      </c>
      <c r="D37" s="13">
        <v>1</v>
      </c>
    </row>
    <row r="38" spans="1:5" x14ac:dyDescent="0.25">
      <c r="A38" s="11">
        <v>7</v>
      </c>
      <c r="B38" s="12" t="s">
        <v>81</v>
      </c>
      <c r="C38" s="12" t="s">
        <v>47</v>
      </c>
      <c r="D38" s="13">
        <v>2.5</v>
      </c>
    </row>
    <row r="39" spans="1:5" ht="15.75" thickBot="1" x14ac:dyDescent="0.3">
      <c r="A39" s="20">
        <v>7</v>
      </c>
      <c r="B39" s="21" t="s">
        <v>82</v>
      </c>
      <c r="C39" s="21" t="s">
        <v>108</v>
      </c>
      <c r="D39" s="22">
        <v>2</v>
      </c>
    </row>
    <row r="40" spans="1:5" x14ac:dyDescent="0.25">
      <c r="A40" s="11">
        <v>8</v>
      </c>
      <c r="B40" s="12" t="s">
        <v>83</v>
      </c>
      <c r="C40" s="12" t="s">
        <v>20</v>
      </c>
      <c r="D40" s="13">
        <v>2</v>
      </c>
      <c r="E40" s="24"/>
    </row>
    <row r="41" spans="1:5" ht="15.75" thickBot="1" x14ac:dyDescent="0.3">
      <c r="A41" s="20">
        <v>8</v>
      </c>
      <c r="B41" s="21" t="s">
        <v>84</v>
      </c>
      <c r="C41" s="38" t="s">
        <v>21</v>
      </c>
      <c r="D41" s="22">
        <v>50</v>
      </c>
      <c r="E41" s="24"/>
    </row>
    <row r="42" spans="1:5" x14ac:dyDescent="0.25">
      <c r="A42" s="11">
        <v>9</v>
      </c>
      <c r="B42" s="12" t="s">
        <v>85</v>
      </c>
      <c r="C42" s="12" t="s">
        <v>20</v>
      </c>
      <c r="D42" s="13">
        <v>2</v>
      </c>
      <c r="E42" s="24"/>
    </row>
    <row r="43" spans="1:5" x14ac:dyDescent="0.25">
      <c r="A43" s="11">
        <v>9</v>
      </c>
      <c r="B43" s="12" t="s">
        <v>86</v>
      </c>
      <c r="C43" s="12" t="s">
        <v>108</v>
      </c>
      <c r="D43" s="13">
        <v>1</v>
      </c>
      <c r="E43" s="24"/>
    </row>
    <row r="44" spans="1:5" ht="15.75" thickBot="1" x14ac:dyDescent="0.3">
      <c r="A44" s="20">
        <v>9</v>
      </c>
      <c r="B44" s="21" t="s">
        <v>24</v>
      </c>
      <c r="C44" s="21" t="s">
        <v>15</v>
      </c>
      <c r="D44" s="22">
        <v>10</v>
      </c>
      <c r="E44" s="24"/>
    </row>
    <row r="45" spans="1:5" x14ac:dyDescent="0.25">
      <c r="A45" s="11">
        <v>10</v>
      </c>
      <c r="B45" s="12" t="s">
        <v>87</v>
      </c>
      <c r="C45" s="12" t="s">
        <v>20</v>
      </c>
      <c r="D45" s="13">
        <v>2</v>
      </c>
      <c r="E45" s="24"/>
    </row>
    <row r="46" spans="1:5" x14ac:dyDescent="0.25">
      <c r="A46" s="11">
        <v>10</v>
      </c>
      <c r="B46" s="12" t="s">
        <v>88</v>
      </c>
      <c r="C46" s="12" t="s">
        <v>47</v>
      </c>
      <c r="D46" s="13">
        <v>6</v>
      </c>
      <c r="E46" s="24"/>
    </row>
    <row r="47" spans="1:5" ht="15.75" thickBot="1" x14ac:dyDescent="0.3">
      <c r="A47" s="20">
        <v>10</v>
      </c>
      <c r="B47" s="21" t="s">
        <v>89</v>
      </c>
      <c r="C47" s="21" t="s">
        <v>108</v>
      </c>
      <c r="D47" s="22">
        <v>2</v>
      </c>
      <c r="E47" s="24"/>
    </row>
    <row r="48" spans="1:5" x14ac:dyDescent="0.25">
      <c r="A48" s="11">
        <v>11</v>
      </c>
      <c r="B48" s="12" t="s">
        <v>90</v>
      </c>
      <c r="C48" s="12" t="s">
        <v>22</v>
      </c>
      <c r="D48" s="13">
        <v>20</v>
      </c>
      <c r="E48" s="24"/>
    </row>
    <row r="49" spans="1:9" x14ac:dyDescent="0.25">
      <c r="A49" s="11">
        <v>11</v>
      </c>
      <c r="B49" s="12" t="s">
        <v>91</v>
      </c>
      <c r="C49" s="12" t="s">
        <v>20</v>
      </c>
      <c r="D49" s="13">
        <v>2</v>
      </c>
      <c r="E49" s="24"/>
    </row>
    <row r="50" spans="1:9" x14ac:dyDescent="0.25">
      <c r="A50" s="11">
        <v>11</v>
      </c>
      <c r="B50" s="12" t="s">
        <v>110</v>
      </c>
      <c r="C50" s="12" t="s">
        <v>44</v>
      </c>
      <c r="D50" s="13">
        <v>4</v>
      </c>
      <c r="E50" s="24"/>
    </row>
    <row r="51" spans="1:9" ht="15.75" thickBot="1" x14ac:dyDescent="0.3">
      <c r="A51" s="20">
        <v>11</v>
      </c>
      <c r="B51" s="21" t="s">
        <v>92</v>
      </c>
      <c r="C51" s="21" t="s">
        <v>15</v>
      </c>
      <c r="D51" s="22">
        <v>10</v>
      </c>
      <c r="E51" s="24"/>
    </row>
    <row r="52" spans="1:9" x14ac:dyDescent="0.25">
      <c r="A52" s="25">
        <v>12</v>
      </c>
      <c r="B52" s="26" t="s">
        <v>93</v>
      </c>
      <c r="C52" s="26" t="s">
        <v>20</v>
      </c>
      <c r="D52" s="13"/>
      <c r="E52" s="24"/>
    </row>
    <row r="53" spans="1:9" ht="15.75" thickBot="1" x14ac:dyDescent="0.3">
      <c r="A53" s="20">
        <v>12</v>
      </c>
      <c r="B53" s="23" t="s">
        <v>94</v>
      </c>
      <c r="C53" s="21" t="s">
        <v>15</v>
      </c>
      <c r="D53" s="22">
        <v>10</v>
      </c>
      <c r="E53" s="24"/>
    </row>
    <row r="54" spans="1:9" x14ac:dyDescent="0.25">
      <c r="A54" s="25">
        <v>13</v>
      </c>
      <c r="B54" s="26" t="s">
        <v>95</v>
      </c>
      <c r="C54" s="26" t="s">
        <v>20</v>
      </c>
      <c r="D54" s="13">
        <v>2</v>
      </c>
      <c r="E54" s="24"/>
    </row>
    <row r="55" spans="1:9" x14ac:dyDescent="0.25">
      <c r="A55" s="25">
        <v>13</v>
      </c>
      <c r="B55" s="26" t="s">
        <v>96</v>
      </c>
      <c r="C55" s="12" t="s">
        <v>22</v>
      </c>
      <c r="D55" s="13">
        <v>20</v>
      </c>
      <c r="E55" s="24"/>
    </row>
    <row r="56" spans="1:9" ht="15.75" thickBot="1" x14ac:dyDescent="0.3">
      <c r="A56" s="27">
        <v>13</v>
      </c>
      <c r="B56" s="23" t="s">
        <v>97</v>
      </c>
      <c r="C56" s="21" t="s">
        <v>44</v>
      </c>
      <c r="D56" s="22">
        <v>4</v>
      </c>
      <c r="E56" s="24"/>
    </row>
    <row r="57" spans="1:9" x14ac:dyDescent="0.25">
      <c r="A57" s="11">
        <v>14</v>
      </c>
      <c r="B57" s="26" t="s">
        <v>98</v>
      </c>
      <c r="C57" s="26" t="s">
        <v>22</v>
      </c>
      <c r="D57" s="13">
        <v>10</v>
      </c>
      <c r="E57" s="24"/>
    </row>
    <row r="58" spans="1:9" ht="15.75" thickBot="1" x14ac:dyDescent="0.3">
      <c r="A58" s="20">
        <v>14</v>
      </c>
      <c r="B58" s="23" t="s">
        <v>99</v>
      </c>
      <c r="C58" s="21" t="s">
        <v>44</v>
      </c>
      <c r="D58" s="22">
        <v>2</v>
      </c>
      <c r="E58" s="24"/>
    </row>
    <row r="59" spans="1:9" s="18" customFormat="1" x14ac:dyDescent="0.25">
      <c r="A59" s="11">
        <v>15</v>
      </c>
      <c r="B59" s="12" t="s">
        <v>100</v>
      </c>
      <c r="C59" s="26" t="s">
        <v>22</v>
      </c>
      <c r="D59" s="13">
        <v>20</v>
      </c>
      <c r="E59" s="12"/>
      <c r="F59" s="7"/>
      <c r="G59" s="8"/>
      <c r="H59" s="8"/>
      <c r="I59" s="17"/>
    </row>
    <row r="60" spans="1:9" s="18" customFormat="1" x14ac:dyDescent="0.25">
      <c r="A60" s="11">
        <v>15</v>
      </c>
      <c r="B60" s="26" t="s">
        <v>101</v>
      </c>
      <c r="C60" s="26" t="s">
        <v>44</v>
      </c>
      <c r="D60" s="13">
        <v>5</v>
      </c>
      <c r="E60" s="12"/>
      <c r="G60" s="17"/>
      <c r="H60" s="17"/>
      <c r="I60" s="17"/>
    </row>
    <row r="61" spans="1:9" x14ac:dyDescent="0.25">
      <c r="A61" s="11">
        <v>15</v>
      </c>
      <c r="B61" s="26" t="s">
        <v>102</v>
      </c>
      <c r="C61" s="26" t="s">
        <v>44</v>
      </c>
      <c r="D61" s="13">
        <v>5</v>
      </c>
      <c r="E61" s="24"/>
      <c r="F61" s="18"/>
      <c r="G61" s="17"/>
      <c r="H61" s="17"/>
    </row>
    <row r="62" spans="1:9" ht="15.75" thickBot="1" x14ac:dyDescent="0.3">
      <c r="A62" s="20">
        <v>15</v>
      </c>
      <c r="B62" s="21" t="s">
        <v>103</v>
      </c>
      <c r="C62" s="21" t="s">
        <v>20</v>
      </c>
      <c r="D62" s="22">
        <v>5</v>
      </c>
      <c r="E62" s="24"/>
    </row>
    <row r="63" spans="1:9" x14ac:dyDescent="0.25">
      <c r="A63" s="11">
        <v>17</v>
      </c>
      <c r="B63" s="12" t="s">
        <v>25</v>
      </c>
      <c r="C63" s="37" t="s">
        <v>21</v>
      </c>
      <c r="D63" s="13">
        <v>50</v>
      </c>
      <c r="E63" s="24"/>
    </row>
    <row r="64" spans="1:9" x14ac:dyDescent="0.25">
      <c r="A64" s="11">
        <v>17</v>
      </c>
      <c r="B64" s="12" t="s">
        <v>105</v>
      </c>
      <c r="C64" s="12" t="s">
        <v>20</v>
      </c>
      <c r="D64" s="13">
        <v>2</v>
      </c>
      <c r="E64" s="24"/>
    </row>
    <row r="65" spans="1:20" s="8" customFormat="1" x14ac:dyDescent="0.25">
      <c r="A65" s="11">
        <v>17</v>
      </c>
      <c r="B65" s="12" t="s">
        <v>106</v>
      </c>
      <c r="C65" s="12" t="s">
        <v>20</v>
      </c>
      <c r="D65" s="13">
        <v>1</v>
      </c>
      <c r="E65" s="24"/>
      <c r="F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s="8" customFormat="1" x14ac:dyDescent="0.25">
      <c r="A66" s="11">
        <v>18</v>
      </c>
      <c r="B66" s="12" t="s">
        <v>107</v>
      </c>
      <c r="C66" s="12" t="s">
        <v>44</v>
      </c>
      <c r="D66" s="13">
        <v>10</v>
      </c>
      <c r="E66" s="7"/>
      <c r="F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s="8" customFormat="1" x14ac:dyDescent="0.25">
      <c r="A67" s="11"/>
      <c r="B67" s="12"/>
      <c r="C67" s="12"/>
      <c r="D67" s="13"/>
      <c r="E67" s="7"/>
      <c r="F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s="8" customFormat="1" x14ac:dyDescent="0.25">
      <c r="A68" s="11"/>
      <c r="B68" s="12"/>
      <c r="C68" s="12"/>
      <c r="D68" s="13"/>
      <c r="E68" s="7"/>
      <c r="F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s="8" customFormat="1" x14ac:dyDescent="0.25">
      <c r="A69" s="11"/>
      <c r="B69" s="12"/>
      <c r="C69" s="12"/>
      <c r="D69" s="13"/>
      <c r="E69" s="7"/>
      <c r="F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s="8" customFormat="1" x14ac:dyDescent="0.25">
      <c r="A70" s="11"/>
      <c r="B70" s="12"/>
      <c r="C70" s="12"/>
      <c r="D70" s="13"/>
      <c r="E70" s="7"/>
      <c r="F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s="8" customFormat="1" x14ac:dyDescent="0.25">
      <c r="A71" s="11"/>
      <c r="B71" s="12"/>
      <c r="C71" s="12"/>
      <c r="D71" s="13"/>
      <c r="E71" s="7"/>
      <c r="F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s="8" customFormat="1" x14ac:dyDescent="0.25">
      <c r="A72" s="11"/>
      <c r="B72" s="12"/>
      <c r="C72" s="12"/>
      <c r="D72" s="13"/>
      <c r="E72" s="18"/>
      <c r="F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s="8" customFormat="1" x14ac:dyDescent="0.25">
      <c r="A73" s="11"/>
      <c r="B73" s="12"/>
      <c r="C73" s="12"/>
      <c r="D73" s="13"/>
      <c r="E73" s="18"/>
      <c r="F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s="8" customFormat="1" x14ac:dyDescent="0.25">
      <c r="A74" s="11"/>
      <c r="B74" s="12"/>
      <c r="C74" s="12"/>
      <c r="D74" s="13"/>
      <c r="E74" s="18"/>
      <c r="F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s="8" customFormat="1" x14ac:dyDescent="0.25">
      <c r="A75" s="11"/>
      <c r="B75" s="12"/>
      <c r="C75" s="12"/>
      <c r="D75" s="13"/>
      <c r="E75" s="7"/>
      <c r="F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s="8" customFormat="1" x14ac:dyDescent="0.25">
      <c r="A76" s="11"/>
      <c r="B76" s="12"/>
      <c r="C76" s="12"/>
      <c r="D76" s="13"/>
      <c r="E76" s="7"/>
      <c r="F76" s="7"/>
      <c r="G76" s="7"/>
      <c r="H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s="8" customFormat="1" x14ac:dyDescent="0.25">
      <c r="A77" s="11"/>
      <c r="B77" s="12"/>
      <c r="C77" s="12"/>
      <c r="D77" s="13"/>
      <c r="E77" s="7"/>
      <c r="F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s="8" customFormat="1" x14ac:dyDescent="0.25">
      <c r="A78" s="11"/>
      <c r="B78" s="12"/>
      <c r="C78" s="12"/>
      <c r="D78" s="13"/>
      <c r="E78" s="7"/>
      <c r="F78" s="7"/>
      <c r="G78" s="7"/>
      <c r="H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s="8" customFormat="1" x14ac:dyDescent="0.25">
      <c r="A79" s="11"/>
      <c r="B79" s="12"/>
      <c r="C79" s="12"/>
      <c r="D79" s="13"/>
      <c r="E79" s="7"/>
      <c r="F79" s="7"/>
      <c r="G79" s="7"/>
      <c r="H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s="8" customFormat="1" x14ac:dyDescent="0.25">
      <c r="A80" s="11"/>
      <c r="B80" s="12"/>
      <c r="C80" s="12"/>
      <c r="D80" s="13"/>
      <c r="E80" s="7"/>
      <c r="F80" s="7"/>
      <c r="G80" s="7"/>
      <c r="H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s="8" customFormat="1" x14ac:dyDescent="0.25">
      <c r="A81" s="11"/>
      <c r="B81" s="12"/>
      <c r="C81" s="12"/>
      <c r="D81" s="13"/>
      <c r="E81" s="7"/>
      <c r="F81" s="7"/>
      <c r="G81" s="7"/>
      <c r="H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s="8" customFormat="1" x14ac:dyDescent="0.25">
      <c r="A82" s="11"/>
      <c r="B82" s="12"/>
      <c r="C82" s="12"/>
      <c r="D82" s="13"/>
      <c r="E82" s="7"/>
      <c r="F82" s="7"/>
      <c r="G82" s="7"/>
      <c r="H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s="8" customFormat="1" x14ac:dyDescent="0.25">
      <c r="A83" s="11"/>
      <c r="B83" s="12"/>
      <c r="C83" s="12"/>
      <c r="D83" s="13"/>
      <c r="E83" s="7"/>
      <c r="F83" s="7"/>
      <c r="G83" s="7"/>
      <c r="H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s="8" customFormat="1" x14ac:dyDescent="0.25">
      <c r="A84" s="11"/>
      <c r="B84" s="12"/>
      <c r="C84" s="12"/>
      <c r="D84" s="13"/>
      <c r="E84" s="7"/>
      <c r="F84" s="7"/>
      <c r="G84" s="7"/>
      <c r="H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s="8" customFormat="1" x14ac:dyDescent="0.25">
      <c r="A85" s="11"/>
      <c r="B85" s="12"/>
      <c r="C85" s="12"/>
      <c r="D85" s="13"/>
      <c r="E85" s="7"/>
      <c r="F85" s="7"/>
      <c r="G85" s="7"/>
      <c r="H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s="8" customFormat="1" x14ac:dyDescent="0.25">
      <c r="A86" s="11"/>
      <c r="B86" s="12"/>
      <c r="C86" s="12"/>
      <c r="D86" s="13"/>
      <c r="E86" s="7"/>
      <c r="F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x14ac:dyDescent="0.25">
      <c r="A87" s="28"/>
      <c r="B87" s="29"/>
    </row>
  </sheetData>
  <mergeCells count="5">
    <mergeCell ref="F14:G14"/>
    <mergeCell ref="F15:G15"/>
    <mergeCell ref="F16:G16"/>
    <mergeCell ref="F17:G17"/>
    <mergeCell ref="F18:G18"/>
  </mergeCells>
  <conditionalFormatting sqref="H2:H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{32B7E5ED-71DC-4570-AE7D-9EF85D8C472B}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B7E5ED-71DC-4570-AE7D-9EF85D8C4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Sheet1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2018-08-24T04:58:03Z</dcterms:modified>
</cp:coreProperties>
</file>