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bookViews>
    <workbookView xWindow="29640" yWindow="630" windowWidth="22785" windowHeight="14265" tabRatio="500"/>
  </bookViews>
  <sheets>
    <sheet name="topic_overview" sheetId="9" r:id="rId1"/>
    <sheet name="wk_details" sheetId="8" r:id="rId2"/>
    <sheet name="fall schedule" sheetId="5" r:id="rId3"/>
    <sheet name="points" sheetId="7" r:id="rId4"/>
  </sheets>
  <definedNames>
    <definedName name="_xlnm._FilterDatabase" localSheetId="3" hidden="1">points!$A$1:$D$97</definedName>
  </definedNames>
  <calcPr calcId="191029"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7" i="7" l="1"/>
  <c r="I2" i="7"/>
  <c r="I3" i="7"/>
  <c r="I4" i="7"/>
  <c r="I5" i="7"/>
  <c r="I6" i="7"/>
  <c r="I8" i="7"/>
  <c r="J7" i="7"/>
  <c r="J6" i="7"/>
  <c r="J5" i="7"/>
  <c r="J4" i="7"/>
  <c r="J3" i="7"/>
  <c r="J2" i="7"/>
  <c r="B3" i="8"/>
  <c r="B4" i="8"/>
  <c r="B5" i="8"/>
  <c r="B6" i="8"/>
  <c r="B7" i="8"/>
  <c r="B8" i="8"/>
  <c r="B9" i="8"/>
  <c r="B10" i="8"/>
  <c r="B11" i="8"/>
  <c r="B12" i="8"/>
  <c r="B13" i="8"/>
  <c r="B14" i="8"/>
  <c r="B15" i="8"/>
  <c r="B16" i="8"/>
  <c r="B17" i="8"/>
  <c r="B18" i="8"/>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<sst xmlns="http://schemas.openxmlformats.org/spreadsheetml/2006/main" count="609" uniqueCount="408">
  <si>
    <t>Finals Week</t>
  </si>
  <si>
    <t>wk</t>
  </si>
  <si>
    <t>Date</t>
  </si>
  <si>
    <t>Topics</t>
  </si>
  <si>
    <t>SLO</t>
  </si>
  <si>
    <t>Prepare</t>
  </si>
  <si>
    <t>Materials</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</si>
  <si>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</si>
  <si>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</si>
  <si>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</si>
  <si>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</si>
  <si>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</si>
  <si>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</si>
  <si>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</si>
  <si>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</si>
  <si>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</si>
  <si>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</si>
  <si>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</si>
  <si>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</si>
  <si>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</si>
  <si>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</si>
  <si>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</si>
  <si>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</si>
  <si>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</si>
  <si>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</si>
  <si>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</si>
  <si>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</si>
  <si>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Metacognition preassessment</t>
  </si>
  <si>
    <t>R</t>
  </si>
  <si>
    <t>Data Camp: Intro to Data</t>
  </si>
  <si>
    <t>Exam 1</t>
  </si>
  <si>
    <t>Poster Prep I</t>
  </si>
  <si>
    <t>Peer Review Poster Prep I</t>
  </si>
  <si>
    <t>Poster Prep II</t>
  </si>
  <si>
    <t>Poster Prep III</t>
  </si>
  <si>
    <t>Peer Review Poster Prep III</t>
  </si>
  <si>
    <t>Poster draft</t>
  </si>
  <si>
    <t>Peer review of poster draft</t>
  </si>
  <si>
    <t>Final version of poster - Presentation</t>
  </si>
  <si>
    <t>Peer Review of poster presentation</t>
  </si>
  <si>
    <t>Team Evaluation</t>
  </si>
  <si>
    <t>Attendance</t>
  </si>
  <si>
    <t>Post Assessment on R</t>
  </si>
  <si>
    <t>Metacognition post-assessment</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</si>
  <si>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</si>
  <si>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</si>
  <si>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</si>
  <si>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</si>
  <si>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</si>
  <si>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hw02 Personal Codebook/RQ</t>
  </si>
  <si>
    <t>Veterans Day -  Campus closed</t>
  </si>
  <si>
    <t>Foundations for Inference
Confidence Intervals
Hypothesis Testing</t>
  </si>
  <si>
    <t>Conducting Inference using R
Bivariate inference: T-tests
Bivariate inference: ANOVA</t>
  </si>
  <si>
    <t>Data cleaning
Data visualization
Open work day</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</si>
  <si>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</si>
  <si>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</si>
  <si>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</si>
  <si>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</si>
  <si>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</si>
  <si>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</si>
  <si>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</si>
  <si>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</si>
  <si>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</si>
  <si>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</si>
  <si>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</si>
  <si>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</si>
  <si>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</si>
  <si>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</si>
  <si>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</si>
  <si>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</si>
  <si>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</si>
  <si>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</si>
  <si>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</si>
  <si>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</si>
  <si>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</si>
  <si>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</si>
  <si>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</si>
  <si>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 xml:space="preserve">RAT on Univariate numerical data
Discuss how to summarize numerical data using summary statistics, plots and words. 
We will be working through the course packet section 2.2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</si>
  <si>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</si>
  <si>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</si>
  <si>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</si>
  <si>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</si>
  <si>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</si>
  <si>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</si>
  <si>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</si>
  <si>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</si>
  <si>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</si>
  <si>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</si>
  <si>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hw06 Bivariate graphing</t>
  </si>
  <si>
    <t>Describing bivariate relationships between two categorical variables
.. between a categorical and continuous variable
.. between two categorical variables</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</si>
  <si>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</si>
  <si>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</si>
  <si>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</si>
  <si>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RAT on Bivariate associations (Course notes section 2.4)
Discuss how to assess and describe the association between a continuous variable and a categorical variable. </t>
  </si>
  <si>
    <t xml:space="preserve">Introduce Bivariate graphics assignment
Discuss methods to visualize associations between two categorical variables
Introduce how to use `dplyr` to calculate grouped summary statistics. </t>
  </si>
  <si>
    <t xml:space="preserve">Introduction of probability by means of exploding kittens. </t>
  </si>
  <si>
    <t>How is writing about empirical research different than other types of writing like essays? 
Introduce the Poster prep assignments
Exam 1 review - go over sample exam</t>
  </si>
  <si>
    <t xml:space="preserve">[PDS Video 9](http://passiondrivenstatistics.com/2016/01/20/r-chapter-8/)
Bivariate graphing - Applied Stats Course Notes [Chapter 2](https://norcalbiostat.github.io/AppliedStatistics_notes/data-viz.html)
[Course packet section 2.4](reading/RAD_course_notes.pdf)
Using dplyr to calculate summary statistics -- See HackMD
</t>
  </si>
  <si>
    <t>[PDS Video 10](http://passiondrivenstatistics.com/2015/07/15/chapter-10/)
Lecture notes on [writing empirical research](https://norcalbiostat.github.io/MATH315/notes.html)
Sample Exam [[PDF]](reading/sample_exam_1.pdf)
(Optional) Analyzing Exam Errors [PDF](https://norcalbiostat.github.io/MATH315/notes.html)</t>
  </si>
  <si>
    <t>Identify one binary and one continuous variable in your data set of interest. 
Come prepared with summary statistics for each (n, # missing values, #yes, mean, sd)</t>
  </si>
  <si>
    <t>Start the foundations worksheet
Introduce point estimates such as the sample mean and proportion as estimates of a population
Visualize through simulation what happens to these point estimates as sample sizes get large
Define sampling distributions, and standard errors</t>
  </si>
  <si>
    <t>Open work day - Finish Bivariate inference
Moderation
Exam 2</t>
  </si>
  <si>
    <t>PS 3.1, 3.2 [BBL] (Due Mon 10/8 )
PS 4.1, 4.2 [BBL] (Due Thu 10/11 )
Data Camp: Confidence Intervals [BBL] (Due Sun 10/14 )
PS 4.4, 4.8 [BBL] (Due Sun 10/14 )
Foundations Worksheet (Due Mon 10/15 )</t>
  </si>
  <si>
    <t>PS 7.1, 7.3 [BBL] (Due Sun 10/28 )</t>
  </si>
  <si>
    <t>Bivariate Inference Assignment  [[HTML]](hw/hw08_bivariate_inference.html) [[PDF]](hw/hw08_bivariate_inference.pdf) (Due Mon 10/29 )</t>
  </si>
  <si>
    <t>**RAT on Foundations for Inference**
How is an interval estimate different from a point estimate? 
How is an interval estimate created?
Define the margin of error</t>
  </si>
  <si>
    <t>**RAT on choosing appropriate Bivariate Analysis**</t>
  </si>
  <si>
    <t>Poster Prep Stage I (Draft Due Sun 10/7 ) (PR Due Tue 10/9 ) (Final Due Thu 10/11 )
Optional Analyzing Exam Errors  (Due Fri 10/26 )</t>
  </si>
  <si>
    <t>Bivariate Graphics Assignment [[HTML]](hw/hw06_biv_graphing.html) [[PDF]](hw/hw06_biv_graphing.pdf)  (Due Sun 9/30 ) (PR Due Tue 10/2 )
Problem Set 2.8, 2.10 [BBL] (Due Sun 9/30 )</t>
  </si>
  <si>
    <t>[PDS Video 18](http://passiondrivenstatistics.com/2018/06/08/chapter-18-writing-for-your-poster-presentation/)</t>
  </si>
  <si>
    <t>Shiny Ed apps for learning distributions 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</si>
  <si>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Read lecture notes on writing about empirical research
Read instructions for first poster prep assignment
Print out and take the sample exam. 
Watch the PDS video 10 before Friday</t>
  </si>
  <si>
    <t xml:space="preserve">Go through a full 5 step hypothesis. 
Finish the foundations worksheet.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</si>
  <si>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</si>
  <si>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[PDS video 11 on ANOVA](http://passiondrivenstatistics.com/2016/05/11/r-chapter-11/) 
[Course packet chapter 5 and 6](reading/RAD_course_notes.pdf)</t>
  </si>
  <si>
    <t>Read CN 6.2 &amp; 6.3 before Monday
Read the instructions for the Bivariate inference assignment
Watch the PDS video on ANOVA and read CN 6.4 before Friday</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</si>
  <si>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</si>
  <si>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</si>
  <si>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</si>
  <si>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</si>
  <si>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</si>
  <si>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</si>
  <si>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</si>
  <si>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</si>
  <si>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</si>
  <si>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</si>
  <si>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</si>
  <si>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[AS notes on Moderation (7.3)](https://norcalbiostat.github.io/AppliedStatistics_notes/moderation.html)
[PDS Video 14](http://passiondrivenstatistics.com/2016/08/20/r-chapter-14/)
Additional [Lecture notes on Moderation](lecture/lec05_moderation.html)</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</si>
  <si>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</si>
  <si>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</si>
  <si>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[PDS video 12](http://passiondrivenstatistics.com/2016/06/29/r-chapter-12/) on Chi-square test of equal proportions
PDS videos on [[Correlation]](https://www.youtube.com/playlist?list=PL8nC8L7kjElfc0OjshBv3JXKiqltgh1Ca) Code is in SAS but content is still relevant.
[AS Notes Ch 5](https://norcalbiostat.github.io/AppliedStatistics_notes/simple-linear-regression.html)
[Course packet chapter 7](reading/RAD_course_notes.pdf)</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</si>
  <si>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</si>
  <si>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</si>
  <si>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</si>
  <si>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Poster prep stage II (Due Wed 10/31 ) (PR Due Fri 11/2 ) (Final Due Sun 11/4 )
Moderation assignment [[HTML]](hw/hw09_moderation.html) [[PDF]](hw/hw09_moderation.pdf) (Due Tue 11/6 )
Optional Analyzing Exam Errors  (Due Fri 11/30 )</t>
  </si>
  <si>
    <t>Fall Break</t>
  </si>
  <si>
    <t xml:space="preserve">How to write multiple regression models mathematically
How to interpret multiple regression coefficients
How to interpret categorical predictors
</t>
  </si>
  <si>
    <t>Course Packet Chapter 1 (study design), and (7.3-7.5) linear model predictions, model fit, effect of outliers
PDS [Video 17](http://passiondrivenstatistics.com/2016/10/06/r-chapter-17/) on Multiple Regression and Study design
[AS notes on MLR (Ch 6](https://norcalbiostat.github.io/AppliedStatistics_notes/multiple-linear-regression.html)
[AS notes on model building (Ch 7)](https://norcalbiostat.github.io/AppliedStatistics_notes/confounding.html)</t>
  </si>
  <si>
    <t>Final Exam: Friday 12/21 8-10am</t>
  </si>
  <si>
    <t>Poster Prep Stage III  (Due Sun 12/9 )</t>
  </si>
  <si>
    <t>Poster Design
Poster Design
Open work time</t>
  </si>
  <si>
    <t>Assessing Model Fit and testing categorical predictors
Model Building strategies and techniques
Open work day</t>
  </si>
  <si>
    <t xml:space="preserve">Read Open Intro 8.2: Model Selection
</t>
  </si>
  <si>
    <t>Read Open Intro 8.4: Intro to Logistic Regression
Watch lecture video in Slack on Categorical variables and multiple regression
Watch PDS Videos</t>
  </si>
  <si>
    <t>Study Design
Multiple Linear Regression
Campus Closed</t>
  </si>
  <si>
    <t>Regression Assignment [[HTML]](hw/hw10_regression.html) [[PDF]](hw/hw10_regression.pdf) (Due Thu  12/6 )</t>
  </si>
  <si>
    <t>Campus Closed due to CampFire</t>
  </si>
  <si>
    <t>Review, recap, reorient
Logistic regression
Interaction models</t>
  </si>
  <si>
    <t xml:space="preserve">Recaping regression models
- quantitative outcome
- predictors can be any data type
- purpose of modeling (explanatory vs predictive)
- interpretation of continuous/categorical predictors
</t>
  </si>
  <si>
    <t>Fit a model on a binary outcome
Interpret regression coefficients from a multiple regression model
Interpret an Odds Ratio
Interpret the coefficient for an interaction model</t>
  </si>
  <si>
    <t>Creating and interpreting interaction models</t>
  </si>
  <si>
    <t>**RAT** on Logistic Regression
What is "linear" about a generalized linear model? 
What is the logistic function? 
How do you calculate an Odds Ratio
How do you interpret an Odds Ratio</t>
  </si>
  <si>
    <t>AS Notes Section 7.7  [model selection](https://norcalbiostat.github.io/AppliedStatistics_notes/comparing-between-models.html)
OI Section 8.2</t>
  </si>
  <si>
    <t>PDS Video 17 - start at 43 minutes for Logistic Regression
[AS notes on generalized linear models)](https://norcalbiostat.github.io/AppliedStatistics_notes/glm.html)
OI Section 8.4</t>
  </si>
  <si>
    <t xml:space="preserve">Measures of model fit (R2, AIC, BIC)
Testing multiple variables via ANOVA
</t>
  </si>
  <si>
    <t>Variable selection
How to tell when your model is unstable (mathematically)</t>
  </si>
  <si>
    <t>open work day</t>
  </si>
  <si>
    <t>Watch PDS Video</t>
  </si>
  <si>
    <t>Final poster scoring [[Google Form]](https://goo.gl/forms/PiVYBJsoTTcDY01h1) (Due Sun 12/21 )
Post Assessments about learning R[[link]](https://goo.gl/forms/EuVcSJNb1QhBgMo12) (Due Fri 12/21 )
Post Metacognition assessment [[link]](https://goo.gl/forms/xCovcIc1AV7Hsx2b2) (Due Fri 12/21 )</t>
  </si>
  <si>
    <t>Poster Draft (Due Fri 12/14 ) (PR Due Sun 12/16 )
Take home final exam (Due Fri 12/21 ) 
Final posters as printed [BBL] (Due Thu 12/20 )</t>
  </si>
  <si>
    <t>Final Exam: TBD</t>
  </si>
  <si>
    <t>Quiz</t>
  </si>
  <si>
    <t>Community Coding &amp; OH</t>
  </si>
  <si>
    <t>Regular contribution to Slack</t>
  </si>
  <si>
    <t>Watch PDS Video 18</t>
  </si>
  <si>
    <t xml:space="preserve">RAT on Data Types (Course packet (CP) 2.1)
Review of how data is stored in spreadsheets
Discuss continuous vs categorical data types
Import your research data into R. -- See Hack MD notes for help and code on importing. 
Read instructions under **prepare** careful to make sure your data goes in the right folder. 
Work with your partner to decide on what variables you will be working with. 
How to conduct a peer review
Start the research question assignment </t>
  </si>
  <si>
    <t xml:space="preserve">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
RAT on Univariate numerical data
Discuss how to summarize numerical data using summary statistics, plots and words. 
We will be working through the course packet section 2.2 
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</si>
  <si>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</si>
  <si>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Introduce Bivariate graphics assignment
Discuss methods to visualize associations between two categorical variables
Introduce how to use `dplyr` to calculate grouped summary statistics. 
RAT on Bivariate associations (Course notes section 2.4)
Discuss how to assess and describe the association between a continuous variable and a categorical variable. 
Discuss how to quantify and describe associations between two quantitative variables
Explore the Datasaurus dozen - or, why you should always plot your data. </t>
  </si>
  <si>
    <t xml:space="preserve">How is writing about empirical research different than other types of writing like essays? 
Introduce the Poster prep assignments
Introduction of probability by means of exploding kittens. </t>
  </si>
  <si>
    <t xml:space="preserve">Start the foundations worksheet
Introduce point estimates such as the sample mean and proportion as estimates of a population
Visualize through simulation what happens to these point estimates as sample sizes get large
Define sampling distributions, and standard errors
**RAT on Foundations for Inference**
How is an interval estimate different from a point estimate? 
How is an interval estimate created?
Define the margin of error
Go through a full 5 step hypothesis. 
Finish the foundations worksheet. </t>
  </si>
  <si>
    <t xml:space="preserve">How to use the chi-squared distribution to test if the proportion of an event is equally likely across multiple groups
Assessing simple correlation between two quantitative variables
**RAT** on Linear Regression
What is "best" about the best fit line? 
Why is it called the least squares line? 
How do you interpret the slope and intercept of this line? </t>
  </si>
  <si>
    <t>Open work day to finish the Bivarate inference homework
Multivariable analysis - How does a third variable modify an existing relationship between a response and explanatory variable? 
Exam 2 - Choosing appropriate inference
interpreting results in context of the problem
conducting hypothesis testing
Calculating and interpreting confidence intervals</t>
  </si>
  <si>
    <t>Final thoughts on linear regression models (model fit, predictions, outliers)
What makes a sample representative? 
How does observational studies different than experiments? 
How to write multiple regression models mathematically
How to interpret multiple regression coefficients
How to interpret categorical predictors</t>
  </si>
  <si>
    <t xml:space="preserve">Recaping regression models
- quantitative outcome
- predictors can be any data type
- purpose of modeling (explanatory vs predictive)
- interpretation of continuous/categorical predictors
**RAT** on Logistic Regression
What is "linear" about a generalized linear model? 
What is the logistic function? 
How do you calculate an Odds Ratio
How do you interpret an Odds Ratio
Creating and interpreting interaction models
</t>
  </si>
  <si>
    <t>Measures of model fit (R2, AIC, BIC)
Testing multiple variables via ANOVA
Variable selection
How to tell when your model is unstable (mathematically)</t>
  </si>
  <si>
    <t>Spring Break</t>
  </si>
  <si>
    <t>Logistics and expectations for the class
Conducting Reproducible research using R
Creating research questions</t>
  </si>
  <si>
    <t>Data cleaning &amp; recoding</t>
  </si>
  <si>
    <t>Data visualization
Describing the distribution of a single variable</t>
  </si>
  <si>
    <t>Describing the relationship between two variables
Writing about empirical research</t>
  </si>
  <si>
    <t>Probability Distributions
Sampling Distributions
Foundations for Inference</t>
  </si>
  <si>
    <t>Confidence Intervals
Hypothesis Testing</t>
  </si>
  <si>
    <t>Fill out [this form](https://goo.gl/forms/qLBv2jMF6fBv3BTR2) to help me set my OH (Due Thu 1/24 )
R Markdown test file (in class)
hw01 Orientation [[HTML]](hw/hw01_orientation.html)[[PDF]](hw/hw01_orientation.pdf)</t>
  </si>
  <si>
    <t>Read the Applied Stats Course Notes [Chapter 1.0.1](https://norcalbiostat.github.io/AppliedStatistics_notes/data-prep.html)  
Watch PDS Video 4 and 5
Reading:
* Citation assignment
* How to read a journal article
* Conducting a literature review
* Course packet  section 2.2, 2.3</t>
  </si>
  <si>
    <t>[PDS Video 4](http://passiondrivenstatistics.com/2015/09/16/chapter-04/)
[PDS Video 6](http://passiondrivenstatistics.com/2015/12/18/r-chapter-6/)
[Course packet section 2.2, 2.3](reading/RAD_course_notes.pdf)
Lecture notes on conducting a literature review[LINK](https://norcalbiostat.github.io/MATH315/notes.html)
[Help using the library](http://library.csuchico.edu/help)
Connecting to Meriam library from off campus[LINK](http://library.csuchico.edu/connecting-off-campus)</t>
  </si>
  <si>
    <t>[Shiny Ed apps for learning distributions](https://www2.stat.duke.edu/~mc301/shinyed/)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</si>
  <si>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 xml:space="preserve">Statistical analysis between a two variables
Chi-Squared test for proportions
Correlation
Linear Regression
</t>
  </si>
  <si>
    <t xml:space="preserve">Statistical analysis between a two variables
T-Test
ANOVA
</t>
  </si>
  <si>
    <t>PDS Video 10 &amp; 11
[Course packet chapter 7](reading/RAD_course_notes.pdf)</t>
  </si>
  <si>
    <t>PDS Video 12
Additional [Lecture notes on Moderation](lecture/lec05_moderation.html)</t>
  </si>
  <si>
    <r>
      <t xml:space="preserve">PDS Video 13
</t>
    </r>
    <r>
      <rPr>
        <sz val="11"/>
        <color rgb="FFFF0000"/>
        <rFont val="Calibri"/>
        <family val="2"/>
        <scheme val="minor"/>
      </rPr>
      <t xml:space="preserve">Course notes: </t>
    </r>
  </si>
  <si>
    <t>PDS Video 15</t>
  </si>
  <si>
    <t>Course notes</t>
  </si>
  <si>
    <t>PDS Video 9
[Course packet chapter 5](reading/RAD_course_notes.pdf)</t>
  </si>
  <si>
    <t>PDS Video 10
Sample Exam [[PDF]](reading/sample_exam_1.pdf)
(Optional) Analyzing Exam Errors [PDF](https://norcalbiostat.github.io/MATH315/notes.html)</t>
  </si>
  <si>
    <r>
      <t xml:space="preserve">PDS Video 7
</t>
    </r>
    <r>
      <rPr>
        <sz val="11"/>
        <color rgb="FFFF0000"/>
        <rFont val="Calibri"/>
        <family val="2"/>
        <scheme val="minor"/>
      </rPr>
      <t>[Course packet section 3](reading/RAD_course_notes.pdf)
Notes on [writing empirical research](https://norcalbiostat.github.io/MATH315/notes.html)</t>
    </r>
    <r>
      <rPr>
        <sz val="11"/>
        <rFont val="Calibri"/>
        <family val="2"/>
        <scheme val="minor"/>
      </rPr>
      <t xml:space="preserve">
</t>
    </r>
  </si>
  <si>
    <r>
      <t xml:space="preserve">Familiarize yourself with the course website organization and bookmark this site. 
Join Slack workspace, Datacamp Classroom, &amp; R studio Cloud using links in Blackboard (Before Thu/Fri)
</t>
    </r>
    <r>
      <rPr>
        <sz val="11"/>
        <color rgb="FFFF0000"/>
        <rFont val="Calibri"/>
        <family val="2"/>
        <scheme val="minor"/>
      </rPr>
      <t xml:space="preserve">Acquire course materials - [[Open Intro textbook]](https://www.openintro.org/stat/textbook.php?stat_book=os), [[Course notes packet]](http://www.chicopacketpro.com/item/math-course-notes-donatello)
Watch PDS video 1
</t>
    </r>
    <r>
      <rPr>
        <sz val="11"/>
        <rFont val="Calibri"/>
        <family val="2"/>
        <scheme val="minor"/>
      </rPr>
      <t xml:space="preserve">Look through the [[research data available]](https://drive.google.com/drive/u/3/folders/1jULudBjRbHdW-uLIvmMbxRBEJJkq9crY) and pick a data set that you want to work with.
Look at HW 1 so you know what you are expected to complete by next week. </t>
    </r>
  </si>
  <si>
    <t>Discussion</t>
  </si>
  <si>
    <t xml:space="preserve">Dead Week </t>
  </si>
  <si>
    <t>Study Design
Multiple Linear Regression</t>
  </si>
  <si>
    <r>
      <t xml:space="preserve">Watch PDS Video 2 and 3
</t>
    </r>
    <r>
      <rPr>
        <sz val="11"/>
        <color rgb="FFFF0000"/>
        <rFont val="Calibri"/>
        <family val="2"/>
        <scheme val="minor"/>
      </rPr>
      <t xml:space="preserve">Read course Packet (CP) section 1.1  and fill in answers for </t>
    </r>
    <r>
      <rPr>
        <sz val="11"/>
        <rFont val="Calibri"/>
        <family val="2"/>
        <scheme val="minor"/>
      </rPr>
      <t xml:space="preserve">
Schedule a time outside of class to work with your analysis partner on a weekly basis. 
</t>
    </r>
  </si>
  <si>
    <t>PDS video 2
Course Packet (CP) section 2.1
[Conducting a peer review](https://norcalbiostat.github.io/MATH315/project.html)
Applied Stats Course Notes [Chapter 1.0.1](https://norcalbiostat.github.io/AppliedStatistics_notes/data-prep.html)</t>
  </si>
  <si>
    <t>[Syllabus](https://norcalbiostat.github.io/MATH315/syllabus_315_f18.html)
Create and compile a test markdown document. 
PDS video 1</t>
  </si>
  <si>
    <t>Population and samples, 
Data architecture and entry
Writing and refining your research question</t>
  </si>
  <si>
    <t>Introduction to the instructor, class structure, materials, requirements, expectations and resources. 
Blackboard usage (grading)
Online materials (data camp, R studio server, google drive, website)
Physical materials (course notes, textbook)
New collaboration tools (slack)
Learning Techniques (metacognition, error assessments, peer reviews)
Support structures (tutoring, community coding, slack, TA, OH, Math 130)
Introduction to the semester long project
Form support groups and analysis pairs - start to discuss what research topics you want to analyze
I want all 4 members of a group to be analyzing different research questions from the same data set
Learn how to use RStudio to do and turn in homework (test markdown file, hw1 template)
Write down questions about class logistics and structure [[Google Form]](https://goo.gl/forms/T1aDys2sFeLlsk2A3)</t>
  </si>
  <si>
    <t>Topic</t>
  </si>
  <si>
    <t>Intro</t>
  </si>
  <si>
    <t>Literature review</t>
  </si>
  <si>
    <t>Writing about empirical research</t>
  </si>
  <si>
    <t>Working with data</t>
  </si>
  <si>
    <t xml:space="preserve">Data management </t>
  </si>
  <si>
    <t>Bivariate graphing</t>
  </si>
  <si>
    <t>Hypothesis testing</t>
  </si>
  <si>
    <t>ANOVA</t>
  </si>
  <si>
    <t>Chi-squared</t>
  </si>
  <si>
    <t>Correlation</t>
  </si>
  <si>
    <t>Moderation</t>
  </si>
  <si>
    <t>Causation</t>
  </si>
  <si>
    <t>x</t>
  </si>
  <si>
    <t>Midterm</t>
  </si>
  <si>
    <t>Final</t>
  </si>
  <si>
    <t>Model building</t>
  </si>
  <si>
    <t>BBL Quiz</t>
  </si>
  <si>
    <t>Explanatory vs Response</t>
  </si>
  <si>
    <t>2.4, 2.5, 2.7</t>
  </si>
  <si>
    <t>3.1, 3.2</t>
  </si>
  <si>
    <t>prod data, 2.2, 1.5</t>
  </si>
  <si>
    <t>Logistic Regression</t>
  </si>
  <si>
    <t>Multiple Regression
Confounding
Logistic regression
Interaction terms
Categorical terms</t>
  </si>
  <si>
    <t>1.1</t>
  </si>
  <si>
    <t>2.3</t>
  </si>
  <si>
    <t>T-test</t>
  </si>
  <si>
    <t>Order</t>
  </si>
  <si>
    <t>pds quiz</t>
  </si>
  <si>
    <t>data architecture</t>
  </si>
  <si>
    <t>levels of measurement</t>
  </si>
  <si>
    <t>literature review</t>
  </si>
  <si>
    <t>working with data</t>
  </si>
  <si>
    <t>data management</t>
  </si>
  <si>
    <t>anova</t>
  </si>
  <si>
    <t>correlation</t>
  </si>
  <si>
    <t>writing empirical research</t>
  </si>
  <si>
    <t>frequency tables, graphing variables</t>
  </si>
  <si>
    <t>hypothesis_testing</t>
  </si>
  <si>
    <t>regression</t>
  </si>
  <si>
    <t>chi_square</t>
  </si>
  <si>
    <t>exploring moderation</t>
  </si>
  <si>
    <t>confounding</t>
  </si>
  <si>
    <t>4.8, 1 samp HT, hyp testing II</t>
  </si>
  <si>
    <t>Interval estimates</t>
  </si>
  <si>
    <t>4.7, 4.8, 5</t>
  </si>
  <si>
    <t>4.1, 4.2</t>
  </si>
  <si>
    <t>Probability Distributions</t>
  </si>
  <si>
    <t>4.1-4.4</t>
  </si>
  <si>
    <t>Point estimates and the CLT</t>
  </si>
  <si>
    <t>Regression</t>
  </si>
  <si>
    <t>15 (5/5)</t>
  </si>
  <si>
    <t>16 (5/12)</t>
  </si>
  <si>
    <t>1 (1/20)</t>
  </si>
  <si>
    <t>2 (1/27)</t>
  </si>
  <si>
    <t>3 (2/3)</t>
  </si>
  <si>
    <t>4 (2/10)</t>
  </si>
  <si>
    <t>5 (2/17)</t>
  </si>
  <si>
    <t>10 (3/31)</t>
  </si>
  <si>
    <t>7 (3/3)</t>
  </si>
  <si>
    <t>8 (3/10)</t>
  </si>
  <si>
    <t>9 (3/24)</t>
  </si>
  <si>
    <t>11 (4/7)</t>
  </si>
  <si>
    <t>12 (4/14)</t>
  </si>
  <si>
    <t>13 (4/21)</t>
  </si>
  <si>
    <t>14 (4/28)</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</si>
  <si>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</si>
  <si>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</si>
  <si>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</si>
  <si>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</si>
  <si>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</si>
  <si>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</si>
  <si>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</si>
  <si>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</si>
  <si>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</si>
  <si>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</si>
  <si>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</si>
  <si>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</si>
  <si>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</si>
  <si>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</si>
  <si>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</si>
  <si>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</si>
  <si>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8.2</t>
  </si>
  <si>
    <t>8.3</t>
  </si>
  <si>
    <t>[8 (14 min)](https://passiondrivenstatistics.com/2015/07/15/chapter-10/)</t>
  </si>
  <si>
    <t>[8 (16 min)](https://passiondrivenstatistics.com/2015/07/15/chapter-10/)</t>
  </si>
  <si>
    <t>Multiple Regression</t>
  </si>
  <si>
    <t>Confounding</t>
  </si>
  <si>
    <t>8.1</t>
  </si>
  <si>
    <t>[14 (39min)](https://passiondrivenstatistics.com/2016/10/06/r-chapter-17/)</t>
  </si>
  <si>
    <t>[2 (7 min)](https://passiondrivenstatistics.com/2015/06/02/chapter-2-draft-version/)</t>
  </si>
  <si>
    <t>[2 (12 min)](https://passiondrivenstatistics.com/2015/06/02/chapter-2-draft-version/)</t>
  </si>
  <si>
    <t>[14 (42 min)](https://passiondrivenstatistics.com/2016/10/06/r-chapter-17/)</t>
  </si>
  <si>
    <t>3/14 (02) &amp;  3/15 (01)</t>
  </si>
  <si>
    <t xml:space="preserve">6 (2/24) </t>
  </si>
  <si>
    <t>PDS
Video</t>
  </si>
  <si>
    <t>Course
Packet</t>
  </si>
  <si>
    <t>Research Proposal</t>
  </si>
  <si>
    <t>Setting up the story: Stage I</t>
  </si>
  <si>
    <t>EDA: Stage II</t>
  </si>
  <si>
    <t>Inferential Analysis: Stage III</t>
  </si>
  <si>
    <t>Poster Draft</t>
  </si>
  <si>
    <t>Poster Presentation</t>
  </si>
  <si>
    <t>Data Camp: Intro to R</t>
  </si>
  <si>
    <t>PDS Course Pre-Survey</t>
  </si>
  <si>
    <t>hw01: Orientation</t>
  </si>
  <si>
    <t>Data Camp: Intro to ggplot</t>
  </si>
  <si>
    <t>hw7 research proposal outline</t>
  </si>
  <si>
    <t>ind quiz: Working with data</t>
  </si>
  <si>
    <t>ind quiz: Data Management</t>
  </si>
  <si>
    <t>ind quiz: Graphing Numeric</t>
  </si>
  <si>
    <t>ind quiz: Graphing Categorical</t>
  </si>
  <si>
    <t>ind quiz: Graphing Relationships</t>
  </si>
  <si>
    <t>ind quiz: Writing empirical research</t>
  </si>
  <si>
    <t>ind quiz: probabilty Distributions</t>
  </si>
  <si>
    <t>grp quiz: Working with data</t>
  </si>
  <si>
    <t>grp quiz: Data Management</t>
  </si>
  <si>
    <t>grp quiz: Graphing Numeric</t>
  </si>
  <si>
    <t>grp quiz: Graphing Categorical</t>
  </si>
  <si>
    <t>grp quiz: Graphing Relationships</t>
  </si>
  <si>
    <t>grp quiz: Writing empirical research</t>
  </si>
  <si>
    <t>grp quiz: probabilty Distributions</t>
  </si>
  <si>
    <t>ind quiz: confidence intervals</t>
  </si>
  <si>
    <t>grp quiz: confidnece intervals</t>
  </si>
  <si>
    <t>ind quiz: Hypothesis testing</t>
  </si>
  <si>
    <t>grp quiz: Hypothesis testing</t>
  </si>
  <si>
    <t>grp quiz: ANOVA</t>
  </si>
  <si>
    <t>ind quiz: ANVOA</t>
  </si>
  <si>
    <t>hw08 Bivariate inference</t>
  </si>
  <si>
    <t>PDS Course Post-Survey</t>
  </si>
  <si>
    <t>Midterm team evaluation</t>
  </si>
  <si>
    <t>ind quiz: chi-square</t>
  </si>
  <si>
    <t>grp quiz: chi-square</t>
  </si>
  <si>
    <t>ind quiz: correlation</t>
  </si>
  <si>
    <t>grp quiz: correlation</t>
  </si>
  <si>
    <t>ind quiz: regression</t>
  </si>
  <si>
    <t>grp quiz: regression</t>
  </si>
  <si>
    <t>hw09 Moderation Assignment</t>
  </si>
  <si>
    <t>hw10 regression assignment</t>
  </si>
  <si>
    <t>Categorical Predictors</t>
  </si>
  <si>
    <t>ind quiz: moderation</t>
  </si>
  <si>
    <t>grp quiz: moderation</t>
  </si>
  <si>
    <t>ind quiz: confounding &amp; MLR</t>
  </si>
  <si>
    <t>grp quiz: confounding &amp; MLR</t>
  </si>
  <si>
    <t>ind quiz: logistic regression</t>
  </si>
  <si>
    <t>grp quiz: logistic regression</t>
  </si>
  <si>
    <t>due</t>
  </si>
  <si>
    <t>bbl</t>
  </si>
  <si>
    <t>website</t>
  </si>
  <si>
    <t>ind quiz: Lit Review</t>
  </si>
  <si>
    <t>grp quiz: Lit Review</t>
  </si>
  <si>
    <t>hw03 Lit Review</t>
  </si>
  <si>
    <t>Data Camp: Working with R Studio IDE</t>
  </si>
  <si>
    <t>PR HW02</t>
  </si>
  <si>
    <t>[hw01_orientation](hw/hw01_orientation.html) (Due 1/27)</t>
  </si>
  <si>
    <t>[hw03_lit_review](hw/hw03_lit_review.html) (Due 2/9)</t>
  </si>
  <si>
    <t>[hw04_data_management](hw/hw04_data_management.html) (Due 2/9)</t>
  </si>
  <si>
    <t>hw06_biv_graphing (Due 2/23)</t>
  </si>
  <si>
    <t>foundations worksheet (Due with midterm)</t>
  </si>
  <si>
    <t>hw08_bivariate_inference (Due 4/13)</t>
  </si>
  <si>
    <t>hw09_moderation (Due 4/20)</t>
  </si>
  <si>
    <t>hw10_regression (Due 4/27)</t>
  </si>
  <si>
    <t>5/13 (02) &amp; 5/14 (01) (tentative)</t>
  </si>
  <si>
    <t xml:space="preserve">Take home final exam (Due 5/15-tentative) </t>
  </si>
  <si>
    <t>[MWF](https://goo.gl/forms/ZW4DwyStgjfpzSGh2) (Due 1/24) 
[TR](https://goo.gl/forms/AdgB28e0Gjo4tSZg1)  (Due 1/23)</t>
  </si>
  <si>
    <t>Poster prep Stage I* (Draft Due 3/12, PR 3/14, Final 3/16)</t>
  </si>
  <si>
    <t>Working in R Studio</t>
  </si>
  <si>
    <t>Data Camp: Orientation to R Studio (Due 1/26)</t>
  </si>
  <si>
    <t>Intro to the R language</t>
  </si>
  <si>
    <t>Using R for Data Analysis</t>
  </si>
  <si>
    <t>Graphing with ggplot</t>
  </si>
  <si>
    <t>Practice managing data in R</t>
  </si>
  <si>
    <t>hw07_proposal* (Draft Due 3/5, PR 3/7, Final 3/9)</t>
  </si>
  <si>
    <t>Poster prep Stage II* (Draft Due 4/16, PR 4/18, Final 4/20)</t>
  </si>
  <si>
    <t>Poster prep Stage III* (Draft Due 4/30, PR 5/2, Final 5/4)</t>
  </si>
  <si>
    <t>Powerpoint Poster* (Draft Due 5/9, PR 5/11, Final 5/13)</t>
  </si>
  <si>
    <t>Overview of the class, metacognition topics, how to improve your learning</t>
  </si>
  <si>
    <t>Populations vs Samples, bias, representation</t>
  </si>
  <si>
    <t>[MWF](https://goo.gl/forms/KN93z88tA6xeFtrH3) (Due 1/27) 
[TR](https://goo.gl/forms/Lwvtje8u9bM3EnKq1)  (Due 1/28)</t>
  </si>
  <si>
    <t>ind quiz: codebooks</t>
  </si>
  <si>
    <t>grp quiz: codeboooks</t>
  </si>
  <si>
    <t>ind quiz: Data types</t>
  </si>
  <si>
    <t>grp quiz: Data types</t>
  </si>
  <si>
    <t>[hw02_codebook*](hw/hw02_personal_codebook.html) (Due 2/2, PR 2/4)</t>
  </si>
  <si>
    <t>fix</t>
  </si>
  <si>
    <t>PR hw07</t>
  </si>
  <si>
    <t>Group quiz</t>
  </si>
  <si>
    <t>Data types</t>
  </si>
  <si>
    <t>Data architecture and codebooks</t>
  </si>
  <si>
    <t>[MWF](https://goo.gl/forms/dR2PqvSZRqRk3SB32) (Due 2/1) 
[TR](https://goo.gl/forms/vR1hVhjph6m06bJZ2)  (Due 1/31)</t>
  </si>
  <si>
    <t>[MWF](https://goo.gl/forms/OoLTMmFHgFRQc8yo2) (Due 2/3) 
[TR](https://goo.gl/forms/FmgbJkA2ZW7zVket1)  (Due 2/4)</t>
  </si>
  <si>
    <t>[MWF](https://goo.gl/forms/NRn0XMQraDHww2c62) (Due 2/5) 
[TR](https://goo.gl/forms/PpRhgP6Ol7R1v3Kb2)  (Due 2/6)</t>
  </si>
  <si>
    <t>Data management preparation questions (not turned in [[PDF]](lecture/lec03_dm_prep_questions.pdf)[[HTML]](lecture/lec03_dm_prep_questions.html))</t>
  </si>
  <si>
    <t>Data Camp: Intro to Basics (BBL Quiz Due 2/2)</t>
  </si>
  <si>
    <t>Data Camp: Intro to R (BBL Quiz Due 2/2)</t>
  </si>
  <si>
    <t>Data Camp: Intro to Data (BBL Quiz Due 2/23)</t>
  </si>
  <si>
    <t>Exploring numerical variables</t>
  </si>
  <si>
    <t>Exploring categorical variables</t>
  </si>
  <si>
    <t>Data Camp: Introduction to ggplot (BBL Quiz Due 2/16)</t>
  </si>
  <si>
    <t>hw05_univ_graphing (Due 2/16)</t>
  </si>
  <si>
    <t>[MWF](https://goo.gl/forms/g61lVP845nAkxNEY2) (Due 2/12) 
[TR](https://goo.gl/forms/tRfwIzTVGhuI2oK82)  (Due 2/113</t>
  </si>
  <si>
    <t>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</si>
</sst>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
  </numFmts>
  <fonts count="3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i/>
      <sz val="12"/>
      <color theme="0" tint="-0.249977111117893"/>
      <name val="Calibri"/>
      <family val="2"/>
      <scheme val="minor"/>
    </font>
    <font>
      <b/>
      <i/>
      <sz val="11"/>
      <color theme="0" tint="-0.34998626667073579"/>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1" fillId="0" borderId="0"/>
    <xf numFmtId="9" fontId="21"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1" applyNumberFormat="0" applyFill="0" applyAlignment="0" applyProtection="0"/>
    <xf numFmtId="0" fontId="25" fillId="0" borderId="2" applyNumberFormat="0" applyFill="0" applyAlignment="0" applyProtection="0"/>
    <xf numFmtId="0" fontId="20" fillId="5" borderId="0" applyNumberFormat="0" applyBorder="0" applyAlignment="0" applyProtection="0"/>
    <xf numFmtId="0" fontId="20" fillId="0" borderId="0"/>
    <xf numFmtId="9" fontId="20" fillId="0" borderId="0" applyFont="0" applyFill="0" applyBorder="0" applyAlignment="0" applyProtection="0"/>
    <xf numFmtId="0" fontId="30" fillId="0" borderId="5" applyNumberFormat="0" applyFill="0" applyAlignment="0" applyProtection="0"/>
  </cellStyleXfs>
  <cellXfs count="99">
    <xf numFmtId="0" fontId="0" fillId="0" borderId="0" xfId="0"/>
    <xf numFmtId="0" fontId="26" fillId="0" borderId="0" xfId="0" applyFont="1" applyAlignment="1">
      <alignment horizontal="left" vertical="top" wrapText="1"/>
    </xf>
    <xf numFmtId="0" fontId="24" fillId="0" borderId="1" xfId="77" applyAlignment="1">
      <alignment horizontal="center"/>
    </xf>
    <xf numFmtId="0" fontId="25" fillId="0" borderId="2" xfId="78" applyAlignment="1">
      <alignment horizontal="center"/>
    </xf>
    <xf numFmtId="0" fontId="20" fillId="0" borderId="0" xfId="80"/>
    <xf numFmtId="0" fontId="20" fillId="0" borderId="0" xfId="80" applyAlignment="1">
      <alignment horizontal="center"/>
    </xf>
    <xf numFmtId="0" fontId="20" fillId="6" borderId="0" xfId="80" applyFill="1" applyAlignment="1">
      <alignment horizontal="center"/>
    </xf>
    <xf numFmtId="0" fontId="20" fillId="7" borderId="0" xfId="80" applyFill="1" applyAlignment="1">
      <alignment horizontal="center"/>
    </xf>
    <xf numFmtId="0" fontId="25"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0" fontId="20" fillId="0" borderId="3" xfId="80" applyBorder="1" applyAlignment="1">
      <alignment horizontal="center"/>
    </xf>
    <xf numFmtId="0" fontId="25" fillId="0" borderId="3" xfId="80" applyFont="1" applyBorder="1" applyAlignment="1">
      <alignment horizontal="center"/>
    </xf>
    <xf numFmtId="1" fontId="0" fillId="6" borderId="0" xfId="81" applyNumberFormat="1" applyFont="1" applyFill="1" applyAlignment="1">
      <alignment horizontal="center"/>
    </xf>
    <xf numFmtId="0" fontId="20" fillId="6" borderId="4" xfId="80" applyFill="1" applyBorder="1" applyAlignment="1">
      <alignment horizontal="center"/>
    </xf>
    <xf numFmtId="9" fontId="20" fillId="5" borderId="4" xfId="79" applyNumberFormat="1" applyBorder="1" applyAlignment="1">
      <alignment horizontal="center"/>
    </xf>
    <xf numFmtId="9" fontId="0" fillId="6" borderId="4" xfId="81" applyFont="1" applyFill="1" applyBorder="1" applyAlignment="1">
      <alignment horizontal="center"/>
    </xf>
    <xf numFmtId="1" fontId="0" fillId="6" borderId="4" xfId="81" applyNumberFormat="1" applyFont="1" applyFill="1" applyBorder="1" applyAlignment="1">
      <alignment horizontal="center"/>
    </xf>
    <xf numFmtId="0" fontId="20" fillId="7" borderId="4" xfId="80" applyFill="1" applyBorder="1" applyAlignment="1">
      <alignment horizontal="center"/>
    </xf>
    <xf numFmtId="9" fontId="0" fillId="7" borderId="4" xfId="81" applyFont="1" applyFill="1" applyBorder="1" applyAlignment="1">
      <alignment horizontal="center"/>
    </xf>
    <xf numFmtId="0" fontId="20" fillId="4" borderId="0" xfId="80" applyFill="1"/>
    <xf numFmtId="0" fontId="19" fillId="0" borderId="0" xfId="80" applyFont="1"/>
    <xf numFmtId="0" fontId="27" fillId="2" borderId="0" xfId="0" applyFont="1" applyFill="1" applyAlignment="1">
      <alignment horizontal="center" vertical="top" wrapText="1"/>
    </xf>
    <xf numFmtId="0" fontId="27" fillId="3" borderId="0" xfId="0" applyFont="1" applyFill="1" applyAlignment="1">
      <alignment horizontal="center" vertical="top" wrapText="1"/>
    </xf>
    <xf numFmtId="0" fontId="26" fillId="0" borderId="0" xfId="0" applyFont="1" applyAlignment="1">
      <alignment vertical="top"/>
    </xf>
    <xf numFmtId="0" fontId="26" fillId="0" borderId="0" xfId="0" applyFont="1" applyAlignment="1">
      <alignment horizontal="left" vertical="top"/>
    </xf>
    <xf numFmtId="164" fontId="20" fillId="0" borderId="0" xfId="80" applyNumberFormat="1" applyAlignment="1">
      <alignment horizontal="center"/>
    </xf>
    <xf numFmtId="164" fontId="17" fillId="0" borderId="0" xfId="80" applyNumberFormat="1" applyFont="1" applyAlignment="1">
      <alignment horizontal="center"/>
    </xf>
    <xf numFmtId="164" fontId="16" fillId="0" borderId="0" xfId="80" applyNumberFormat="1" applyFont="1" applyAlignment="1">
      <alignment horizontal="center"/>
    </xf>
    <xf numFmtId="0" fontId="20" fillId="9" borderId="0" xfId="80" applyFill="1"/>
    <xf numFmtId="164" fontId="14" fillId="0" borderId="0" xfId="80" applyNumberFormat="1" applyFont="1" applyAlignment="1">
      <alignment horizontal="center"/>
    </xf>
    <xf numFmtId="0" fontId="29" fillId="10" borderId="0" xfId="0" applyFont="1" applyFill="1" applyAlignment="1">
      <alignment horizontal="left" vertical="top" wrapText="1"/>
    </xf>
    <xf numFmtId="164" fontId="13" fillId="0" borderId="0" xfId="80" applyNumberFormat="1" applyFont="1" applyAlignment="1">
      <alignment horizontal="center"/>
    </xf>
    <xf numFmtId="0" fontId="11" fillId="0" borderId="0" xfId="80" applyFont="1"/>
    <xf numFmtId="0" fontId="9" fillId="0" borderId="0" xfId="80" applyFont="1"/>
    <xf numFmtId="0" fontId="8" fillId="0" borderId="0" xfId="0" applyFont="1" applyAlignment="1">
      <alignment horizontal="left" vertical="top" wrapText="1"/>
    </xf>
    <xf numFmtId="0" fontId="7" fillId="0" borderId="0" xfId="0" applyFont="1" applyAlignment="1">
      <alignment horizontal="left" vertical="top" wrapText="1"/>
    </xf>
    <xf numFmtId="0" fontId="26" fillId="0" borderId="0" xfId="0" applyFont="1" applyAlignment="1">
      <alignment horizontal="center" vertical="top" wrapText="1"/>
    </xf>
    <xf numFmtId="14" fontId="26" fillId="0" borderId="0" xfId="0" applyNumberFormat="1" applyFont="1" applyAlignment="1">
      <alignment horizontal="center" vertical="top" wrapText="1"/>
    </xf>
    <xf numFmtId="0" fontId="26" fillId="0" borderId="0" xfId="0" applyFont="1" applyAlignment="1">
      <alignment vertical="top" wrapText="1"/>
    </xf>
    <xf numFmtId="0" fontId="29" fillId="0" borderId="0" xfId="0" applyFont="1" applyAlignment="1">
      <alignment horizontal="left" vertical="top" wrapText="1"/>
    </xf>
    <xf numFmtId="0" fontId="28" fillId="0" borderId="0" xfId="0" applyFont="1" applyAlignment="1">
      <alignment horizontal="left" vertical="top" wrapText="1"/>
    </xf>
    <xf numFmtId="0" fontId="6" fillId="0" borderId="0" xfId="80" applyFont="1"/>
    <xf numFmtId="164" fontId="10" fillId="0" borderId="0" xfId="80" applyNumberFormat="1" applyFont="1" applyAlignment="1">
      <alignment horizontal="center"/>
    </xf>
    <xf numFmtId="164" fontId="9" fillId="0" borderId="0" xfId="80" applyNumberFormat="1" applyFont="1" applyAlignment="1">
      <alignment horizontal="center"/>
    </xf>
    <xf numFmtId="0" fontId="19" fillId="4" borderId="0" xfId="80" applyFont="1" applyFill="1"/>
    <xf numFmtId="0" fontId="20" fillId="8" borderId="0" xfId="80" applyFill="1"/>
    <xf numFmtId="0" fontId="15" fillId="11" borderId="0" xfId="80" applyFont="1" applyFill="1"/>
    <xf numFmtId="0" fontId="20" fillId="11" borderId="0" xfId="80" applyFill="1"/>
    <xf numFmtId="0" fontId="20" fillId="12" borderId="0" xfId="80" applyFill="1"/>
    <xf numFmtId="0" fontId="18" fillId="9" borderId="0" xfId="80" applyFont="1" applyFill="1"/>
    <xf numFmtId="0" fontId="26" fillId="10" borderId="0" xfId="0" applyFont="1" applyFill="1" applyAlignment="1">
      <alignment horizontal="left" vertical="top" wrapText="1"/>
    </xf>
    <xf numFmtId="0" fontId="28" fillId="10" borderId="0" xfId="0" applyFont="1" applyFill="1" applyAlignment="1">
      <alignment horizontal="left" vertical="top" wrapText="1"/>
    </xf>
    <xf numFmtId="0" fontId="30" fillId="0" borderId="5" xfId="82" applyAlignment="1">
      <alignment horizontal="center"/>
    </xf>
    <xf numFmtId="0" fontId="0" fillId="0" borderId="0" xfId="0" applyAlignment="1">
      <alignment horizontal="center"/>
    </xf>
    <xf numFmtId="0" fontId="0" fillId="0" borderId="0" xfId="0" applyAlignment="1">
      <alignment horizontal="left"/>
    </xf>
    <xf numFmtId="0" fontId="32" fillId="0" borderId="0" xfId="0" applyFont="1" applyAlignment="1">
      <alignment horizontal="center"/>
    </xf>
    <xf numFmtId="0" fontId="32" fillId="0" borderId="0" xfId="0" applyFont="1"/>
    <xf numFmtId="0" fontId="0" fillId="0" borderId="0" xfId="0" quotePrefix="1" applyAlignment="1">
      <alignment horizontal="center"/>
    </xf>
    <xf numFmtId="0" fontId="30" fillId="13" borderId="5" xfId="82" applyFill="1" applyAlignment="1">
      <alignment horizontal="center"/>
    </xf>
    <xf numFmtId="0" fontId="0" fillId="13" borderId="0" xfId="0" applyFill="1" applyAlignment="1">
      <alignment horizontal="center"/>
    </xf>
    <xf numFmtId="0" fontId="32" fillId="13" borderId="0" xfId="0" applyFont="1" applyFill="1" applyAlignment="1">
      <alignment horizontal="center"/>
    </xf>
    <xf numFmtId="0" fontId="33" fillId="13" borderId="0" xfId="0" applyFont="1" applyFill="1" applyAlignment="1">
      <alignment horizontal="center"/>
    </xf>
    <xf numFmtId="49" fontId="0" fillId="0" borderId="0" xfId="0" applyNumberFormat="1" applyAlignment="1">
      <alignment horizontal="left"/>
    </xf>
    <xf numFmtId="49" fontId="31" fillId="0" borderId="0" xfId="0" applyNumberFormat="1" applyFont="1" applyAlignment="1">
      <alignment horizontal="left"/>
    </xf>
    <xf numFmtId="49" fontId="32" fillId="0" borderId="0" xfId="0" applyNumberFormat="1" applyFont="1" applyAlignment="1">
      <alignment horizontal="left"/>
    </xf>
    <xf numFmtId="49" fontId="30" fillId="0" borderId="5" xfId="82" applyNumberFormat="1" applyAlignment="1">
      <alignment horizontal="left" wrapText="1"/>
    </xf>
    <xf numFmtId="0" fontId="30" fillId="0" borderId="5" xfId="82" applyAlignment="1">
      <alignment horizontal="center" wrapText="1"/>
    </xf>
    <xf numFmtId="0" fontId="30" fillId="0" borderId="5" xfId="82" applyAlignment="1">
      <alignment horizontal="left"/>
    </xf>
    <xf numFmtId="0" fontId="5" fillId="0" borderId="0" xfId="80" applyFont="1"/>
    <xf numFmtId="0" fontId="5" fillId="0" borderId="3" xfId="80" applyFont="1" applyBorder="1"/>
    <xf numFmtId="0" fontId="5" fillId="9" borderId="0" xfId="80" applyFont="1" applyFill="1"/>
    <xf numFmtId="0" fontId="18" fillId="0" borderId="0" xfId="80" applyFont="1"/>
    <xf numFmtId="0" fontId="6" fillId="0" borderId="0" xfId="80" applyFont="1" applyAlignment="1">
      <alignment horizontal="left"/>
    </xf>
    <xf numFmtId="0" fontId="20" fillId="4" borderId="3" xfId="80" applyFill="1" applyBorder="1"/>
    <xf numFmtId="0" fontId="20" fillId="9" borderId="3" xfId="80" applyFill="1" applyBorder="1"/>
    <xf numFmtId="0" fontId="12" fillId="0" borderId="3" xfId="80" applyFont="1" applyBorder="1"/>
    <xf numFmtId="0" fontId="20" fillId="14" borderId="0" xfId="80" applyFill="1"/>
    <xf numFmtId="0" fontId="20" fillId="0" borderId="3" xfId="80" applyBorder="1"/>
    <xf numFmtId="0" fontId="5" fillId="4" borderId="3" xfId="80" applyFont="1" applyFill="1" applyBorder="1"/>
    <xf numFmtId="0" fontId="20" fillId="12" borderId="3" xfId="80" applyFill="1" applyBorder="1"/>
    <xf numFmtId="0" fontId="20" fillId="11" borderId="3" xfId="80" applyFill="1" applyBorder="1"/>
    <xf numFmtId="0" fontId="20" fillId="8" borderId="3" xfId="80" applyFill="1" applyBorder="1"/>
    <xf numFmtId="164" fontId="5" fillId="0" borderId="0" xfId="80" applyNumberFormat="1" applyFont="1" applyAlignment="1">
      <alignment horizontal="center"/>
    </xf>
    <xf numFmtId="0" fontId="20" fillId="14" borderId="0" xfId="80" applyFill="1" applyAlignment="1">
      <alignment horizontal="center"/>
    </xf>
    <xf numFmtId="0" fontId="5" fillId="12" borderId="3" xfId="80" applyFont="1" applyFill="1" applyBorder="1"/>
    <xf numFmtId="0" fontId="5" fillId="12" borderId="0" xfId="80" applyFont="1" applyFill="1"/>
    <xf numFmtId="0" fontId="4" fillId="9" borderId="0" xfId="80" applyFont="1" applyFill="1"/>
    <xf numFmtId="0" fontId="4" fillId="9" borderId="3" xfId="80" applyFont="1" applyFill="1" applyBorder="1"/>
    <xf numFmtId="0" fontId="3" fillId="0" borderId="3" xfId="80" applyFont="1" applyBorder="1"/>
    <xf numFmtId="0" fontId="30" fillId="0" borderId="5" xfId="82"/>
    <xf numFmtId="0" fontId="2" fillId="0" borderId="0" xfId="80" applyFont="1"/>
    <xf numFmtId="0" fontId="1" fillId="0" borderId="0" xfId="80" applyFont="1"/>
    <xf numFmtId="0" fontId="1" fillId="12" borderId="0" xfId="80" applyFont="1" applyFill="1"/>
    <xf numFmtId="164" fontId="29" fillId="0" borderId="0" xfId="80" applyNumberFormat="1" applyFont="1" applyAlignment="1">
      <alignment horizontal="center"/>
    </xf>
    <xf numFmtId="0" fontId="1" fillId="0" borderId="3" xfId="80" applyFont="1" applyBorder="1"/>
    <xf numFmtId="0" fontId="34" fillId="0" borderId="0" xfId="80" applyFont="1" applyAlignment="1">
      <alignment horizontal="center"/>
    </xf>
    <xf numFmtId="0" fontId="34" fillId="0" borderId="3" xfId="80" applyFont="1" applyBorder="1" applyAlignment="1">
      <alignment horizontal="center"/>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cellStyle name="Normal 3" xfId="80"/>
    <cellStyle name="Percent 2" xfId="52"/>
    <cellStyle name="Percent 3" xfId="81"/>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abSelected="1" zoomScale="85" zoomScaleNormal="85" workbookViewId="0">
      <selection activeCell="F14" sqref="F14"/>
    </sheetView>
  </sheetViews>
  <sheetFormatPr defaultColWidth="8.875" defaultRowHeight="15.75" x14ac:dyDescent="0.25"/>
  <cols>
    <col min="1" max="2" width="9" style="55"/>
    <col min="3" max="3" width="28" bestFit="1" customWidth="1"/>
    <col min="4" max="4" width="10.625" style="64" customWidth="1"/>
    <col min="5" max="5" width="13.875" style="55" customWidth="1"/>
    <col min="6" max="6" width="9.5" style="56" customWidth="1"/>
    <col min="7" max="7" width="64.25" bestFit="1" customWidth="1"/>
    <col min="8" max="8" width="22" style="55" customWidth="1"/>
    <col min="9" max="9" width="31.625" style="55" bestFit="1" customWidth="1"/>
  </cols>
  <sheetData>
    <row r="1" spans="1:9" s="55" customFormat="1" ht="30.75" thickBot="1" x14ac:dyDescent="0.3">
      <c r="A1" s="60" t="s">
        <v>233</v>
      </c>
      <c r="B1" s="54" t="s">
        <v>22</v>
      </c>
      <c r="C1" s="54" t="s">
        <v>206</v>
      </c>
      <c r="D1" s="67" t="s">
        <v>301</v>
      </c>
      <c r="E1" s="68" t="s">
        <v>302</v>
      </c>
      <c r="F1" s="69" t="s">
        <v>161</v>
      </c>
      <c r="G1" s="91" t="s">
        <v>7</v>
      </c>
      <c r="H1" s="60" t="s">
        <v>223</v>
      </c>
      <c r="I1" s="60" t="s">
        <v>234</v>
      </c>
    </row>
    <row r="2" spans="1:9" x14ac:dyDescent="0.25">
      <c r="A2" s="61">
        <v>1.1000000000000001</v>
      </c>
      <c r="B2" s="55" t="s">
        <v>259</v>
      </c>
      <c r="C2" t="s">
        <v>382</v>
      </c>
      <c r="D2" s="64" t="s">
        <v>272</v>
      </c>
      <c r="E2" s="55" t="s">
        <v>207</v>
      </c>
      <c r="G2" t="s">
        <v>360</v>
      </c>
      <c r="H2" s="61"/>
      <c r="I2" s="61"/>
    </row>
    <row r="3" spans="1:9" x14ac:dyDescent="0.25">
      <c r="A3" s="61">
        <v>1.2</v>
      </c>
      <c r="C3" t="s">
        <v>383</v>
      </c>
      <c r="D3" s="64" t="s">
        <v>273</v>
      </c>
      <c r="E3" s="59" t="s">
        <v>230</v>
      </c>
      <c r="H3" s="61" t="s">
        <v>227</v>
      </c>
      <c r="I3" s="61"/>
    </row>
    <row r="4" spans="1:9" x14ac:dyDescent="0.25">
      <c r="A4" s="61">
        <v>1.3</v>
      </c>
      <c r="C4" t="s">
        <v>224</v>
      </c>
      <c r="D4" s="65"/>
      <c r="E4" s="55">
        <v>1.2</v>
      </c>
      <c r="H4" s="61" t="s">
        <v>227</v>
      </c>
      <c r="I4" s="61"/>
    </row>
    <row r="5" spans="1:9" x14ac:dyDescent="0.25">
      <c r="A5" s="61"/>
      <c r="C5" t="s">
        <v>372</v>
      </c>
      <c r="G5" t="s">
        <v>373</v>
      </c>
      <c r="H5" s="61"/>
      <c r="I5" s="61"/>
    </row>
    <row r="6" spans="1:9" x14ac:dyDescent="0.25">
      <c r="A6" s="61">
        <v>1.4</v>
      </c>
      <c r="C6" t="s">
        <v>393</v>
      </c>
      <c r="D6" s="64" t="s">
        <v>296</v>
      </c>
      <c r="E6" s="55">
        <v>1.3</v>
      </c>
      <c r="F6" s="56" t="s">
        <v>370</v>
      </c>
      <c r="H6" s="61"/>
      <c r="I6" s="61" t="s">
        <v>236</v>
      </c>
    </row>
    <row r="7" spans="1:9" x14ac:dyDescent="0.25">
      <c r="A7" s="61"/>
      <c r="C7" t="s">
        <v>374</v>
      </c>
      <c r="G7" t="s">
        <v>399</v>
      </c>
      <c r="H7" s="61"/>
      <c r="I7" s="61"/>
    </row>
    <row r="8" spans="1:9" x14ac:dyDescent="0.25">
      <c r="A8" s="61">
        <v>2.1</v>
      </c>
      <c r="B8" s="55" t="s">
        <v>260</v>
      </c>
      <c r="C8" t="s">
        <v>394</v>
      </c>
      <c r="D8" s="64" t="s">
        <v>297</v>
      </c>
      <c r="F8" s="56" t="s">
        <v>384</v>
      </c>
      <c r="G8" t="s">
        <v>389</v>
      </c>
      <c r="H8" s="61"/>
      <c r="I8" s="61" t="s">
        <v>235</v>
      </c>
    </row>
    <row r="9" spans="1:9" x14ac:dyDescent="0.25">
      <c r="A9" s="61"/>
      <c r="C9" t="s">
        <v>375</v>
      </c>
      <c r="G9" t="s">
        <v>400</v>
      </c>
      <c r="H9" s="61"/>
      <c r="I9" s="61"/>
    </row>
    <row r="10" spans="1:9" x14ac:dyDescent="0.25">
      <c r="A10" s="61">
        <v>2.2000000000000002</v>
      </c>
      <c r="C10" t="s">
        <v>208</v>
      </c>
      <c r="D10" s="64" t="s">
        <v>274</v>
      </c>
      <c r="F10" s="56" t="s">
        <v>395</v>
      </c>
      <c r="G10" t="s">
        <v>361</v>
      </c>
      <c r="H10" s="61"/>
      <c r="I10" s="61" t="s">
        <v>237</v>
      </c>
    </row>
    <row r="11" spans="1:9" x14ac:dyDescent="0.25">
      <c r="A11" s="62">
        <v>3.1</v>
      </c>
      <c r="B11" s="57" t="s">
        <v>261</v>
      </c>
      <c r="C11" s="58" t="s">
        <v>210</v>
      </c>
      <c r="D11" s="66" t="s">
        <v>275</v>
      </c>
      <c r="E11" s="57"/>
      <c r="F11" s="56" t="s">
        <v>396</v>
      </c>
      <c r="G11" s="58" t="s">
        <v>398</v>
      </c>
      <c r="H11" s="62"/>
      <c r="I11" s="61" t="s">
        <v>238</v>
      </c>
    </row>
    <row r="12" spans="1:9" x14ac:dyDescent="0.25">
      <c r="A12" s="61">
        <v>3.2</v>
      </c>
      <c r="C12" t="s">
        <v>211</v>
      </c>
      <c r="D12" s="64" t="s">
        <v>276</v>
      </c>
      <c r="E12" s="55">
        <v>1.4</v>
      </c>
      <c r="F12" s="56" t="s">
        <v>397</v>
      </c>
      <c r="G12" t="s">
        <v>362</v>
      </c>
      <c r="H12" s="61"/>
      <c r="I12" s="61" t="s">
        <v>239</v>
      </c>
    </row>
    <row r="13" spans="1:9" x14ac:dyDescent="0.25">
      <c r="A13" s="61">
        <v>4</v>
      </c>
      <c r="B13" s="55" t="s">
        <v>262</v>
      </c>
      <c r="C13" t="s">
        <v>402</v>
      </c>
      <c r="D13" s="64" t="s">
        <v>277</v>
      </c>
      <c r="E13" s="55">
        <v>2.1</v>
      </c>
      <c r="G13" t="s">
        <v>405</v>
      </c>
      <c r="H13" s="61" t="s">
        <v>225</v>
      </c>
      <c r="I13" s="61" t="s">
        <v>243</v>
      </c>
    </row>
    <row r="14" spans="1:9" x14ac:dyDescent="0.25">
      <c r="A14" s="61"/>
      <c r="C14" t="s">
        <v>403</v>
      </c>
      <c r="D14" s="64" t="s">
        <v>277</v>
      </c>
      <c r="E14" s="59" t="s">
        <v>407</v>
      </c>
      <c r="F14" s="56" t="s">
        <v>406</v>
      </c>
      <c r="H14" s="61"/>
      <c r="I14" s="61"/>
    </row>
    <row r="15" spans="1:9" x14ac:dyDescent="0.25">
      <c r="A15" s="61"/>
      <c r="C15" t="s">
        <v>376</v>
      </c>
      <c r="G15" t="s">
        <v>404</v>
      </c>
      <c r="H15" s="61"/>
      <c r="I15" s="61"/>
    </row>
    <row r="16" spans="1:9" x14ac:dyDescent="0.25">
      <c r="A16" s="61">
        <v>5</v>
      </c>
      <c r="B16" s="55" t="s">
        <v>263</v>
      </c>
      <c r="C16" t="s">
        <v>212</v>
      </c>
      <c r="D16" s="64" t="s">
        <v>278</v>
      </c>
      <c r="E16" s="59" t="s">
        <v>231</v>
      </c>
      <c r="F16" s="56" t="s">
        <v>219</v>
      </c>
      <c r="G16" t="s">
        <v>363</v>
      </c>
      <c r="H16" s="61"/>
      <c r="I16" s="61"/>
    </row>
    <row r="17" spans="1:9" x14ac:dyDescent="0.25">
      <c r="A17" s="61"/>
      <c r="C17" t="s">
        <v>377</v>
      </c>
      <c r="E17" s="59"/>
      <c r="G17" t="s">
        <v>401</v>
      </c>
      <c r="H17" s="61"/>
      <c r="I17" s="61"/>
    </row>
    <row r="18" spans="1:9" x14ac:dyDescent="0.25">
      <c r="A18" s="61">
        <v>6</v>
      </c>
      <c r="B18" s="55" t="s">
        <v>300</v>
      </c>
      <c r="C18" t="s">
        <v>209</v>
      </c>
      <c r="F18" s="56" t="s">
        <v>219</v>
      </c>
      <c r="H18" s="62"/>
      <c r="I18" s="61" t="s">
        <v>242</v>
      </c>
    </row>
    <row r="19" spans="1:9" x14ac:dyDescent="0.25">
      <c r="A19" s="61">
        <v>6.1</v>
      </c>
      <c r="C19" t="s">
        <v>303</v>
      </c>
      <c r="E19" s="59"/>
      <c r="G19" t="s">
        <v>378</v>
      </c>
      <c r="H19" s="61"/>
      <c r="I19" s="61"/>
    </row>
    <row r="20" spans="1:9" x14ac:dyDescent="0.25">
      <c r="A20" s="61">
        <v>6.2</v>
      </c>
      <c r="C20" t="s">
        <v>253</v>
      </c>
      <c r="D20" s="64" t="s">
        <v>279</v>
      </c>
      <c r="E20" s="55">
        <v>3</v>
      </c>
      <c r="F20" s="56" t="s">
        <v>219</v>
      </c>
      <c r="H20" s="61" t="s">
        <v>226</v>
      </c>
      <c r="I20" s="61"/>
    </row>
    <row r="21" spans="1:9" x14ac:dyDescent="0.25">
      <c r="A21" s="61">
        <v>7.1</v>
      </c>
      <c r="B21" s="55" t="s">
        <v>265</v>
      </c>
      <c r="C21" t="s">
        <v>255</v>
      </c>
      <c r="D21" s="64" t="s">
        <v>290</v>
      </c>
      <c r="E21" s="55" t="s">
        <v>254</v>
      </c>
      <c r="H21" s="61" t="s">
        <v>252</v>
      </c>
      <c r="I21" s="61"/>
    </row>
    <row r="22" spans="1:9" x14ac:dyDescent="0.25">
      <c r="A22" s="61">
        <v>7.2</v>
      </c>
      <c r="C22" t="s">
        <v>304</v>
      </c>
      <c r="G22" t="s">
        <v>371</v>
      </c>
      <c r="H22" s="61"/>
      <c r="I22" s="61"/>
    </row>
    <row r="23" spans="1:9" x14ac:dyDescent="0.25">
      <c r="A23" s="61">
        <v>7.3</v>
      </c>
      <c r="C23" t="s">
        <v>250</v>
      </c>
      <c r="E23" s="55">
        <v>4.5</v>
      </c>
      <c r="G23" t="s">
        <v>364</v>
      </c>
      <c r="H23" s="61">
        <v>4.4000000000000004</v>
      </c>
      <c r="I23" s="61"/>
    </row>
    <row r="24" spans="1:9" x14ac:dyDescent="0.25">
      <c r="A24" s="61">
        <v>8</v>
      </c>
      <c r="B24" s="55" t="s">
        <v>266</v>
      </c>
      <c r="C24" t="s">
        <v>220</v>
      </c>
      <c r="G24" t="s">
        <v>299</v>
      </c>
      <c r="H24" s="61"/>
      <c r="I24" s="61"/>
    </row>
    <row r="25" spans="1:9" x14ac:dyDescent="0.25">
      <c r="A25" s="61">
        <v>9.1</v>
      </c>
      <c r="B25" s="55" t="s">
        <v>267</v>
      </c>
      <c r="C25" t="s">
        <v>213</v>
      </c>
      <c r="D25" s="64" t="s">
        <v>291</v>
      </c>
      <c r="E25" s="55" t="s">
        <v>251</v>
      </c>
      <c r="F25" s="56" t="s">
        <v>219</v>
      </c>
      <c r="H25" s="63" t="s">
        <v>249</v>
      </c>
      <c r="I25" s="61" t="s">
        <v>244</v>
      </c>
    </row>
    <row r="26" spans="1:9" x14ac:dyDescent="0.25">
      <c r="A26" s="61">
        <v>9.1999999999999993</v>
      </c>
      <c r="C26" t="s">
        <v>232</v>
      </c>
      <c r="E26" s="55">
        <v>6.1</v>
      </c>
      <c r="G26" t="s">
        <v>365</v>
      </c>
      <c r="H26" s="61"/>
      <c r="I26" s="61"/>
    </row>
    <row r="27" spans="1:9" x14ac:dyDescent="0.25">
      <c r="A27" s="61">
        <v>10.1</v>
      </c>
      <c r="B27" s="55" t="s">
        <v>264</v>
      </c>
      <c r="C27" t="s">
        <v>214</v>
      </c>
      <c r="D27" s="64" t="s">
        <v>280</v>
      </c>
      <c r="E27" s="55">
        <v>6.2</v>
      </c>
      <c r="F27" s="56" t="s">
        <v>219</v>
      </c>
      <c r="H27" s="61">
        <v>6.6</v>
      </c>
      <c r="I27" s="61" t="s">
        <v>240</v>
      </c>
    </row>
    <row r="28" spans="1:9" x14ac:dyDescent="0.25">
      <c r="A28" s="61">
        <v>10.199999999999999</v>
      </c>
      <c r="C28" t="s">
        <v>215</v>
      </c>
      <c r="D28" s="64" t="s">
        <v>281</v>
      </c>
      <c r="E28" s="55">
        <v>6.3</v>
      </c>
      <c r="F28" s="56" t="s">
        <v>219</v>
      </c>
      <c r="H28" s="61"/>
      <c r="I28" s="61" t="s">
        <v>246</v>
      </c>
    </row>
    <row r="29" spans="1:9" x14ac:dyDescent="0.25">
      <c r="A29" s="61">
        <v>11</v>
      </c>
      <c r="B29" s="55" t="s">
        <v>268</v>
      </c>
      <c r="C29" t="s">
        <v>216</v>
      </c>
      <c r="D29" s="64" t="s">
        <v>282</v>
      </c>
      <c r="E29" s="55">
        <v>6.4</v>
      </c>
      <c r="F29" s="56" t="s">
        <v>219</v>
      </c>
      <c r="H29" s="61">
        <v>7.1</v>
      </c>
      <c r="I29" s="61" t="s">
        <v>241</v>
      </c>
    </row>
    <row r="30" spans="1:9" x14ac:dyDescent="0.25">
      <c r="A30" s="61">
        <v>11.1</v>
      </c>
      <c r="C30" t="s">
        <v>256</v>
      </c>
      <c r="D30" s="64" t="s">
        <v>287</v>
      </c>
      <c r="E30" s="55">
        <v>6.5</v>
      </c>
      <c r="F30" s="56" t="s">
        <v>219</v>
      </c>
      <c r="H30" s="61">
        <v>7.3</v>
      </c>
      <c r="I30" s="61" t="s">
        <v>245</v>
      </c>
    </row>
    <row r="31" spans="1:9" x14ac:dyDescent="0.25">
      <c r="A31" s="61">
        <v>11.2</v>
      </c>
      <c r="C31" t="s">
        <v>305</v>
      </c>
      <c r="G31" t="s">
        <v>379</v>
      </c>
      <c r="H31" s="61"/>
      <c r="I31" s="61"/>
    </row>
    <row r="32" spans="1:9" x14ac:dyDescent="0.25">
      <c r="A32" s="61">
        <v>12</v>
      </c>
      <c r="B32" s="55" t="s">
        <v>269</v>
      </c>
      <c r="C32" t="s">
        <v>217</v>
      </c>
      <c r="D32" s="64" t="s">
        <v>283</v>
      </c>
      <c r="E32" s="55">
        <v>7</v>
      </c>
      <c r="F32" s="56" t="s">
        <v>219</v>
      </c>
      <c r="G32" t="s">
        <v>366</v>
      </c>
      <c r="H32" s="61"/>
      <c r="I32" s="61" t="s">
        <v>247</v>
      </c>
    </row>
    <row r="33" spans="1:9" x14ac:dyDescent="0.25">
      <c r="A33" s="61">
        <v>12.2</v>
      </c>
      <c r="C33" t="s">
        <v>218</v>
      </c>
      <c r="D33" s="64" t="s">
        <v>285</v>
      </c>
      <c r="H33" s="61"/>
      <c r="I33" s="61"/>
    </row>
    <row r="34" spans="1:9" x14ac:dyDescent="0.25">
      <c r="A34" s="61">
        <v>12.3</v>
      </c>
      <c r="C34" t="s">
        <v>293</v>
      </c>
      <c r="D34" s="64" t="s">
        <v>284</v>
      </c>
      <c r="E34" s="59" t="s">
        <v>294</v>
      </c>
      <c r="F34" s="56" t="s">
        <v>219</v>
      </c>
      <c r="G34" t="s">
        <v>367</v>
      </c>
      <c r="H34" s="61"/>
      <c r="I34" s="61" t="s">
        <v>248</v>
      </c>
    </row>
    <row r="35" spans="1:9" x14ac:dyDescent="0.25">
      <c r="A35" s="61">
        <v>12.4</v>
      </c>
      <c r="C35" t="s">
        <v>292</v>
      </c>
      <c r="D35" s="64" t="s">
        <v>295</v>
      </c>
      <c r="E35" s="59" t="s">
        <v>288</v>
      </c>
      <c r="H35" s="61"/>
      <c r="I35" s="61"/>
    </row>
    <row r="36" spans="1:9" x14ac:dyDescent="0.25">
      <c r="A36" s="61">
        <v>13</v>
      </c>
      <c r="B36" s="55" t="s">
        <v>270</v>
      </c>
      <c r="C36" t="s">
        <v>228</v>
      </c>
      <c r="D36" s="64" t="s">
        <v>298</v>
      </c>
      <c r="E36" s="59" t="s">
        <v>289</v>
      </c>
      <c r="F36" s="56" t="s">
        <v>219</v>
      </c>
      <c r="H36" s="61"/>
      <c r="I36" s="61"/>
    </row>
    <row r="37" spans="1:9" x14ac:dyDescent="0.25">
      <c r="A37" s="61">
        <v>14.1</v>
      </c>
      <c r="B37" s="55" t="s">
        <v>271</v>
      </c>
      <c r="C37" t="s">
        <v>306</v>
      </c>
      <c r="G37" t="s">
        <v>380</v>
      </c>
      <c r="H37" s="61"/>
      <c r="I37" s="61"/>
    </row>
    <row r="38" spans="1:9" x14ac:dyDescent="0.25">
      <c r="A38" s="61">
        <v>14.2</v>
      </c>
      <c r="C38" t="s">
        <v>345</v>
      </c>
      <c r="E38" s="55">
        <v>8.4</v>
      </c>
      <c r="F38" s="56" t="s">
        <v>219</v>
      </c>
      <c r="H38" s="61"/>
      <c r="I38" s="61"/>
    </row>
    <row r="39" spans="1:9" x14ac:dyDescent="0.25">
      <c r="A39" s="61">
        <v>14.3</v>
      </c>
      <c r="C39" t="s">
        <v>222</v>
      </c>
      <c r="E39" s="59">
        <v>8.4</v>
      </c>
      <c r="H39" s="61"/>
      <c r="I39" s="61"/>
    </row>
    <row r="40" spans="1:9" x14ac:dyDescent="0.25">
      <c r="A40" s="61">
        <v>15</v>
      </c>
      <c r="B40" s="55" t="s">
        <v>257</v>
      </c>
      <c r="C40" t="s">
        <v>307</v>
      </c>
      <c r="D40" s="64" t="s">
        <v>286</v>
      </c>
      <c r="G40" t="s">
        <v>381</v>
      </c>
      <c r="H40" s="61"/>
      <c r="I40" s="61"/>
    </row>
    <row r="41" spans="1:9" x14ac:dyDescent="0.25">
      <c r="A41" s="61">
        <v>16</v>
      </c>
      <c r="B41" s="55" t="s">
        <v>258</v>
      </c>
      <c r="C41" t="s">
        <v>308</v>
      </c>
      <c r="G41" t="s">
        <v>368</v>
      </c>
      <c r="H41" s="61"/>
      <c r="I41" s="61"/>
    </row>
    <row r="42" spans="1:9" x14ac:dyDescent="0.25">
      <c r="A42" s="61">
        <v>16.100000000000001</v>
      </c>
      <c r="C42" t="s">
        <v>221</v>
      </c>
      <c r="G42" t="s">
        <v>369</v>
      </c>
      <c r="H42" s="61"/>
      <c r="I42" s="61"/>
    </row>
  </sheetData>
  <sortState ref="A2:I42">
    <sortCondition ref="A2:A42"/>
  </sortSt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zoomScale="55" zoomScaleNormal="55" workbookViewId="0">
      <pane ySplit="1" topLeftCell="A2" activePane="bottomLeft" state="frozen"/>
      <selection pane="bottomLeft" activeCell="C8" sqref="C8"/>
    </sheetView>
  </sheetViews>
  <sheetFormatPr defaultColWidth="14.875" defaultRowHeight="15" x14ac:dyDescent="0.25"/>
  <cols>
    <col min="1" max="1" width="8.125" style="25" customWidth="1"/>
    <col min="2" max="2" width="13.5" style="25" customWidth="1"/>
    <col min="3" max="3" width="33.625" style="25" customWidth="1"/>
    <col min="4" max="4" width="36.125" style="26" customWidth="1"/>
    <col min="5" max="5" width="47.625" style="26" customWidth="1"/>
    <col min="6" max="6" width="45.875" style="26" customWidth="1"/>
    <col min="7" max="7" width="61" style="26" customWidth="1"/>
    <col min="8" max="8" width="46.5" style="26" customWidth="1"/>
    <col min="9" max="16384" width="14.875" style="25"/>
  </cols>
  <sheetData>
    <row r="1" spans="1:8" x14ac:dyDescent="0.25">
      <c r="A1" s="23" t="s">
        <v>1</v>
      </c>
      <c r="B1" s="23" t="s">
        <v>2</v>
      </c>
      <c r="C1" s="23" t="s">
        <v>3</v>
      </c>
      <c r="D1" s="24" t="s">
        <v>4</v>
      </c>
      <c r="E1" s="24" t="s">
        <v>5</v>
      </c>
      <c r="F1" s="23" t="s">
        <v>6</v>
      </c>
      <c r="G1" s="24" t="s">
        <v>198</v>
      </c>
      <c r="H1" s="23" t="s">
        <v>7</v>
      </c>
    </row>
    <row r="2" spans="1:8" ht="255" x14ac:dyDescent="0.25">
      <c r="A2" s="38">
        <v>1</v>
      </c>
      <c r="B2" s="39">
        <v>42024</v>
      </c>
      <c r="C2" s="1" t="s">
        <v>177</v>
      </c>
      <c r="D2" s="1" t="s">
        <v>48</v>
      </c>
      <c r="E2" s="40" t="s">
        <v>197</v>
      </c>
      <c r="F2" s="1" t="s">
        <v>203</v>
      </c>
      <c r="G2" s="1" t="s">
        <v>205</v>
      </c>
      <c r="H2" s="42" t="s">
        <v>183</v>
      </c>
    </row>
    <row r="3" spans="1:8" ht="165" x14ac:dyDescent="0.25">
      <c r="A3" s="38">
        <v>2</v>
      </c>
      <c r="B3" s="39">
        <f t="shared" ref="B3:B18" si="0">B2+7</f>
        <v>42031</v>
      </c>
      <c r="C3" s="1" t="s">
        <v>204</v>
      </c>
      <c r="D3" s="1" t="s">
        <v>73</v>
      </c>
      <c r="E3" s="1" t="s">
        <v>201</v>
      </c>
      <c r="F3" s="1" t="s">
        <v>202</v>
      </c>
      <c r="G3" s="1" t="s">
        <v>165</v>
      </c>
      <c r="H3" s="42" t="s">
        <v>81</v>
      </c>
    </row>
    <row r="4" spans="1:8" ht="285" x14ac:dyDescent="0.25">
      <c r="A4" s="38">
        <v>3</v>
      </c>
      <c r="B4" s="39">
        <f t="shared" si="0"/>
        <v>42038</v>
      </c>
      <c r="C4" s="1" t="s">
        <v>178</v>
      </c>
      <c r="D4" s="1" t="s">
        <v>60</v>
      </c>
      <c r="E4" s="1" t="s">
        <v>184</v>
      </c>
      <c r="F4" s="1" t="s">
        <v>185</v>
      </c>
      <c r="G4" s="1" t="s">
        <v>166</v>
      </c>
      <c r="H4" s="42" t="s">
        <v>82</v>
      </c>
    </row>
    <row r="5" spans="1:8" ht="360" x14ac:dyDescent="0.25">
      <c r="A5" s="38">
        <v>4</v>
      </c>
      <c r="B5" s="39">
        <f>B4+7</f>
        <v>42045</v>
      </c>
      <c r="C5" s="1" t="s">
        <v>179</v>
      </c>
      <c r="D5" s="1" t="s">
        <v>86</v>
      </c>
      <c r="E5" s="1" t="s">
        <v>65</v>
      </c>
      <c r="F5" s="1" t="s">
        <v>87</v>
      </c>
      <c r="G5" s="1" t="s">
        <v>167</v>
      </c>
      <c r="H5" s="42" t="s">
        <v>85</v>
      </c>
    </row>
    <row r="6" spans="1:8" ht="150" x14ac:dyDescent="0.25">
      <c r="A6" s="38">
        <v>5</v>
      </c>
      <c r="B6" s="39">
        <f t="shared" si="0"/>
        <v>42052</v>
      </c>
      <c r="C6" s="1" t="s">
        <v>180</v>
      </c>
      <c r="D6" s="1" t="s">
        <v>90</v>
      </c>
      <c r="E6" s="1" t="s">
        <v>92</v>
      </c>
      <c r="F6" s="1" t="s">
        <v>196</v>
      </c>
      <c r="G6" s="1" t="s">
        <v>168</v>
      </c>
      <c r="H6" s="42" t="s">
        <v>108</v>
      </c>
    </row>
    <row r="7" spans="1:8" ht="75" x14ac:dyDescent="0.25">
      <c r="A7" s="38">
        <v>6</v>
      </c>
      <c r="B7" s="39">
        <f t="shared" si="0"/>
        <v>42059</v>
      </c>
      <c r="C7" s="1" t="s">
        <v>181</v>
      </c>
      <c r="D7" s="1" t="s">
        <v>59</v>
      </c>
      <c r="E7" s="1" t="s">
        <v>111</v>
      </c>
      <c r="F7" s="1" t="s">
        <v>195</v>
      </c>
      <c r="G7" s="1" t="s">
        <v>169</v>
      </c>
      <c r="H7" s="42" t="s">
        <v>107</v>
      </c>
    </row>
    <row r="8" spans="1:8" ht="210" x14ac:dyDescent="0.25">
      <c r="A8" s="38">
        <v>7</v>
      </c>
      <c r="B8" s="39">
        <f t="shared" si="0"/>
        <v>42066</v>
      </c>
      <c r="C8" s="1" t="s">
        <v>182</v>
      </c>
      <c r="D8" s="1" t="s">
        <v>116</v>
      </c>
      <c r="E8" s="1" t="s">
        <v>99</v>
      </c>
      <c r="F8" s="1" t="s">
        <v>186</v>
      </c>
      <c r="G8" s="1" t="s">
        <v>170</v>
      </c>
      <c r="H8" s="42" t="s">
        <v>102</v>
      </c>
    </row>
    <row r="9" spans="1:8" x14ac:dyDescent="0.25">
      <c r="A9" s="38">
        <v>8</v>
      </c>
      <c r="B9" s="39">
        <f t="shared" si="0"/>
        <v>42073</v>
      </c>
      <c r="C9" s="32" t="s">
        <v>176</v>
      </c>
      <c r="D9" s="52"/>
      <c r="E9" s="52"/>
      <c r="F9" s="52"/>
      <c r="G9" s="52"/>
      <c r="H9" s="53"/>
    </row>
    <row r="10" spans="1:8" ht="150" x14ac:dyDescent="0.25">
      <c r="A10" s="38">
        <v>9</v>
      </c>
      <c r="B10" s="39">
        <f t="shared" si="0"/>
        <v>42080</v>
      </c>
      <c r="C10" s="1" t="s">
        <v>188</v>
      </c>
      <c r="D10" s="1" t="s">
        <v>113</v>
      </c>
      <c r="E10" s="1" t="s">
        <v>115</v>
      </c>
      <c r="F10" s="1" t="s">
        <v>194</v>
      </c>
      <c r="G10" s="1" t="s">
        <v>106</v>
      </c>
      <c r="H10" s="42" t="s">
        <v>104</v>
      </c>
    </row>
    <row r="11" spans="1:8" ht="105" x14ac:dyDescent="0.25">
      <c r="A11" s="38">
        <v>10</v>
      </c>
      <c r="B11" s="39">
        <f t="shared" si="0"/>
        <v>42087</v>
      </c>
      <c r="C11" s="1" t="s">
        <v>187</v>
      </c>
      <c r="D11" s="1" t="s">
        <v>117</v>
      </c>
      <c r="E11" s="1" t="s">
        <v>118</v>
      </c>
      <c r="F11" s="1" t="s">
        <v>189</v>
      </c>
      <c r="G11" s="1" t="s">
        <v>171</v>
      </c>
      <c r="H11" s="42" t="s">
        <v>103</v>
      </c>
    </row>
    <row r="12" spans="1:8" ht="150" x14ac:dyDescent="0.25">
      <c r="A12" s="38">
        <v>11</v>
      </c>
      <c r="B12" s="39">
        <f t="shared" si="0"/>
        <v>42094</v>
      </c>
      <c r="C12" s="1"/>
      <c r="D12" s="1" t="s">
        <v>125</v>
      </c>
      <c r="E12" s="1" t="s">
        <v>126</v>
      </c>
      <c r="F12" s="1" t="s">
        <v>190</v>
      </c>
      <c r="G12" s="1" t="s">
        <v>172</v>
      </c>
      <c r="H12" s="42" t="s">
        <v>134</v>
      </c>
    </row>
    <row r="13" spans="1:8" ht="90" x14ac:dyDescent="0.25">
      <c r="A13" s="38">
        <v>12</v>
      </c>
      <c r="B13" s="39">
        <f t="shared" si="0"/>
        <v>42101</v>
      </c>
      <c r="C13" s="1" t="s">
        <v>200</v>
      </c>
      <c r="D13" s="1" t="s">
        <v>128</v>
      </c>
      <c r="E13" s="1" t="s">
        <v>129</v>
      </c>
      <c r="F13" s="1" t="s">
        <v>191</v>
      </c>
      <c r="G13" s="1" t="s">
        <v>173</v>
      </c>
      <c r="H13" s="42" t="s">
        <v>145</v>
      </c>
    </row>
    <row r="14" spans="1:8" ht="180" x14ac:dyDescent="0.25">
      <c r="A14" s="38"/>
      <c r="B14" s="39">
        <f t="shared" si="0"/>
        <v>42108</v>
      </c>
      <c r="C14" s="1" t="s">
        <v>229</v>
      </c>
      <c r="D14" s="1" t="s">
        <v>149</v>
      </c>
      <c r="E14" s="1" t="s">
        <v>143</v>
      </c>
      <c r="F14" s="1" t="s">
        <v>153</v>
      </c>
      <c r="G14" s="1" t="s">
        <v>174</v>
      </c>
      <c r="H14" s="42"/>
    </row>
    <row r="15" spans="1:8" ht="75" x14ac:dyDescent="0.25">
      <c r="A15" s="38">
        <v>13</v>
      </c>
      <c r="B15" s="39">
        <f t="shared" si="0"/>
        <v>42115</v>
      </c>
      <c r="C15" s="1" t="s">
        <v>141</v>
      </c>
      <c r="D15" s="1" t="s">
        <v>132</v>
      </c>
      <c r="E15" s="1" t="s">
        <v>142</v>
      </c>
      <c r="F15" s="41" t="s">
        <v>193</v>
      </c>
      <c r="G15" s="1" t="s">
        <v>175</v>
      </c>
      <c r="H15" s="42" t="s">
        <v>139</v>
      </c>
    </row>
    <row r="16" spans="1:8" ht="45" x14ac:dyDescent="0.25">
      <c r="A16" s="38">
        <v>14</v>
      </c>
      <c r="B16" s="39">
        <f t="shared" si="0"/>
        <v>42122</v>
      </c>
      <c r="C16" s="1" t="s">
        <v>140</v>
      </c>
      <c r="D16" s="1" t="s">
        <v>133</v>
      </c>
      <c r="E16" s="1" t="s">
        <v>164</v>
      </c>
      <c r="F16" s="1" t="s">
        <v>192</v>
      </c>
      <c r="G16" s="1"/>
      <c r="H16" s="1" t="s">
        <v>159</v>
      </c>
    </row>
    <row r="17" spans="1:8" x14ac:dyDescent="0.25">
      <c r="A17" s="38">
        <v>15</v>
      </c>
      <c r="B17" s="39">
        <f t="shared" si="0"/>
        <v>42129</v>
      </c>
      <c r="C17" s="25" t="s">
        <v>199</v>
      </c>
      <c r="D17" s="25"/>
      <c r="E17" s="25"/>
      <c r="F17" s="25"/>
      <c r="G17" s="25"/>
      <c r="H17" s="25"/>
    </row>
    <row r="18" spans="1:8" ht="135" x14ac:dyDescent="0.25">
      <c r="A18" s="38" t="s">
        <v>0</v>
      </c>
      <c r="B18" s="39">
        <f t="shared" si="0"/>
        <v>42136</v>
      </c>
      <c r="C18" s="1" t="s">
        <v>160</v>
      </c>
      <c r="D18" s="1"/>
      <c r="E18" s="1"/>
      <c r="F18" s="1"/>
      <c r="G18" s="1"/>
      <c r="H18" s="1" t="s">
        <v>158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zoomScale="70" zoomScaleNormal="70" workbookViewId="0">
      <pane ySplit="1" topLeftCell="A5" activePane="bottomLeft" state="frozen"/>
      <selection pane="bottomLeft" activeCell="A7" sqref="A7:XFD7"/>
    </sheetView>
  </sheetViews>
  <sheetFormatPr defaultColWidth="14.875" defaultRowHeight="15" x14ac:dyDescent="0.25"/>
  <cols>
    <col min="1" max="1" width="8.125" style="25" customWidth="1"/>
    <col min="2" max="2" width="13.5" style="25" customWidth="1"/>
    <col min="3" max="3" width="33.625" style="25" customWidth="1"/>
    <col min="4" max="4" width="27.375" style="26" customWidth="1"/>
    <col min="5" max="5" width="47.625" style="26" customWidth="1"/>
    <col min="6" max="6" width="45.875" style="26" customWidth="1"/>
    <col min="7" max="7" width="30.125" style="26" customWidth="1"/>
    <col min="8" max="9" width="38" style="26" customWidth="1"/>
    <col min="10" max="10" width="46.5" style="26" customWidth="1"/>
    <col min="11" max="16384" width="14.875" style="25"/>
  </cols>
  <sheetData>
    <row r="1" spans="1:11" x14ac:dyDescent="0.25">
      <c r="A1" s="23" t="s">
        <v>1</v>
      </c>
      <c r="B1" s="23" t="s">
        <v>2</v>
      </c>
      <c r="C1" s="23" t="s">
        <v>3</v>
      </c>
      <c r="D1" s="24" t="s">
        <v>4</v>
      </c>
      <c r="E1" s="24" t="s">
        <v>5</v>
      </c>
      <c r="F1" s="23" t="s">
        <v>6</v>
      </c>
      <c r="G1" s="24" t="s">
        <v>18</v>
      </c>
      <c r="H1" s="24" t="s">
        <v>19</v>
      </c>
      <c r="I1" s="24" t="s">
        <v>20</v>
      </c>
      <c r="J1" s="23" t="s">
        <v>7</v>
      </c>
    </row>
    <row r="2" spans="1:11" ht="409.5" x14ac:dyDescent="0.25">
      <c r="A2" s="38">
        <v>1</v>
      </c>
      <c r="B2" s="39">
        <v>41877</v>
      </c>
      <c r="C2" s="1" t="s">
        <v>75</v>
      </c>
      <c r="D2" s="1" t="s">
        <v>48</v>
      </c>
      <c r="E2" s="40" t="s">
        <v>71</v>
      </c>
      <c r="F2" s="1" t="s">
        <v>69</v>
      </c>
      <c r="G2" s="1" t="s">
        <v>63</v>
      </c>
      <c r="H2" s="1" t="s">
        <v>68</v>
      </c>
      <c r="I2" s="1" t="s">
        <v>67</v>
      </c>
      <c r="J2" s="1" t="s">
        <v>80</v>
      </c>
      <c r="K2" s="1"/>
    </row>
    <row r="3" spans="1:11" ht="225" x14ac:dyDescent="0.25">
      <c r="A3" s="38">
        <v>2</v>
      </c>
      <c r="B3" s="39">
        <f t="shared" ref="B3:B18" si="0">B2+7</f>
        <v>41884</v>
      </c>
      <c r="C3" s="1" t="s">
        <v>74</v>
      </c>
      <c r="D3" s="1" t="s">
        <v>73</v>
      </c>
      <c r="E3" s="1" t="s">
        <v>56</v>
      </c>
      <c r="F3" s="1" t="s">
        <v>79</v>
      </c>
      <c r="G3" s="41" t="s">
        <v>21</v>
      </c>
      <c r="H3" s="1" t="s">
        <v>72</v>
      </c>
      <c r="I3" s="1" t="s">
        <v>78</v>
      </c>
      <c r="J3" s="42" t="s">
        <v>81</v>
      </c>
    </row>
    <row r="4" spans="1:11" ht="240" x14ac:dyDescent="0.25">
      <c r="A4" s="38">
        <v>3</v>
      </c>
      <c r="B4" s="39">
        <f t="shared" si="0"/>
        <v>41891</v>
      </c>
      <c r="C4" s="1" t="s">
        <v>58</v>
      </c>
      <c r="D4" s="1" t="s">
        <v>60</v>
      </c>
      <c r="E4" s="1" t="s">
        <v>57</v>
      </c>
      <c r="F4" s="1" t="s">
        <v>70</v>
      </c>
      <c r="G4" s="1" t="s">
        <v>54</v>
      </c>
      <c r="H4" s="1" t="s">
        <v>77</v>
      </c>
      <c r="I4" s="1" t="s">
        <v>61</v>
      </c>
      <c r="J4" s="42" t="s">
        <v>82</v>
      </c>
    </row>
    <row r="5" spans="1:11" ht="300" x14ac:dyDescent="0.25">
      <c r="A5" s="38">
        <v>4</v>
      </c>
      <c r="B5" s="39">
        <f>B4+7</f>
        <v>41898</v>
      </c>
      <c r="C5" s="1" t="s">
        <v>53</v>
      </c>
      <c r="D5" s="1" t="s">
        <v>86</v>
      </c>
      <c r="E5" s="1" t="s">
        <v>65</v>
      </c>
      <c r="F5" s="1" t="s">
        <v>87</v>
      </c>
      <c r="G5" s="1" t="s">
        <v>83</v>
      </c>
      <c r="H5" s="1" t="s">
        <v>62</v>
      </c>
      <c r="I5" s="1" t="s">
        <v>84</v>
      </c>
      <c r="J5" s="42" t="s">
        <v>85</v>
      </c>
    </row>
    <row r="6" spans="1:11" ht="165" x14ac:dyDescent="0.25">
      <c r="A6" s="38">
        <v>5</v>
      </c>
      <c r="B6" s="39">
        <f t="shared" si="0"/>
        <v>41905</v>
      </c>
      <c r="C6" s="1" t="s">
        <v>89</v>
      </c>
      <c r="D6" s="1" t="s">
        <v>90</v>
      </c>
      <c r="E6" s="1" t="s">
        <v>92</v>
      </c>
      <c r="F6" s="1" t="s">
        <v>97</v>
      </c>
      <c r="G6" s="1" t="s">
        <v>94</v>
      </c>
      <c r="H6" s="1" t="s">
        <v>93</v>
      </c>
      <c r="I6" s="1" t="s">
        <v>91</v>
      </c>
      <c r="J6" s="42" t="s">
        <v>108</v>
      </c>
    </row>
    <row r="7" spans="1:11" ht="150" x14ac:dyDescent="0.25">
      <c r="A7" s="38">
        <v>6</v>
      </c>
      <c r="B7" s="39">
        <f t="shared" si="0"/>
        <v>41912</v>
      </c>
      <c r="C7" s="1" t="s">
        <v>55</v>
      </c>
      <c r="D7" s="1" t="s">
        <v>59</v>
      </c>
      <c r="E7" s="1" t="s">
        <v>111</v>
      </c>
      <c r="F7" s="1" t="s">
        <v>98</v>
      </c>
      <c r="G7" s="1" t="s">
        <v>96</v>
      </c>
      <c r="H7" s="1" t="s">
        <v>30</v>
      </c>
      <c r="I7" s="1" t="s">
        <v>95</v>
      </c>
      <c r="J7" s="42" t="s">
        <v>107</v>
      </c>
    </row>
    <row r="8" spans="1:11" ht="270" x14ac:dyDescent="0.25">
      <c r="A8" s="38">
        <v>7</v>
      </c>
      <c r="B8" s="39">
        <f t="shared" si="0"/>
        <v>41919</v>
      </c>
      <c r="C8" s="1" t="s">
        <v>51</v>
      </c>
      <c r="D8" s="1" t="s">
        <v>116</v>
      </c>
      <c r="E8" s="1" t="s">
        <v>99</v>
      </c>
      <c r="F8" s="1" t="s">
        <v>110</v>
      </c>
      <c r="G8" s="1" t="s">
        <v>100</v>
      </c>
      <c r="H8" s="1" t="s">
        <v>105</v>
      </c>
      <c r="I8" s="1" t="s">
        <v>112</v>
      </c>
      <c r="J8" s="42" t="s">
        <v>102</v>
      </c>
    </row>
    <row r="9" spans="1:11" ht="195" x14ac:dyDescent="0.25">
      <c r="A9" s="38">
        <v>8</v>
      </c>
      <c r="B9" s="39">
        <f t="shared" si="0"/>
        <v>41926</v>
      </c>
      <c r="C9" s="1" t="s">
        <v>52</v>
      </c>
      <c r="D9" s="1" t="s">
        <v>113</v>
      </c>
      <c r="E9" s="1" t="s">
        <v>115</v>
      </c>
      <c r="F9" s="1" t="s">
        <v>114</v>
      </c>
      <c r="G9" s="1"/>
      <c r="H9" s="1" t="s">
        <v>106</v>
      </c>
      <c r="I9" s="1"/>
      <c r="J9" s="42" t="s">
        <v>104</v>
      </c>
    </row>
    <row r="10" spans="1:11" ht="180" x14ac:dyDescent="0.25">
      <c r="A10" s="38">
        <v>9</v>
      </c>
      <c r="B10" s="39">
        <f t="shared" si="0"/>
        <v>41933</v>
      </c>
      <c r="C10" s="1" t="s">
        <v>66</v>
      </c>
      <c r="D10" s="1" t="s">
        <v>117</v>
      </c>
      <c r="E10" s="1" t="s">
        <v>118</v>
      </c>
      <c r="F10" s="1" t="s">
        <v>130</v>
      </c>
      <c r="G10" s="1" t="s">
        <v>119</v>
      </c>
      <c r="H10" s="1" t="s">
        <v>120</v>
      </c>
      <c r="I10" s="1" t="s">
        <v>121</v>
      </c>
      <c r="J10" s="42" t="s">
        <v>103</v>
      </c>
    </row>
    <row r="11" spans="1:11" ht="150" x14ac:dyDescent="0.25">
      <c r="A11" s="38">
        <v>10</v>
      </c>
      <c r="B11" s="39">
        <f t="shared" si="0"/>
        <v>41940</v>
      </c>
      <c r="C11" s="1" t="s">
        <v>101</v>
      </c>
      <c r="D11" s="1" t="s">
        <v>125</v>
      </c>
      <c r="E11" s="1" t="s">
        <v>126</v>
      </c>
      <c r="F11" s="1" t="s">
        <v>127</v>
      </c>
      <c r="G11" s="1" t="s">
        <v>122</v>
      </c>
      <c r="H11" s="1" t="s">
        <v>123</v>
      </c>
      <c r="I11" s="1" t="s">
        <v>124</v>
      </c>
      <c r="J11" s="42" t="s">
        <v>134</v>
      </c>
    </row>
    <row r="12" spans="1:11" ht="165" x14ac:dyDescent="0.25">
      <c r="A12" s="38">
        <v>11</v>
      </c>
      <c r="B12" s="39">
        <f t="shared" si="0"/>
        <v>41947</v>
      </c>
      <c r="C12" s="1" t="s">
        <v>144</v>
      </c>
      <c r="D12" s="1" t="s">
        <v>128</v>
      </c>
      <c r="E12" s="1" t="s">
        <v>129</v>
      </c>
      <c r="F12" s="1" t="s">
        <v>137</v>
      </c>
      <c r="G12" s="1" t="s">
        <v>131</v>
      </c>
      <c r="H12" s="1" t="s">
        <v>136</v>
      </c>
      <c r="I12" s="1"/>
      <c r="J12" s="42" t="s">
        <v>145</v>
      </c>
    </row>
    <row r="13" spans="1:11" x14ac:dyDescent="0.25">
      <c r="A13" s="38">
        <v>12</v>
      </c>
      <c r="B13" s="39">
        <f t="shared" si="0"/>
        <v>41954</v>
      </c>
      <c r="C13" s="1" t="s">
        <v>146</v>
      </c>
      <c r="D13" s="1"/>
      <c r="E13" s="1"/>
      <c r="F13" s="1"/>
      <c r="G13" s="41" t="s">
        <v>50</v>
      </c>
      <c r="H13" s="36"/>
      <c r="I13" s="1"/>
      <c r="J13" s="42"/>
    </row>
    <row r="14" spans="1:11" x14ac:dyDescent="0.25">
      <c r="A14" s="38"/>
      <c r="B14" s="39">
        <f t="shared" si="0"/>
        <v>41961</v>
      </c>
      <c r="C14" s="1" t="s">
        <v>135</v>
      </c>
      <c r="D14" s="1"/>
      <c r="E14" s="1"/>
      <c r="F14" s="1"/>
      <c r="G14" s="1"/>
      <c r="H14" s="1"/>
      <c r="I14" s="1"/>
      <c r="J14" s="41"/>
    </row>
    <row r="15" spans="1:11" ht="120" x14ac:dyDescent="0.25">
      <c r="A15" s="38">
        <v>13</v>
      </c>
      <c r="B15" s="39">
        <f t="shared" si="0"/>
        <v>41968</v>
      </c>
      <c r="C15" s="1" t="s">
        <v>147</v>
      </c>
      <c r="D15" s="1" t="s">
        <v>149</v>
      </c>
      <c r="E15" s="1" t="s">
        <v>143</v>
      </c>
      <c r="F15" s="1" t="s">
        <v>153</v>
      </c>
      <c r="G15" s="1" t="s">
        <v>148</v>
      </c>
      <c r="H15" s="37" t="s">
        <v>151</v>
      </c>
      <c r="I15" s="37" t="s">
        <v>150</v>
      </c>
      <c r="J15" s="42"/>
    </row>
    <row r="16" spans="1:11" ht="90" x14ac:dyDescent="0.25">
      <c r="A16" s="38">
        <v>14</v>
      </c>
      <c r="B16" s="39">
        <f t="shared" si="0"/>
        <v>41975</v>
      </c>
      <c r="C16" s="1" t="s">
        <v>141</v>
      </c>
      <c r="D16" s="1" t="s">
        <v>132</v>
      </c>
      <c r="E16" s="1" t="s">
        <v>142</v>
      </c>
      <c r="F16" s="1" t="s">
        <v>152</v>
      </c>
      <c r="G16" s="1" t="s">
        <v>154</v>
      </c>
      <c r="H16" s="1" t="s">
        <v>155</v>
      </c>
      <c r="I16" s="1" t="s">
        <v>156</v>
      </c>
      <c r="J16" s="42" t="s">
        <v>139</v>
      </c>
    </row>
    <row r="17" spans="1:10" ht="45" x14ac:dyDescent="0.25">
      <c r="A17" s="38">
        <v>15</v>
      </c>
      <c r="B17" s="39">
        <f t="shared" si="0"/>
        <v>41982</v>
      </c>
      <c r="C17" s="1" t="s">
        <v>140</v>
      </c>
      <c r="D17" s="1" t="s">
        <v>133</v>
      </c>
      <c r="E17" s="1" t="s">
        <v>157</v>
      </c>
      <c r="F17" s="1" t="s">
        <v>109</v>
      </c>
      <c r="G17" s="1"/>
      <c r="H17" s="1"/>
      <c r="I17" s="1"/>
      <c r="J17" s="1" t="s">
        <v>159</v>
      </c>
    </row>
    <row r="18" spans="1:10" ht="135" x14ac:dyDescent="0.25">
      <c r="A18" s="38" t="s">
        <v>0</v>
      </c>
      <c r="B18" s="39">
        <f t="shared" si="0"/>
        <v>41989</v>
      </c>
      <c r="C18" s="1" t="s">
        <v>138</v>
      </c>
      <c r="D18" s="1"/>
      <c r="E18" s="1"/>
      <c r="F18" s="1"/>
      <c r="G18" s="1"/>
      <c r="H18" s="1"/>
      <c r="I18" s="1"/>
      <c r="J18" s="1" t="s">
        <v>158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1"/>
  <sheetViews>
    <sheetView zoomScale="115" zoomScaleNormal="115" workbookViewId="0">
      <selection activeCell="G19" sqref="G19"/>
    </sheetView>
  </sheetViews>
  <sheetFormatPr defaultColWidth="7.625" defaultRowHeight="15" x14ac:dyDescent="0.25"/>
  <cols>
    <col min="1" max="1" width="7.625" style="5"/>
    <col min="2" max="2" width="40.625" style="4" bestFit="1" customWidth="1"/>
    <col min="3" max="3" width="11.5" style="4" bestFit="1" customWidth="1"/>
    <col min="4" max="4" width="7.625" style="8"/>
    <col min="5" max="5" width="10.5" style="27" customWidth="1"/>
    <col min="6" max="6" width="7.625" style="27" customWidth="1"/>
    <col min="7" max="7" width="10.5" style="27" customWidth="1"/>
    <col min="8" max="8" width="13.5" style="4" customWidth="1"/>
    <col min="9" max="9" width="10" style="5" customWidth="1"/>
    <col min="10" max="10" width="7.625" style="5"/>
    <col min="11" max="11" width="4.625" style="5" customWidth="1"/>
    <col min="12" max="12" width="10.625" style="4" bestFit="1" customWidth="1"/>
    <col min="13" max="15" width="7.625" style="4"/>
    <col min="16" max="16" width="11.5" style="4" bestFit="1" customWidth="1"/>
    <col min="17" max="16384" width="7.625" style="4"/>
  </cols>
  <sheetData>
    <row r="1" spans="1:26" ht="18" thickBot="1" x14ac:dyDescent="0.35">
      <c r="A1" s="2" t="s">
        <v>22</v>
      </c>
      <c r="B1" s="2" t="s">
        <v>8</v>
      </c>
      <c r="C1" s="2" t="s">
        <v>9</v>
      </c>
      <c r="D1" s="2" t="s">
        <v>10</v>
      </c>
      <c r="E1" s="2" t="s">
        <v>352</v>
      </c>
      <c r="F1" s="2" t="s">
        <v>353</v>
      </c>
      <c r="G1" s="2" t="s">
        <v>354</v>
      </c>
      <c r="H1" s="2" t="s">
        <v>9</v>
      </c>
      <c r="I1" s="2" t="s">
        <v>10</v>
      </c>
      <c r="J1" s="2" t="s">
        <v>11</v>
      </c>
      <c r="L1" s="2" t="s">
        <v>9</v>
      </c>
      <c r="M1" s="2" t="s">
        <v>10</v>
      </c>
      <c r="N1" s="2" t="s">
        <v>11</v>
      </c>
      <c r="O1" s="5"/>
      <c r="P1" s="15" t="s">
        <v>9</v>
      </c>
      <c r="Q1" s="15" t="s">
        <v>10</v>
      </c>
      <c r="R1" s="15" t="s">
        <v>11</v>
      </c>
      <c r="T1" s="15" t="s">
        <v>9</v>
      </c>
      <c r="U1" s="15" t="s">
        <v>10</v>
      </c>
      <c r="V1" s="15" t="s">
        <v>11</v>
      </c>
      <c r="X1" s="19" t="s">
        <v>9</v>
      </c>
      <c r="Y1" s="19" t="s">
        <v>10</v>
      </c>
      <c r="Z1" s="19" t="s">
        <v>11</v>
      </c>
    </row>
    <row r="2" spans="1:26" ht="16.5" thickTop="1" x14ac:dyDescent="0.25">
      <c r="A2" s="5">
        <v>1.1000000000000001</v>
      </c>
      <c r="B2" s="4" t="s">
        <v>12</v>
      </c>
      <c r="C2" s="47" t="s">
        <v>13</v>
      </c>
      <c r="D2" s="8">
        <v>3</v>
      </c>
      <c r="F2" s="84" t="s">
        <v>219</v>
      </c>
      <c r="G2" s="84" t="s">
        <v>219</v>
      </c>
      <c r="H2" s="43" t="s">
        <v>161</v>
      </c>
      <c r="I2" s="5">
        <f t="shared" ref="I2:I7" si="0">SUMIF($C$2:$C$89,H2,$D$2:$D$89)</f>
        <v>59.5</v>
      </c>
      <c r="J2" s="9">
        <f t="shared" ref="J2:J7" si="1">I2/$I$8</f>
        <v>0.13538111490329921</v>
      </c>
      <c r="L2" s="4" t="s">
        <v>44</v>
      </c>
      <c r="M2" s="5">
        <v>36</v>
      </c>
      <c r="N2" s="9">
        <v>8.8452088452088448E-2</v>
      </c>
      <c r="O2" s="5"/>
      <c r="P2" s="6" t="s">
        <v>23</v>
      </c>
      <c r="Q2" s="6">
        <v>16</v>
      </c>
      <c r="R2" s="10">
        <v>3.9506172839506172E-2</v>
      </c>
      <c r="T2" s="10" t="s">
        <v>17</v>
      </c>
      <c r="U2" s="14">
        <v>20</v>
      </c>
      <c r="V2" s="10">
        <v>4.3956043956043959E-2</v>
      </c>
      <c r="X2" s="7" t="s">
        <v>17</v>
      </c>
      <c r="Y2" s="7">
        <v>14</v>
      </c>
      <c r="Z2" s="11">
        <v>3.0837004405286344E-2</v>
      </c>
    </row>
    <row r="3" spans="1:26" ht="15.75" x14ac:dyDescent="0.25">
      <c r="A3" s="5">
        <v>1.2</v>
      </c>
      <c r="B3" s="70" t="s">
        <v>310</v>
      </c>
      <c r="C3" s="48" t="s">
        <v>25</v>
      </c>
      <c r="D3" s="8">
        <v>0</v>
      </c>
      <c r="E3" s="27">
        <v>42029</v>
      </c>
      <c r="F3" s="84" t="s">
        <v>219</v>
      </c>
      <c r="H3" s="70" t="s">
        <v>24</v>
      </c>
      <c r="I3" s="5">
        <f t="shared" si="0"/>
        <v>70</v>
      </c>
      <c r="J3" s="9">
        <f t="shared" si="1"/>
        <v>0.15927189988623436</v>
      </c>
      <c r="L3" s="4" t="s">
        <v>8</v>
      </c>
      <c r="M3" s="5">
        <v>72</v>
      </c>
      <c r="N3" s="9">
        <v>0.1769041769041769</v>
      </c>
      <c r="O3" s="5"/>
      <c r="P3" s="6" t="s">
        <v>8</v>
      </c>
      <c r="Q3" s="6">
        <v>36</v>
      </c>
      <c r="R3" s="10">
        <v>8.8888888888888892E-2</v>
      </c>
      <c r="T3" s="10" t="s">
        <v>24</v>
      </c>
      <c r="U3" s="14">
        <v>100</v>
      </c>
      <c r="V3" s="10">
        <v>0.21978021978021978</v>
      </c>
      <c r="X3" s="7" t="s">
        <v>24</v>
      </c>
      <c r="Y3" s="7">
        <v>99</v>
      </c>
      <c r="Z3" s="11">
        <v>0.21806167400881057</v>
      </c>
    </row>
    <row r="4" spans="1:26" ht="15.75" x14ac:dyDescent="0.25">
      <c r="A4" s="5">
        <v>1.3</v>
      </c>
      <c r="B4" s="4" t="s">
        <v>27</v>
      </c>
      <c r="C4" s="47" t="s">
        <v>13</v>
      </c>
      <c r="D4" s="8">
        <v>1</v>
      </c>
      <c r="E4" s="27">
        <v>42029</v>
      </c>
      <c r="F4" s="84" t="s">
        <v>219</v>
      </c>
      <c r="H4" s="4" t="s">
        <v>25</v>
      </c>
      <c r="I4" s="5">
        <f t="shared" si="0"/>
        <v>30</v>
      </c>
      <c r="J4" s="9">
        <f t="shared" si="1"/>
        <v>6.8259385665529013E-2</v>
      </c>
      <c r="L4" s="4" t="s">
        <v>25</v>
      </c>
      <c r="M4" s="5">
        <v>50</v>
      </c>
      <c r="N4" s="9">
        <v>0.12285012285012285</v>
      </c>
      <c r="O4" s="5"/>
      <c r="P4" s="6" t="s">
        <v>25</v>
      </c>
      <c r="Q4" s="6">
        <v>40</v>
      </c>
      <c r="R4" s="10">
        <v>9.8765432098765427E-2</v>
      </c>
      <c r="T4" s="10" t="s">
        <v>26</v>
      </c>
      <c r="U4" s="14">
        <v>25</v>
      </c>
      <c r="V4" s="10">
        <v>5.4945054945054944E-2</v>
      </c>
      <c r="X4" s="7" t="s">
        <v>26</v>
      </c>
      <c r="Y4" s="7">
        <v>20</v>
      </c>
      <c r="Z4" s="11">
        <v>4.405286343612335E-2</v>
      </c>
    </row>
    <row r="5" spans="1:26" ht="15.75" x14ac:dyDescent="0.25">
      <c r="A5" s="5">
        <v>1.4</v>
      </c>
      <c r="B5" s="92" t="s">
        <v>387</v>
      </c>
      <c r="C5" s="51" t="s">
        <v>161</v>
      </c>
      <c r="D5" s="8">
        <v>2.5</v>
      </c>
      <c r="F5" s="28"/>
      <c r="G5" s="84" t="s">
        <v>219</v>
      </c>
      <c r="H5" s="4" t="s">
        <v>13</v>
      </c>
      <c r="I5" s="5">
        <f t="shared" si="0"/>
        <v>50</v>
      </c>
      <c r="J5" s="9">
        <f t="shared" si="1"/>
        <v>0.11376564277588168</v>
      </c>
      <c r="M5" s="5"/>
      <c r="N5" s="9"/>
      <c r="O5" s="5"/>
      <c r="P5" s="6" t="s">
        <v>28</v>
      </c>
      <c r="Q5" s="6">
        <v>26</v>
      </c>
      <c r="R5" s="10">
        <v>6.4197530864197536E-2</v>
      </c>
      <c r="T5" s="10" t="s">
        <v>13</v>
      </c>
      <c r="U5" s="14">
        <v>10</v>
      </c>
      <c r="V5" s="10">
        <v>2.197802197802198E-2</v>
      </c>
      <c r="X5" s="7" t="s">
        <v>28</v>
      </c>
      <c r="Y5" s="7">
        <v>32</v>
      </c>
      <c r="Z5" s="11">
        <v>6.8281938325991193E-2</v>
      </c>
    </row>
    <row r="6" spans="1:26" ht="15.75" x14ac:dyDescent="0.25">
      <c r="A6" s="5">
        <v>1.5</v>
      </c>
      <c r="B6" s="92" t="s">
        <v>388</v>
      </c>
      <c r="C6" s="88" t="s">
        <v>392</v>
      </c>
      <c r="D6" s="97">
        <v>1</v>
      </c>
      <c r="F6" s="29"/>
      <c r="H6" s="4" t="s">
        <v>14</v>
      </c>
      <c r="I6" s="5">
        <f t="shared" si="0"/>
        <v>100</v>
      </c>
      <c r="J6" s="9">
        <f t="shared" si="1"/>
        <v>0.22753128555176336</v>
      </c>
      <c r="L6" s="4" t="s">
        <v>13</v>
      </c>
      <c r="M6" s="5">
        <v>24</v>
      </c>
      <c r="N6" s="9">
        <v>5.896805896805897E-2</v>
      </c>
      <c r="O6" s="5"/>
      <c r="P6" s="6" t="s">
        <v>13</v>
      </c>
      <c r="Q6" s="6">
        <v>27</v>
      </c>
      <c r="R6" s="10">
        <v>6.6666666666666666E-2</v>
      </c>
      <c r="T6" s="10" t="s">
        <v>14</v>
      </c>
      <c r="U6" s="14">
        <v>150</v>
      </c>
      <c r="V6" s="10">
        <v>0.32967032967032966</v>
      </c>
      <c r="X6" s="7" t="s">
        <v>13</v>
      </c>
      <c r="Y6" s="7">
        <v>10</v>
      </c>
      <c r="Z6" s="11">
        <v>2.2026431718061675E-2</v>
      </c>
    </row>
    <row r="7" spans="1:26" ht="15.75" x14ac:dyDescent="0.25">
      <c r="A7" s="5">
        <v>1.6</v>
      </c>
      <c r="B7" s="70" t="s">
        <v>358</v>
      </c>
      <c r="C7" s="72" t="s">
        <v>161</v>
      </c>
      <c r="D7" s="8">
        <v>0.5</v>
      </c>
      <c r="E7" s="27">
        <v>42030</v>
      </c>
      <c r="F7" s="29"/>
      <c r="H7" s="4" t="s">
        <v>15</v>
      </c>
      <c r="I7" s="5">
        <f t="shared" si="0"/>
        <v>130</v>
      </c>
      <c r="J7" s="9">
        <f t="shared" si="1"/>
        <v>0.29579067121729236</v>
      </c>
      <c r="L7" s="4" t="s">
        <v>14</v>
      </c>
      <c r="M7" s="5">
        <v>100</v>
      </c>
      <c r="N7" s="9">
        <v>0.24570024570024571</v>
      </c>
      <c r="O7" s="5"/>
      <c r="P7" s="6" t="s">
        <v>14</v>
      </c>
      <c r="Q7" s="6">
        <v>150</v>
      </c>
      <c r="R7" s="10">
        <v>0.37037037037037035</v>
      </c>
      <c r="T7" s="17" t="s">
        <v>15</v>
      </c>
      <c r="U7" s="18">
        <v>150</v>
      </c>
      <c r="V7" s="17">
        <v>0.32967032967032966</v>
      </c>
      <c r="X7" s="7" t="s">
        <v>14</v>
      </c>
      <c r="Y7" s="7">
        <v>175</v>
      </c>
      <c r="Z7" s="11">
        <v>0.38546255506607929</v>
      </c>
    </row>
    <row r="8" spans="1:26" ht="16.5" thickBot="1" x14ac:dyDescent="0.3">
      <c r="A8" s="12">
        <v>1.7</v>
      </c>
      <c r="B8" s="71" t="s">
        <v>311</v>
      </c>
      <c r="C8" s="80" t="s">
        <v>24</v>
      </c>
      <c r="D8" s="13">
        <v>10</v>
      </c>
      <c r="E8" s="27">
        <v>42030</v>
      </c>
      <c r="F8" s="84" t="s">
        <v>219</v>
      </c>
      <c r="G8" s="84" t="s">
        <v>219</v>
      </c>
      <c r="I8" s="3">
        <f>SUM(I2:I7)</f>
        <v>439.5</v>
      </c>
      <c r="L8" s="4" t="s">
        <v>15</v>
      </c>
      <c r="M8" s="5">
        <v>125</v>
      </c>
      <c r="N8" s="9">
        <v>0.30712530712530711</v>
      </c>
      <c r="O8" s="5"/>
      <c r="P8" s="15" t="s">
        <v>15</v>
      </c>
      <c r="Q8" s="15">
        <v>110</v>
      </c>
      <c r="R8" s="16">
        <v>0.27160493827160492</v>
      </c>
      <c r="T8" s="5"/>
      <c r="U8" s="5">
        <v>455</v>
      </c>
      <c r="V8" s="5"/>
      <c r="X8" s="19" t="s">
        <v>15</v>
      </c>
      <c r="Y8" s="19">
        <v>105</v>
      </c>
      <c r="Z8" s="20">
        <v>0.23127753303964757</v>
      </c>
    </row>
    <row r="9" spans="1:26" ht="15.75" thickBot="1" x14ac:dyDescent="0.3">
      <c r="A9" s="5">
        <v>2.1</v>
      </c>
      <c r="B9" s="92" t="s">
        <v>385</v>
      </c>
      <c r="C9" s="51" t="s">
        <v>161</v>
      </c>
      <c r="D9" s="8">
        <v>2.5</v>
      </c>
      <c r="F9" s="84"/>
      <c r="G9" s="84"/>
      <c r="I9" s="4"/>
      <c r="J9" s="4"/>
      <c r="M9" s="3">
        <v>407</v>
      </c>
      <c r="N9" s="5"/>
      <c r="O9" s="5"/>
      <c r="Q9" s="5">
        <v>405</v>
      </c>
      <c r="X9" s="5"/>
      <c r="Y9" s="5">
        <v>455</v>
      </c>
      <c r="Z9" s="5"/>
    </row>
    <row r="10" spans="1:26" ht="15.75" thickTop="1" x14ac:dyDescent="0.25">
      <c r="A10" s="5">
        <v>2.2000000000000002</v>
      </c>
      <c r="B10" s="92" t="s">
        <v>386</v>
      </c>
      <c r="C10" s="88" t="s">
        <v>392</v>
      </c>
      <c r="D10" s="97">
        <v>1</v>
      </c>
      <c r="F10" s="84"/>
      <c r="G10" s="84"/>
    </row>
    <row r="11" spans="1:26" x14ac:dyDescent="0.25">
      <c r="A11" s="5">
        <v>2.2999999999999998</v>
      </c>
      <c r="B11" s="70" t="s">
        <v>355</v>
      </c>
      <c r="C11" s="51" t="s">
        <v>161</v>
      </c>
      <c r="D11" s="8">
        <v>2.5</v>
      </c>
      <c r="F11" s="29"/>
    </row>
    <row r="12" spans="1:26" x14ac:dyDescent="0.25">
      <c r="A12" s="5">
        <v>2.4</v>
      </c>
      <c r="B12" s="70" t="s">
        <v>356</v>
      </c>
      <c r="C12" s="88" t="s">
        <v>392</v>
      </c>
      <c r="D12" s="97">
        <v>1</v>
      </c>
      <c r="F12" s="29"/>
    </row>
    <row r="13" spans="1:26" x14ac:dyDescent="0.25">
      <c r="A13" s="5">
        <v>2.5</v>
      </c>
      <c r="B13" s="73" t="s">
        <v>47</v>
      </c>
      <c r="C13" s="72" t="s">
        <v>161</v>
      </c>
      <c r="D13" s="8">
        <v>2.5</v>
      </c>
      <c r="E13" s="27">
        <v>42036</v>
      </c>
      <c r="F13" s="84" t="s">
        <v>219</v>
      </c>
    </row>
    <row r="14" spans="1:26" x14ac:dyDescent="0.25">
      <c r="A14" s="5">
        <v>2.6</v>
      </c>
      <c r="B14" s="70" t="s">
        <v>309</v>
      </c>
      <c r="C14" s="72" t="s">
        <v>161</v>
      </c>
      <c r="D14" s="8">
        <v>3</v>
      </c>
      <c r="E14" s="27">
        <v>42036</v>
      </c>
      <c r="F14" s="84" t="s">
        <v>219</v>
      </c>
      <c r="H14" s="29"/>
      <c r="I14" s="29"/>
    </row>
    <row r="15" spans="1:26" x14ac:dyDescent="0.25">
      <c r="A15" s="5">
        <v>2.7</v>
      </c>
      <c r="B15" s="70" t="s">
        <v>49</v>
      </c>
      <c r="C15" s="72" t="s">
        <v>15</v>
      </c>
      <c r="D15" s="8">
        <v>10</v>
      </c>
      <c r="E15" s="27">
        <v>42036</v>
      </c>
      <c r="F15" s="84" t="s">
        <v>219</v>
      </c>
      <c r="H15" s="29"/>
      <c r="I15" s="29"/>
    </row>
    <row r="16" spans="1:26" ht="15.75" thickBot="1" x14ac:dyDescent="0.3">
      <c r="A16" s="12">
        <v>2.8</v>
      </c>
      <c r="B16" s="90" t="s">
        <v>359</v>
      </c>
      <c r="C16" s="83" t="s">
        <v>13</v>
      </c>
      <c r="D16" s="13">
        <v>5</v>
      </c>
      <c r="E16" s="27">
        <v>42038</v>
      </c>
      <c r="F16" s="84"/>
      <c r="H16" s="29"/>
      <c r="I16" s="29"/>
    </row>
    <row r="17" spans="1:9" x14ac:dyDescent="0.25">
      <c r="A17" s="5">
        <v>3.1</v>
      </c>
      <c r="B17" s="70" t="s">
        <v>314</v>
      </c>
      <c r="C17" s="30" t="s">
        <v>161</v>
      </c>
      <c r="D17" s="8">
        <v>2.5</v>
      </c>
      <c r="F17" s="33"/>
      <c r="H17" s="29"/>
      <c r="I17" s="29"/>
    </row>
    <row r="18" spans="1:9" x14ac:dyDescent="0.25">
      <c r="A18" s="5">
        <v>3.2</v>
      </c>
      <c r="B18" s="70" t="s">
        <v>321</v>
      </c>
      <c r="C18" s="88" t="s">
        <v>392</v>
      </c>
      <c r="D18" s="97">
        <v>1</v>
      </c>
      <c r="F18" s="33"/>
      <c r="H18" s="29"/>
      <c r="I18" s="29"/>
    </row>
    <row r="19" spans="1:9" x14ac:dyDescent="0.25">
      <c r="A19" s="5">
        <v>3.3</v>
      </c>
      <c r="B19" s="70" t="s">
        <v>315</v>
      </c>
      <c r="C19" s="30" t="s">
        <v>161</v>
      </c>
      <c r="D19" s="8">
        <v>2.5</v>
      </c>
      <c r="F19" s="33"/>
      <c r="H19" s="29"/>
      <c r="I19" s="29"/>
    </row>
    <row r="20" spans="1:9" x14ac:dyDescent="0.25">
      <c r="A20" s="5">
        <v>3.4</v>
      </c>
      <c r="B20" s="70" t="s">
        <v>322</v>
      </c>
      <c r="C20" s="88" t="s">
        <v>392</v>
      </c>
      <c r="D20" s="97">
        <v>1</v>
      </c>
      <c r="F20" s="31"/>
      <c r="H20" s="29"/>
      <c r="I20" s="29"/>
    </row>
    <row r="21" spans="1:9" x14ac:dyDescent="0.25">
      <c r="A21" s="5">
        <v>3.5</v>
      </c>
      <c r="B21" s="70" t="s">
        <v>357</v>
      </c>
      <c r="C21" s="87" t="s">
        <v>15</v>
      </c>
      <c r="D21" s="8">
        <v>10</v>
      </c>
      <c r="E21" s="27">
        <v>42043</v>
      </c>
      <c r="F21" s="84" t="s">
        <v>219</v>
      </c>
      <c r="H21" s="29"/>
      <c r="I21" s="29"/>
    </row>
    <row r="22" spans="1:9" ht="15.75" thickBot="1" x14ac:dyDescent="0.3">
      <c r="A22" s="12">
        <v>3.6</v>
      </c>
      <c r="B22" s="77" t="s">
        <v>64</v>
      </c>
      <c r="C22" s="86" t="s">
        <v>15</v>
      </c>
      <c r="D22" s="13">
        <v>10</v>
      </c>
      <c r="E22" s="27">
        <v>42043</v>
      </c>
      <c r="F22" s="84" t="s">
        <v>219</v>
      </c>
    </row>
    <row r="23" spans="1:9" x14ac:dyDescent="0.25">
      <c r="A23" s="5">
        <v>4.0999999999999996</v>
      </c>
      <c r="B23" s="70" t="s">
        <v>316</v>
      </c>
      <c r="C23" s="30" t="s">
        <v>161</v>
      </c>
      <c r="D23" s="8">
        <v>2.5</v>
      </c>
      <c r="F23" s="44"/>
    </row>
    <row r="24" spans="1:9" x14ac:dyDescent="0.25">
      <c r="A24" s="5">
        <v>4.2</v>
      </c>
      <c r="B24" s="70" t="s">
        <v>323</v>
      </c>
      <c r="C24" s="88" t="s">
        <v>392</v>
      </c>
      <c r="D24" s="97">
        <v>1</v>
      </c>
      <c r="F24" s="45"/>
      <c r="H24" s="29"/>
      <c r="I24" s="29"/>
    </row>
    <row r="25" spans="1:9" x14ac:dyDescent="0.25">
      <c r="A25" s="5">
        <v>4.3</v>
      </c>
      <c r="B25" s="70" t="s">
        <v>317</v>
      </c>
      <c r="C25" s="30" t="s">
        <v>161</v>
      </c>
      <c r="D25" s="8">
        <v>2.5</v>
      </c>
      <c r="F25" s="44"/>
      <c r="H25" s="29"/>
      <c r="I25" s="29"/>
    </row>
    <row r="26" spans="1:9" x14ac:dyDescent="0.25">
      <c r="A26" s="5">
        <v>4.4000000000000004</v>
      </c>
      <c r="B26" s="70" t="s">
        <v>324</v>
      </c>
      <c r="C26" s="88" t="s">
        <v>392</v>
      </c>
      <c r="D26" s="97">
        <v>1</v>
      </c>
      <c r="F26" s="45"/>
      <c r="H26" s="29"/>
      <c r="I26" s="29"/>
    </row>
    <row r="27" spans="1:9" x14ac:dyDescent="0.25">
      <c r="A27" s="5">
        <v>4.5</v>
      </c>
      <c r="B27" s="34" t="s">
        <v>76</v>
      </c>
      <c r="C27" s="21" t="s">
        <v>24</v>
      </c>
      <c r="D27" s="8">
        <v>10</v>
      </c>
      <c r="E27" s="27">
        <v>42050</v>
      </c>
      <c r="F27" s="84" t="s">
        <v>219</v>
      </c>
      <c r="H27" s="29"/>
      <c r="I27" s="29"/>
    </row>
    <row r="28" spans="1:9" ht="15.75" thickBot="1" x14ac:dyDescent="0.3">
      <c r="A28" s="12">
        <v>4.5999999999999996</v>
      </c>
      <c r="B28" s="71" t="s">
        <v>312</v>
      </c>
      <c r="C28" s="76" t="s">
        <v>161</v>
      </c>
      <c r="D28" s="13">
        <v>2</v>
      </c>
      <c r="E28" s="27">
        <v>42050</v>
      </c>
      <c r="F28" s="84" t="s">
        <v>219</v>
      </c>
      <c r="H28" s="29"/>
      <c r="I28" s="29"/>
    </row>
    <row r="29" spans="1:9" x14ac:dyDescent="0.25">
      <c r="A29" s="5">
        <v>5.0999999999999996</v>
      </c>
      <c r="B29" s="70" t="s">
        <v>318</v>
      </c>
      <c r="C29" s="30" t="s">
        <v>161</v>
      </c>
      <c r="D29" s="8">
        <v>2.5</v>
      </c>
      <c r="F29" s="44"/>
      <c r="H29" s="29"/>
      <c r="I29" s="29"/>
    </row>
    <row r="30" spans="1:9" x14ac:dyDescent="0.25">
      <c r="A30" s="5">
        <v>5.2</v>
      </c>
      <c r="B30" s="70" t="s">
        <v>325</v>
      </c>
      <c r="C30" s="88" t="s">
        <v>392</v>
      </c>
      <c r="D30" s="97">
        <v>1</v>
      </c>
      <c r="F30" s="45"/>
      <c r="H30" s="29"/>
      <c r="I30" s="29"/>
    </row>
    <row r="31" spans="1:9" x14ac:dyDescent="0.25">
      <c r="A31" s="5">
        <v>5.3</v>
      </c>
      <c r="B31" s="35" t="s">
        <v>88</v>
      </c>
      <c r="C31" s="21" t="s">
        <v>24</v>
      </c>
      <c r="D31" s="8">
        <v>10</v>
      </c>
      <c r="E31" s="27">
        <v>42057</v>
      </c>
      <c r="F31" s="84" t="s">
        <v>219</v>
      </c>
    </row>
    <row r="32" spans="1:9" ht="15.75" thickBot="1" x14ac:dyDescent="0.3">
      <c r="A32" s="12">
        <v>5.4</v>
      </c>
      <c r="B32" s="79" t="s">
        <v>29</v>
      </c>
      <c r="C32" s="76" t="s">
        <v>161</v>
      </c>
      <c r="D32" s="13">
        <v>4</v>
      </c>
      <c r="E32" s="27">
        <v>42057</v>
      </c>
      <c r="F32" s="84" t="s">
        <v>219</v>
      </c>
    </row>
    <row r="33" spans="1:6" x14ac:dyDescent="0.25">
      <c r="A33" s="5">
        <v>6.1</v>
      </c>
      <c r="B33" s="70" t="s">
        <v>319</v>
      </c>
      <c r="C33" s="30" t="s">
        <v>161</v>
      </c>
      <c r="D33" s="8">
        <v>2.5</v>
      </c>
      <c r="F33" s="45"/>
    </row>
    <row r="34" spans="1:6" x14ac:dyDescent="0.25">
      <c r="A34" s="5">
        <v>6.2</v>
      </c>
      <c r="B34" s="70" t="s">
        <v>326</v>
      </c>
      <c r="C34" s="88" t="s">
        <v>392</v>
      </c>
      <c r="D34" s="97">
        <v>1</v>
      </c>
      <c r="F34" s="45"/>
    </row>
    <row r="35" spans="1:6" x14ac:dyDescent="0.25">
      <c r="A35" s="5">
        <v>6.3</v>
      </c>
      <c r="B35" s="70" t="s">
        <v>320</v>
      </c>
      <c r="C35" s="30" t="s">
        <v>161</v>
      </c>
      <c r="D35" s="8">
        <v>2.5</v>
      </c>
      <c r="F35" s="45"/>
    </row>
    <row r="36" spans="1:6" ht="15.75" thickBot="1" x14ac:dyDescent="0.3">
      <c r="A36" s="12">
        <v>6.4</v>
      </c>
      <c r="B36" s="71" t="s">
        <v>327</v>
      </c>
      <c r="C36" s="89" t="s">
        <v>392</v>
      </c>
      <c r="D36" s="98">
        <v>1</v>
      </c>
      <c r="F36" s="45"/>
    </row>
    <row r="37" spans="1:6" x14ac:dyDescent="0.25">
      <c r="A37" s="5">
        <v>7.1</v>
      </c>
      <c r="B37" s="70" t="s">
        <v>328</v>
      </c>
      <c r="C37" s="30" t="s">
        <v>161</v>
      </c>
      <c r="D37" s="8">
        <v>2.5</v>
      </c>
    </row>
    <row r="38" spans="1:6" x14ac:dyDescent="0.25">
      <c r="A38" s="5">
        <v>7.2</v>
      </c>
      <c r="B38" s="70" t="s">
        <v>329</v>
      </c>
      <c r="C38" s="88" t="s">
        <v>392</v>
      </c>
      <c r="D38" s="97">
        <v>1</v>
      </c>
    </row>
    <row r="39" spans="1:6" x14ac:dyDescent="0.25">
      <c r="A39" s="5">
        <v>7.3</v>
      </c>
      <c r="B39" s="93" t="s">
        <v>313</v>
      </c>
      <c r="C39" s="94" t="s">
        <v>15</v>
      </c>
      <c r="D39" s="8">
        <v>20</v>
      </c>
      <c r="E39" s="27">
        <v>42067</v>
      </c>
      <c r="F39" s="95" t="s">
        <v>390</v>
      </c>
    </row>
    <row r="40" spans="1:6" ht="15.75" thickBot="1" x14ac:dyDescent="0.3">
      <c r="A40" s="12">
        <v>7.4</v>
      </c>
      <c r="B40" s="96" t="s">
        <v>391</v>
      </c>
      <c r="C40" s="83" t="s">
        <v>13</v>
      </c>
      <c r="D40" s="13">
        <v>5</v>
      </c>
      <c r="F40" s="84"/>
    </row>
    <row r="41" spans="1:6" x14ac:dyDescent="0.25">
      <c r="A41" s="5">
        <v>8.1</v>
      </c>
      <c r="B41" s="22" t="s">
        <v>46</v>
      </c>
      <c r="C41" s="46" t="s">
        <v>24</v>
      </c>
      <c r="D41" s="8">
        <v>10</v>
      </c>
      <c r="F41" s="84" t="s">
        <v>219</v>
      </c>
    </row>
    <row r="42" spans="1:6" x14ac:dyDescent="0.25">
      <c r="A42" s="85">
        <v>8.1999999999999993</v>
      </c>
      <c r="B42" s="78" t="s">
        <v>30</v>
      </c>
      <c r="C42" s="78" t="s">
        <v>14</v>
      </c>
      <c r="D42" s="8">
        <v>50</v>
      </c>
      <c r="F42" s="84" t="s">
        <v>219</v>
      </c>
    </row>
    <row r="43" spans="1:6" x14ac:dyDescent="0.25">
      <c r="A43" s="5">
        <v>8.3000000000000007</v>
      </c>
      <c r="B43" s="4" t="s">
        <v>32</v>
      </c>
      <c r="C43" s="47" t="s">
        <v>13</v>
      </c>
      <c r="D43" s="8">
        <v>5</v>
      </c>
      <c r="E43" s="27">
        <v>42076</v>
      </c>
      <c r="F43" s="84" t="s">
        <v>219</v>
      </c>
    </row>
    <row r="44" spans="1:6" ht="15.75" thickBot="1" x14ac:dyDescent="0.3">
      <c r="A44" s="12">
        <v>8.4</v>
      </c>
      <c r="B44" s="79" t="s">
        <v>31</v>
      </c>
      <c r="C44" s="81" t="s">
        <v>15</v>
      </c>
      <c r="D44" s="13">
        <v>10</v>
      </c>
      <c r="E44" s="27">
        <v>42078</v>
      </c>
      <c r="F44" s="84" t="s">
        <v>219</v>
      </c>
    </row>
    <row r="45" spans="1:6" x14ac:dyDescent="0.25">
      <c r="A45" s="5">
        <v>9.1</v>
      </c>
      <c r="B45" s="70" t="s">
        <v>330</v>
      </c>
      <c r="C45" s="30" t="s">
        <v>161</v>
      </c>
      <c r="D45" s="8">
        <v>2.5</v>
      </c>
    </row>
    <row r="46" spans="1:6" x14ac:dyDescent="0.25">
      <c r="A46" s="5">
        <v>9.1999999999999993</v>
      </c>
      <c r="B46" s="70" t="s">
        <v>331</v>
      </c>
      <c r="C46" s="88" t="s">
        <v>392</v>
      </c>
      <c r="D46" s="97">
        <v>1</v>
      </c>
    </row>
    <row r="47" spans="1:6" x14ac:dyDescent="0.25">
      <c r="A47" s="5">
        <v>9.3000000000000007</v>
      </c>
      <c r="B47" s="70" t="s">
        <v>333</v>
      </c>
      <c r="C47" s="30" t="s">
        <v>161</v>
      </c>
      <c r="D47" s="8">
        <v>2.5</v>
      </c>
    </row>
    <row r="48" spans="1:6" x14ac:dyDescent="0.25">
      <c r="A48" s="5">
        <v>9.4</v>
      </c>
      <c r="B48" s="70" t="s">
        <v>332</v>
      </c>
      <c r="C48" s="88" t="s">
        <v>392</v>
      </c>
      <c r="D48" s="97">
        <v>1</v>
      </c>
    </row>
    <row r="49" spans="1:5" ht="15.75" thickBot="1" x14ac:dyDescent="0.3">
      <c r="A49" s="12">
        <v>9.5</v>
      </c>
      <c r="B49" s="71" t="s">
        <v>336</v>
      </c>
      <c r="C49" s="82" t="s">
        <v>25</v>
      </c>
      <c r="D49" s="13">
        <v>4</v>
      </c>
      <c r="E49" s="27">
        <v>42092</v>
      </c>
    </row>
    <row r="50" spans="1:5" x14ac:dyDescent="0.25">
      <c r="A50" s="5">
        <v>10.1</v>
      </c>
      <c r="B50" s="70" t="s">
        <v>337</v>
      </c>
      <c r="C50" s="30" t="s">
        <v>161</v>
      </c>
      <c r="D50" s="8">
        <v>2.5</v>
      </c>
    </row>
    <row r="51" spans="1:5" x14ac:dyDescent="0.25">
      <c r="A51" s="5">
        <v>10.199999999999999</v>
      </c>
      <c r="B51" s="70" t="s">
        <v>338</v>
      </c>
      <c r="C51" s="88" t="s">
        <v>392</v>
      </c>
      <c r="D51" s="97">
        <v>1</v>
      </c>
    </row>
    <row r="52" spans="1:5" x14ac:dyDescent="0.25">
      <c r="A52" s="5">
        <v>10.3</v>
      </c>
      <c r="B52" s="70" t="s">
        <v>339</v>
      </c>
      <c r="C52" s="30" t="s">
        <v>161</v>
      </c>
      <c r="D52" s="8">
        <v>2.5</v>
      </c>
    </row>
    <row r="53" spans="1:5" ht="15.75" thickBot="1" x14ac:dyDescent="0.3">
      <c r="A53" s="12">
        <v>10.4</v>
      </c>
      <c r="B53" s="71" t="s">
        <v>340</v>
      </c>
      <c r="C53" s="89" t="s">
        <v>392</v>
      </c>
      <c r="D53" s="98">
        <v>1</v>
      </c>
    </row>
    <row r="54" spans="1:5" x14ac:dyDescent="0.25">
      <c r="A54" s="5">
        <v>11.1</v>
      </c>
      <c r="B54" s="70" t="s">
        <v>341</v>
      </c>
      <c r="C54" s="30" t="s">
        <v>161</v>
      </c>
      <c r="D54" s="8">
        <v>2.5</v>
      </c>
    </row>
    <row r="55" spans="1:5" x14ac:dyDescent="0.25">
      <c r="A55" s="5">
        <v>11.2</v>
      </c>
      <c r="B55" s="70" t="s">
        <v>342</v>
      </c>
      <c r="C55" s="88" t="s">
        <v>392</v>
      </c>
      <c r="D55" s="97">
        <v>1</v>
      </c>
    </row>
    <row r="56" spans="1:5" ht="15.75" thickBot="1" x14ac:dyDescent="0.3">
      <c r="A56" s="12">
        <v>11.3</v>
      </c>
      <c r="B56" s="71" t="s">
        <v>334</v>
      </c>
      <c r="C56" s="75" t="s">
        <v>24</v>
      </c>
      <c r="D56" s="13">
        <v>10</v>
      </c>
    </row>
    <row r="57" spans="1:5" x14ac:dyDescent="0.25">
      <c r="A57" s="5">
        <v>12.1</v>
      </c>
      <c r="B57" s="70" t="s">
        <v>346</v>
      </c>
      <c r="C57" s="30" t="s">
        <v>161</v>
      </c>
      <c r="D57" s="8">
        <v>2.5</v>
      </c>
    </row>
    <row r="58" spans="1:5" x14ac:dyDescent="0.25">
      <c r="A58" s="5">
        <v>12.2</v>
      </c>
      <c r="B58" s="70" t="s">
        <v>347</v>
      </c>
      <c r="C58" s="88" t="s">
        <v>392</v>
      </c>
      <c r="D58" s="97">
        <v>1</v>
      </c>
    </row>
    <row r="59" spans="1:5" x14ac:dyDescent="0.25">
      <c r="A59" s="5">
        <v>12.3</v>
      </c>
      <c r="B59" s="70" t="s">
        <v>348</v>
      </c>
      <c r="C59" s="30" t="s">
        <v>161</v>
      </c>
      <c r="D59" s="8">
        <v>2.5</v>
      </c>
    </row>
    <row r="60" spans="1:5" x14ac:dyDescent="0.25">
      <c r="A60" s="5">
        <v>12.4</v>
      </c>
      <c r="B60" s="70" t="s">
        <v>349</v>
      </c>
      <c r="C60" s="88" t="s">
        <v>392</v>
      </c>
      <c r="D60" s="97">
        <v>1</v>
      </c>
    </row>
    <row r="61" spans="1:5" x14ac:dyDescent="0.25">
      <c r="A61" s="5">
        <v>12.5</v>
      </c>
      <c r="B61" s="4" t="s">
        <v>45</v>
      </c>
      <c r="C61" s="47" t="s">
        <v>13</v>
      </c>
      <c r="D61" s="8">
        <v>5</v>
      </c>
    </row>
    <row r="62" spans="1:5" x14ac:dyDescent="0.25">
      <c r="A62" s="5">
        <v>12.6</v>
      </c>
      <c r="B62" s="70" t="s">
        <v>343</v>
      </c>
      <c r="C62" s="21" t="s">
        <v>24</v>
      </c>
      <c r="D62" s="8">
        <v>10</v>
      </c>
    </row>
    <row r="63" spans="1:5" ht="15.75" thickBot="1" x14ac:dyDescent="0.3">
      <c r="A63" s="12">
        <v>12.7</v>
      </c>
      <c r="B63" s="79" t="s">
        <v>33</v>
      </c>
      <c r="C63" s="81" t="s">
        <v>15</v>
      </c>
      <c r="D63" s="13">
        <v>20</v>
      </c>
    </row>
    <row r="64" spans="1:5" x14ac:dyDescent="0.25">
      <c r="A64" s="5">
        <v>13.1</v>
      </c>
      <c r="B64" s="70" t="s">
        <v>350</v>
      </c>
      <c r="C64" s="30" t="s">
        <v>161</v>
      </c>
      <c r="D64" s="8">
        <v>2.5</v>
      </c>
    </row>
    <row r="65" spans="1:22" x14ac:dyDescent="0.25">
      <c r="A65" s="5">
        <v>13.2</v>
      </c>
      <c r="B65" s="70" t="s">
        <v>351</v>
      </c>
      <c r="C65" s="88" t="s">
        <v>392</v>
      </c>
      <c r="D65" s="97">
        <v>1</v>
      </c>
    </row>
    <row r="66" spans="1:22" ht="15.75" thickBot="1" x14ac:dyDescent="0.3">
      <c r="A66" s="12">
        <v>13.5</v>
      </c>
      <c r="B66" s="71" t="s">
        <v>344</v>
      </c>
      <c r="C66" s="75" t="s">
        <v>24</v>
      </c>
      <c r="D66" s="13">
        <v>10</v>
      </c>
    </row>
    <row r="67" spans="1:22" x14ac:dyDescent="0.25">
      <c r="A67" s="5">
        <v>14.1</v>
      </c>
      <c r="B67" s="4" t="s">
        <v>35</v>
      </c>
      <c r="C67" s="47" t="s">
        <v>13</v>
      </c>
      <c r="D67" s="8">
        <v>5</v>
      </c>
    </row>
    <row r="68" spans="1:22" ht="15.75" thickBot="1" x14ac:dyDescent="0.3">
      <c r="A68" s="12">
        <v>14.2</v>
      </c>
      <c r="B68" s="79" t="s">
        <v>34</v>
      </c>
      <c r="C68" s="81" t="s">
        <v>15</v>
      </c>
      <c r="D68" s="13">
        <v>20</v>
      </c>
    </row>
    <row r="69" spans="1:22" x14ac:dyDescent="0.25">
      <c r="A69" s="5">
        <v>15</v>
      </c>
      <c r="B69" s="4" t="s">
        <v>40</v>
      </c>
      <c r="C69" s="49" t="s">
        <v>25</v>
      </c>
      <c r="D69" s="8">
        <v>4</v>
      </c>
    </row>
    <row r="70" spans="1:22" x14ac:dyDescent="0.25">
      <c r="A70" s="5">
        <v>15.1</v>
      </c>
      <c r="B70" s="4" t="s">
        <v>37</v>
      </c>
      <c r="C70" s="47" t="s">
        <v>13</v>
      </c>
      <c r="D70" s="8">
        <v>5</v>
      </c>
    </row>
    <row r="71" spans="1:22" ht="15.75" thickBot="1" x14ac:dyDescent="0.3">
      <c r="A71" s="12">
        <v>15.2</v>
      </c>
      <c r="B71" s="79" t="s">
        <v>36</v>
      </c>
      <c r="C71" s="81" t="s">
        <v>15</v>
      </c>
      <c r="D71" s="13">
        <v>10</v>
      </c>
    </row>
    <row r="72" spans="1:22" x14ac:dyDescent="0.25">
      <c r="A72" s="5">
        <v>16</v>
      </c>
      <c r="B72" s="4" t="s">
        <v>39</v>
      </c>
      <c r="C72" s="47" t="s">
        <v>13</v>
      </c>
      <c r="D72" s="8">
        <v>5</v>
      </c>
    </row>
    <row r="73" spans="1:22" x14ac:dyDescent="0.25">
      <c r="A73" s="5">
        <v>16</v>
      </c>
      <c r="B73" s="4" t="s">
        <v>38</v>
      </c>
      <c r="C73" s="50" t="s">
        <v>15</v>
      </c>
      <c r="D73" s="8">
        <v>20</v>
      </c>
    </row>
    <row r="74" spans="1:22" x14ac:dyDescent="0.25">
      <c r="A74" s="5">
        <v>16</v>
      </c>
      <c r="B74" s="4" t="s">
        <v>16</v>
      </c>
      <c r="C74" s="78" t="s">
        <v>14</v>
      </c>
      <c r="D74" s="8">
        <v>50</v>
      </c>
    </row>
    <row r="75" spans="1:22" x14ac:dyDescent="0.25">
      <c r="A75" s="5">
        <v>16</v>
      </c>
      <c r="B75" s="4" t="s">
        <v>42</v>
      </c>
      <c r="C75" s="49" t="s">
        <v>25</v>
      </c>
      <c r="D75" s="8">
        <v>2</v>
      </c>
    </row>
    <row r="76" spans="1:22" x14ac:dyDescent="0.25">
      <c r="A76" s="5">
        <v>16</v>
      </c>
      <c r="B76" s="70" t="s">
        <v>335</v>
      </c>
      <c r="C76" s="49" t="s">
        <v>25</v>
      </c>
      <c r="D76" s="8">
        <v>0</v>
      </c>
    </row>
    <row r="77" spans="1:22" s="5" customFormat="1" ht="15.75" thickBot="1" x14ac:dyDescent="0.3">
      <c r="A77" s="12">
        <v>16</v>
      </c>
      <c r="B77" s="79" t="s">
        <v>43</v>
      </c>
      <c r="C77" s="83" t="s">
        <v>13</v>
      </c>
      <c r="D77" s="13">
        <v>1</v>
      </c>
      <c r="E77" s="27"/>
      <c r="F77" s="27"/>
      <c r="G77" s="27"/>
      <c r="H77" s="4"/>
      <c r="L77" s="4"/>
      <c r="M77" s="4"/>
      <c r="N77" s="4"/>
      <c r="O77" s="4"/>
      <c r="P77" s="4"/>
      <c r="Q77" s="4"/>
      <c r="R77" s="4"/>
      <c r="S77" s="4"/>
      <c r="T77" s="4"/>
      <c r="U77" s="4"/>
      <c r="V77" s="4"/>
    </row>
    <row r="78" spans="1:22" s="5" customFormat="1" x14ac:dyDescent="0.25">
      <c r="A78" s="5">
        <v>17</v>
      </c>
      <c r="B78" s="4" t="s">
        <v>41</v>
      </c>
      <c r="C78" s="49" t="s">
        <v>25</v>
      </c>
      <c r="D78" s="8">
        <v>20</v>
      </c>
      <c r="E78" s="84"/>
      <c r="F78" s="84" t="s">
        <v>219</v>
      </c>
      <c r="G78" s="27"/>
      <c r="H78" s="4"/>
      <c r="L78" s="4"/>
      <c r="M78" s="4"/>
      <c r="N78" s="4"/>
      <c r="O78" s="4"/>
      <c r="P78" s="4"/>
      <c r="Q78" s="4"/>
      <c r="R78" s="4"/>
      <c r="S78" s="4"/>
      <c r="T78" s="4"/>
      <c r="U78" s="4"/>
      <c r="V78" s="4"/>
    </row>
    <row r="79" spans="1:22" s="5" customFormat="1" x14ac:dyDescent="0.25">
      <c r="A79" s="5">
        <v>17</v>
      </c>
      <c r="B79" s="74" t="s">
        <v>162</v>
      </c>
      <c r="C79" s="47" t="s">
        <v>13</v>
      </c>
      <c r="D79" s="8">
        <v>5</v>
      </c>
      <c r="E79" s="27"/>
      <c r="F79" s="27"/>
      <c r="G79" s="27"/>
      <c r="H79" s="4"/>
      <c r="L79" s="4"/>
      <c r="M79" s="4"/>
      <c r="N79" s="4"/>
      <c r="O79" s="4"/>
      <c r="P79" s="4"/>
      <c r="Q79" s="4"/>
      <c r="R79" s="4"/>
      <c r="S79" s="4"/>
      <c r="T79" s="4"/>
      <c r="U79" s="4"/>
      <c r="V79" s="4"/>
    </row>
    <row r="80" spans="1:22" s="5" customFormat="1" x14ac:dyDescent="0.25">
      <c r="A80" s="5">
        <v>17</v>
      </c>
      <c r="B80" s="43" t="s">
        <v>163</v>
      </c>
      <c r="C80" s="47" t="s">
        <v>13</v>
      </c>
      <c r="D80" s="8">
        <v>5</v>
      </c>
      <c r="E80" s="27"/>
      <c r="F80" s="27"/>
      <c r="G80" s="27"/>
      <c r="H80" s="4"/>
      <c r="I80" s="4"/>
      <c r="J80" s="4"/>
      <c r="L80" s="4"/>
      <c r="M80" s="4"/>
      <c r="N80" s="4"/>
      <c r="O80" s="4"/>
      <c r="P80" s="4"/>
      <c r="Q80" s="4"/>
      <c r="R80" s="4"/>
      <c r="S80" s="4"/>
      <c r="T80" s="4"/>
      <c r="U80" s="4"/>
      <c r="V80" s="4"/>
    </row>
    <row r="81" spans="2:22" s="5" customFormat="1" x14ac:dyDescent="0.25">
      <c r="B81" s="4"/>
      <c r="C81" s="4"/>
      <c r="D81" s="8"/>
      <c r="E81" s="27"/>
      <c r="F81" s="27"/>
      <c r="G81" s="27"/>
      <c r="H81" s="4"/>
      <c r="L81" s="4"/>
      <c r="M81" s="4"/>
      <c r="N81" s="4"/>
      <c r="O81" s="4"/>
      <c r="P81" s="4"/>
      <c r="Q81" s="4"/>
      <c r="R81" s="4"/>
      <c r="S81" s="4"/>
      <c r="T81" s="4"/>
      <c r="U81" s="4"/>
      <c r="V81" s="4"/>
    </row>
    <row r="82" spans="2:22" s="5" customFormat="1" x14ac:dyDescent="0.25">
      <c r="B82" s="4"/>
      <c r="C82" s="4"/>
      <c r="D82" s="8"/>
      <c r="E82" s="27"/>
      <c r="F82" s="27"/>
      <c r="G82" s="27"/>
      <c r="H82" s="4"/>
      <c r="I82" s="4"/>
      <c r="J82" s="4"/>
      <c r="L82" s="4"/>
      <c r="M82" s="4"/>
      <c r="N82" s="4"/>
      <c r="O82" s="4"/>
      <c r="P82" s="4"/>
      <c r="Q82" s="4"/>
      <c r="R82" s="4"/>
      <c r="S82" s="4"/>
      <c r="T82" s="4"/>
      <c r="U82" s="4"/>
      <c r="V82" s="4"/>
    </row>
    <row r="83" spans="2:22" s="5" customFormat="1" x14ac:dyDescent="0.25">
      <c r="B83" s="4"/>
      <c r="C83" s="4"/>
      <c r="D83" s="8"/>
      <c r="E83" s="27"/>
      <c r="F83" s="27"/>
      <c r="G83" s="27"/>
      <c r="H83" s="4"/>
      <c r="I83" s="4"/>
      <c r="J83" s="4"/>
      <c r="L83" s="4"/>
      <c r="M83" s="4"/>
      <c r="N83" s="4"/>
      <c r="O83" s="4"/>
      <c r="P83" s="4"/>
      <c r="Q83" s="4"/>
      <c r="R83" s="4"/>
      <c r="S83" s="4"/>
      <c r="T83" s="4"/>
      <c r="U83" s="4"/>
      <c r="V83" s="4"/>
    </row>
    <row r="84" spans="2:22" s="5" customFormat="1" x14ac:dyDescent="0.25">
      <c r="B84" s="4"/>
      <c r="C84" s="4"/>
      <c r="D84" s="8"/>
      <c r="E84" s="27"/>
      <c r="F84" s="27"/>
      <c r="G84" s="27"/>
      <c r="H84" s="4"/>
      <c r="I84" s="4"/>
      <c r="J84" s="4"/>
      <c r="L84" s="4"/>
      <c r="M84" s="4"/>
      <c r="N84" s="4"/>
      <c r="O84" s="4"/>
      <c r="P84" s="4"/>
      <c r="Q84" s="4"/>
      <c r="R84" s="4"/>
      <c r="S84" s="4"/>
      <c r="T84" s="4"/>
      <c r="U84" s="4"/>
      <c r="V84" s="4"/>
    </row>
    <row r="85" spans="2:22" s="5" customFormat="1" x14ac:dyDescent="0.25">
      <c r="B85" s="4"/>
      <c r="C85" s="4"/>
      <c r="D85" s="8"/>
      <c r="E85" s="27"/>
      <c r="F85" s="27"/>
      <c r="G85" s="27"/>
      <c r="H85" s="4"/>
      <c r="I85" s="4"/>
      <c r="J85" s="4"/>
      <c r="L85" s="4"/>
      <c r="M85" s="4"/>
      <c r="N85" s="4"/>
      <c r="O85" s="4"/>
      <c r="P85" s="4"/>
      <c r="Q85" s="4"/>
      <c r="R85" s="4"/>
      <c r="S85" s="4"/>
      <c r="T85" s="4"/>
      <c r="U85" s="4"/>
      <c r="V85" s="4"/>
    </row>
    <row r="86" spans="2:22" s="5" customFormat="1" x14ac:dyDescent="0.25">
      <c r="B86" s="4"/>
      <c r="C86" s="4"/>
      <c r="D86" s="8"/>
      <c r="E86" s="27"/>
      <c r="F86" s="27"/>
      <c r="G86" s="27"/>
      <c r="H86" s="4"/>
      <c r="I86" s="4"/>
      <c r="J86" s="4"/>
      <c r="L86" s="4"/>
      <c r="M86" s="4"/>
      <c r="N86" s="4"/>
      <c r="O86" s="4"/>
      <c r="P86" s="4"/>
      <c r="Q86" s="4"/>
      <c r="R86" s="4"/>
      <c r="S86" s="4"/>
      <c r="T86" s="4"/>
      <c r="U86" s="4"/>
      <c r="V86" s="4"/>
    </row>
    <row r="87" spans="2:22" s="5" customFormat="1" x14ac:dyDescent="0.25">
      <c r="B87" s="4"/>
      <c r="C87" s="4"/>
      <c r="D87" s="8"/>
      <c r="E87" s="27"/>
      <c r="F87" s="27"/>
      <c r="G87" s="27"/>
      <c r="H87" s="4"/>
      <c r="I87" s="4"/>
      <c r="J87" s="4"/>
      <c r="L87" s="4"/>
      <c r="M87" s="4"/>
      <c r="N87" s="4"/>
      <c r="O87" s="4"/>
      <c r="P87" s="4"/>
      <c r="Q87" s="4"/>
      <c r="R87" s="4"/>
      <c r="S87" s="4"/>
      <c r="T87" s="4"/>
      <c r="U87" s="4"/>
      <c r="V87" s="4"/>
    </row>
    <row r="88" spans="2:22" s="5" customFormat="1" x14ac:dyDescent="0.25">
      <c r="B88" s="4"/>
      <c r="C88" s="4"/>
      <c r="D88" s="8"/>
      <c r="E88" s="27"/>
      <c r="F88" s="27"/>
      <c r="G88" s="27"/>
      <c r="H88" s="4"/>
      <c r="I88" s="4"/>
      <c r="J88" s="4"/>
      <c r="L88" s="4"/>
      <c r="M88" s="4"/>
      <c r="N88" s="4"/>
      <c r="O88" s="4"/>
      <c r="P88" s="4"/>
      <c r="Q88" s="4"/>
      <c r="R88" s="4"/>
      <c r="S88" s="4"/>
      <c r="T88" s="4"/>
      <c r="U88" s="4"/>
      <c r="V88" s="4"/>
    </row>
    <row r="89" spans="2:22" s="5" customFormat="1" x14ac:dyDescent="0.25">
      <c r="B89" s="4"/>
      <c r="C89" s="4"/>
      <c r="D89" s="8"/>
      <c r="E89" s="27"/>
      <c r="F89" s="27"/>
      <c r="G89" s="27"/>
      <c r="H89" s="4"/>
      <c r="I89" s="4"/>
      <c r="J89" s="4"/>
      <c r="L89" s="4"/>
      <c r="M89" s="4"/>
      <c r="N89" s="4"/>
      <c r="O89" s="4"/>
      <c r="P89" s="4"/>
      <c r="Q89" s="4"/>
      <c r="R89" s="4"/>
      <c r="S89" s="4"/>
      <c r="T89" s="4"/>
      <c r="U89" s="4"/>
      <c r="V89" s="4"/>
    </row>
    <row r="90" spans="2:22" s="5" customFormat="1" x14ac:dyDescent="0.25">
      <c r="B90" s="4"/>
      <c r="C90" s="4"/>
      <c r="D90" s="8"/>
      <c r="E90" s="27"/>
      <c r="F90" s="27"/>
      <c r="G90" s="27"/>
      <c r="H90" s="4"/>
      <c r="L90" s="4"/>
      <c r="M90" s="4"/>
      <c r="N90" s="4"/>
      <c r="O90" s="4"/>
      <c r="P90" s="4"/>
      <c r="Q90" s="4"/>
      <c r="R90" s="4"/>
      <c r="S90" s="4"/>
      <c r="T90" s="4"/>
      <c r="U90" s="4"/>
      <c r="V90" s="4"/>
    </row>
    <row r="91" spans="2:22" s="5" customFormat="1" x14ac:dyDescent="0.25">
      <c r="B91" s="4"/>
      <c r="C91" s="4"/>
      <c r="D91" s="8"/>
      <c r="E91" s="27"/>
      <c r="F91" s="27"/>
      <c r="G91" s="27"/>
      <c r="H91" s="4"/>
      <c r="L91" s="4"/>
      <c r="M91" s="4"/>
      <c r="N91" s="4"/>
      <c r="O91" s="4"/>
      <c r="P91" s="4"/>
      <c r="Q91" s="4"/>
      <c r="R91" s="4"/>
      <c r="S91" s="4"/>
      <c r="T91" s="4"/>
      <c r="U91" s="4"/>
      <c r="V91" s="4"/>
    </row>
  </sheetData>
  <sortState ref="A2:D112">
    <sortCondition ref="A2:A112"/>
  </sortState>
  <conditionalFormatting sqref="N2:N8">
    <cfRule type="dataBar" priority="3">
      <dataBar>
        <cfvo type="min"/>
        <cfvo type="max"/>
        <color rgb="FF008AEF"/>
      </dataBar>
      <extLst>
        <ext xmlns:x14="http://schemas.microsoft.com/office/spreadsheetml/2009/9/main" uri="{B025F937-C7B1-47D3-B67F-A62EFF666E3E}">
          <x14:id>{32B7E5ED-71DC-4570-AE7D-9EF85D8C472B}</x14:id>
        </ext>
      </extLst>
    </cfRule>
  </conditionalFormatting>
  <conditionalFormatting sqref="J2:J7">
    <cfRule type="dataBar" priority="4">
      <dataBar>
        <cfvo type="min"/>
        <cfvo type="max"/>
        <color rgb="FF008AEF"/>
      </dataBar>
      <extLst>
        <ext xmlns:x14="http://schemas.microsoft.com/office/spreadsheetml/2009/9/main" uri="{B025F937-C7B1-47D3-B67F-A62EFF666E3E}">
          <x14:id>{626F6E39-0DCB-4DAE-B219-E182F3DBFD23}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N2:N8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topic_overview</vt:lpstr>
      <vt:lpstr>wk_details</vt:lpstr>
      <vt:lpstr>fall schedule</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Donatello, Robin</cp:lastModifiedBy>
  <cp:lastPrinted>2019-01-26T20:09:47Z</cp:lastPrinted>
  <dcterms:created xsi:type="dcterms:W3CDTF">2016-07-12T01:17:57Z</dcterms:created>
  <dcterms:modified xsi:type="dcterms:W3CDTF">2019-02-11T17:59:56Z</dcterms:modified>
</cp:coreProperties>
</file>