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ate1904="1" showInkAnnotation="0" autoCompressPictures="0"/>
  <mc:AlternateContent xmlns:mc="http://schemas.openxmlformats.org/markup-compatibility/2006">
    <mc:Choice Requires="x15">
      <x15ac:absPath xmlns:x15ac="http://schemas.microsoft.com/office/spreadsheetml/2010/11/ac" url="C:\GitHub\MATH315\_rmarkdown_site\"/>
    </mc:Choice>
  </mc:AlternateContent>
  <xr:revisionPtr revIDLastSave="0" documentId="13_ncr:1_{8A88B13D-BD1D-4E18-95ED-AF27081F336A}"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<sst xmlns="http://schemas.openxmlformats.org/spreadsheetml/2006/main" count="499" uniqueCount="307">
  <si>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</si>
  <si>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</si>
  <si>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</si>
  <si>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</si>
  <si>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</si>
  <si>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</si>
  <si>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</si>
  <si>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</si>
  <si>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</si>
  <si>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</si>
  <si>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</si>
  <si>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</si>
  <si>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</si>
  <si>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</si>
  <si>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</si>
  <si>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</si>
  <si>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</si>
  <si>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</si>
  <si>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</si>
  <si>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</si>
  <si>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</si>
  <si>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</si>
  <si>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</si>
  <si>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</si>
  <si>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</si>
  <si>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</si>
  <si>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</si>
  <si>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</si>
  <si>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</si>
  <si>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</si>
  <si>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</si>
  <si>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</si>
  <si>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</si>
  <si>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</si>
  <si>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</si>
  <si>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</si>
  <si>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</si>
  <si>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</si>
  <si>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</si>
  <si>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</si>
  <si>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</si>
  <si>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</si>
  <si>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</si>
  <si>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</si>
  <si>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</si>
  <si>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</si>
  <si>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</si>
  <si>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</si>
  <si>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</si>
  <si>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</si>
  <si>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</si>
  <si>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</si>
  <si>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</si>
  <si>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</si>
  <si>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</si>
  <si>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</si>
  <si>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</si>
  <si>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</si>
  <si>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</si>
  <si>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</si>
  <si>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</si>
  <si>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</si>
  <si>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</si>
  <si>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</si>
  <si>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</si>
  <si>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</si>
  <si>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</si>
  <si>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</si>
  <si>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</si>
  <si>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</si>
  <si>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</si>
  <si>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</si>
  <si>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</si>
  <si>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</si>
  <si>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</si>
  <si>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</si>
  <si>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</si>
  <si>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</si>
  <si>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</si>
  <si>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</si>
  <si>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</si>
  <si>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</si>
  <si>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</si>
  <si>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</si>
  <si>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</si>
  <si>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</si>
  <si>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</si>
  <si>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</si>
  <si>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</si>
  <si>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</si>
  <si>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</si>
  <si>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</si>
  <si>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</si>
  <si>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</si>
  <si>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</si>
  <si>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</si>
  <si>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</si>
  <si>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</si>
  <si>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</si>
  <si>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</si>
  <si>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</si>
  <si>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</si>
  <si>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</si>
  <si>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</si>
  <si>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</si>
  <si>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</si>
  <si>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</si>
  <si>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</si>
  <si>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</si>
  <si>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</si>
  <si>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</si>
  <si>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</si>
  <si>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</si>
  <si>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</si>
  <si>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</si>
  <si>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</si>
  <si>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</si>
  <si>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</si>
  <si>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</si>
  <si>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</si>
  <si>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</si>
  <si>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</si>
  <si>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</si>
  <si>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</si>
  <si>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</si>
  <si>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</si>
  <si>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</si>
  <si>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</si>
  <si>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</si>
  <si>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</si>
  <si>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</si>
  <si>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</si>
  <si>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</si>
  <si>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</si>
  <si>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</si>
  <si>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</si>
  <si>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</si>
  <si>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</si>
  <si>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</si>
  <si>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</si>
  <si>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</si>
  <si>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</si>
  <si>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</si>
  <si>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</si>
  <si>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</si>
  <si>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</si>
  <si>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</si>
  <si>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</si>
  <si>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</si>
  <si>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</si>
  <si>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</si>
  <si>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</si>
  <si>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</si>
  <si>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</si>
  <si>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</si>
  <si>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</si>
  <si>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</si>
  <si>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</si>
  <si>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</si>
  <si>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</si>
  <si>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</si>
  <si>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</si>
  <si>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</si>
  <si>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</si>
  <si>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</si>
  <si>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</si>
  <si>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</si>
  <si>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</si>
  <si>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</si>
  <si>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</si>
  <si>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</si>
  <si>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</si>
  <si>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</si>
  <si>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</si>
  <si>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</si>
  <si>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</si>
  <si>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</si>
  <si>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</si>
  <si>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</si>
  <si>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</si>
  <si>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</si>
  <si>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</si>
  <si>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</si>
  <si>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</si>
  <si>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</si>
  <si>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</si>
  <si>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</si>
  <si>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</si>
  <si>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</si>
  <si>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</si>
  <si>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</si>
  <si>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</si>
  <si>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</si>
  <si>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</si>
  <si>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</si>
  <si>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</si>
  <si>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</si>
  <si>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</si>
  <si>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</si>
  <si>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</si>
  <si>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</si>
  <si>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</si>
  <si>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</si>
  <si>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</si>
  <si>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</si>
  <si>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</si>
  <si>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</si>
  <si>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</si>
  <si>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</si>
  <si>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</si>
  <si>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</si>
  <si>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</si>
  <si>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</si>
  <si>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</si>
  <si>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</si>
  <si>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</si>
  <si>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</si>
  <si>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</si>
  <si>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</si>
  <si>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</si>
  <si>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</si>
  <si>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</si>
  <si>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</si>
  <si>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</si>
  <si>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</si>
  <si>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</si>
  <si>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</si>
  <si>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</si>
  <si>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</si>
  <si>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</si>
  <si>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</si>
  <si>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</si>
  <si>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</si>
  <si>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</si>
  <si>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</si>
  <si>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</si>
  <si>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</si>
  <si>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</si>
  <si>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</si>
  <si>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</si>
  <si>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</si>
  <si>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</si>
  <si>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</si>
  <si>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</si>
  <si>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</si>
  <si>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</si>
  <si>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</si>
  <si>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</si>
  <si>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</si>
  <si>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</si>
  <si>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</si>
  <si>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</si>
  <si>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</si>
  <si>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</si>
  <si>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</si>
  <si>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</si>
  <si>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</si>
  <si>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</si>
  <si>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</si>
  <si>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</si>
  <si>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</si>
  <si>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</si>
  <si>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</si>
  <si>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</si>
  <si>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</si>
  <si>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</si>
  <si>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</si>
  <si>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</si>
  <si>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</si>
  <si>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</si>
  <si>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</si>
  <si>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</si>
  <si>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</si>
  <si>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</si>
  <si>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</si>
  <si>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</si>
  <si>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</si>
  <si>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</si>
  <si>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</si>
  <si>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</si>
  <si>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</si>
  <si>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</si>
  <si>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</si>
  <si>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</si>
  <si>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</si>
  <si>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</si>
  <si>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</si>
  <si>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</si>
  <si>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</si>
  <si>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</si>
  <si>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</si>
  <si>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</si>
  <si>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</si>
  <si>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</si>
  <si>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Distributed on Wednesday 12/11</t>
  </si>
  <si>
    <t>Develop Research Poster
Makeup midterm</t>
  </si>
  <si>
    <t>Quiz 12 (Due 11/12 ) 
[[10am]](https://forms.gle/yhtcXVUo2Wmx1RWo6)
[[12pm]](https://forms.gle/CfriRP93zjqD9E1y9)</t>
  </si>
  <si>
    <t>Poster prep Stage III* (Draft Due 11/14, PR 11/16, Final 11/18 )</t>
  </si>
  <si>
    <t>Quiz 13 (Due 11/19 ) 
[[10am]](https://forms.gle/KwHAfwiC1orBpHY8A)
[[12pm]](https://forms.gle/jWH3pvNEqcEDebg36)</t>
  </si>
  <si>
    <t>Any extra credit submissions (Due 12/6 )</t>
  </si>
  <si>
    <t>Take home final exam (Due 12/18 )  
[Metacognition Post-Survey](https://forms.gle/P8q6hbk6eJaScixF6) (Due 12/20 )  
[Post Assessment in R](https://forms.gle/FWAZjanJ31hTrSKK8) (Due 12/20 )</t>
  </si>
  <si>
    <t>e-Poster*  (Draft Due 12/11 , PR 12/13, Final 12/16 12pm )  &lt;span style="color:red"&gt;TIMES ARE FIRM &lt;/span&gt;  
Makeup midterm (Due 12/13 )  
Learning journal final submission (Due 12/13 )</t>
  </si>
  <si>
    <t>Introduction to the instructor, class structure, materials, requirements, expectations and resources. 
Online materials (google drive, website, textbook)
Course structure and due dates (Canvas)
Physical materials (course notes)
New tools (Discord, R, R Studio, R Studio cloud)
Learning Techniques (metacognition, quizzes, error assessments, peer reviews)
Support structures (tutoring, community coding, Discord, Peer mentors, OH, Math 130)</t>
  </si>
  <si>
    <t>hw01 introduction
- metacognition
- learning first job 
- procrastination video
- r studio setup
- Discord setup
- starting with R</t>
  </si>
  <si>
    <t>Explanatory vs response variables
Population vs samples, bias, representativeness</t>
  </si>
  <si>
    <r>
      <t xml:space="preserve">321 Bridge exercise - Learning how to Learn. 
</t>
    </r>
    <r>
      <rPr>
        <b/>
        <sz val="11"/>
        <color rgb="FF00B050"/>
        <rFont val="Calibri"/>
        <family val="2"/>
        <scheme val="minor"/>
      </rPr>
      <t>- Let them eat cake??</t>
    </r>
  </si>
  <si>
    <t>In class quiz on this week's topics
Introduction to the semester long project
Learn how to use R to do and turn in homework (test markdown file, hw1 template)
Set up an organized class folder
Introduction to class resources on how to learn R.  (PDS Videos, textbook(s), Course Notes, Math 130, R-help page on class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</si>
</sst>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
      <b/>
      <sz val="11"/>
      <color rgb="FF00B050"/>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
      <patternFill patternType="solid">
        <fgColor theme="9"/>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01">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16" fillId="0" borderId="0" xfId="80" applyNumberFormat="1" applyFont="1" applyAlignment="1">
      <alignment horizontal="center"/>
    </xf>
    <xf numFmtId="164" fontId="23" fillId="0" borderId="0" xfId="80" applyNumberFormat="1" applyFont="1" applyAlignment="1">
      <alignment horizontal="center"/>
    </xf>
    <xf numFmtId="164" fontId="21" fillId="0" borderId="0" xfId="80" applyNumberFormat="1" applyFont="1" applyAlignment="1">
      <alignment horizontal="center"/>
    </xf>
    <xf numFmtId="164" fontId="20" fillId="0" borderId="0" xfId="80" applyNumberFormat="1" applyFont="1" applyAlignment="1">
      <alignment horizontal="center"/>
    </xf>
    <xf numFmtId="164" fontId="19" fillId="0" borderId="0" xfId="80" applyNumberFormat="1" applyFont="1" applyAlignment="1">
      <alignment horizontal="center"/>
    </xf>
    <xf numFmtId="164" fontId="34" fillId="0" borderId="0" xfId="80" applyNumberFormat="1" applyFont="1" applyAlignment="1">
      <alignment horizontal="center"/>
    </xf>
    <xf numFmtId="164" fontId="12" fillId="0" borderId="0" xfId="80" applyNumberFormat="1" applyFont="1" applyAlignment="1">
      <alignment horizontal="center"/>
    </xf>
    <xf numFmtId="0" fontId="26" fillId="12" borderId="0" xfId="80" applyFill="1"/>
    <xf numFmtId="0" fontId="38" fillId="0" borderId="0" xfId="80" applyFont="1" applyAlignment="1">
      <alignment horizontal="center"/>
    </xf>
    <xf numFmtId="0" fontId="24" fillId="9" borderId="0" xfId="80" applyFont="1" applyFill="1"/>
    <xf numFmtId="0" fontId="15" fillId="9" borderId="0" xfId="80" applyFont="1" applyFill="1"/>
    <xf numFmtId="0" fontId="11" fillId="0" borderId="0" xfId="80" applyFont="1"/>
    <xf numFmtId="0" fontId="16" fillId="4" borderId="0" xfId="80" applyFont="1" applyFill="1"/>
    <xf numFmtId="0" fontId="16" fillId="12" borderId="0" xfId="80" applyFont="1" applyFill="1"/>
    <xf numFmtId="0" fontId="14" fillId="0" borderId="0" xfId="80" applyFont="1"/>
    <xf numFmtId="0" fontId="26" fillId="8" borderId="0" xfId="80" applyFill="1"/>
    <xf numFmtId="0" fontId="26" fillId="9" borderId="0" xfId="80" applyFill="1"/>
    <xf numFmtId="0" fontId="26" fillId="4" borderId="0" xfId="80" applyFill="1"/>
    <xf numFmtId="0" fontId="26" fillId="14" borderId="0" xfId="80" applyFill="1"/>
    <xf numFmtId="0" fontId="13" fillId="12" borderId="0" xfId="80" applyFont="1" applyFill="1"/>
    <xf numFmtId="0" fontId="25" fillId="4" borderId="0" xfId="80" applyFont="1" applyFill="1"/>
    <xf numFmtId="0" fontId="17" fillId="0" borderId="0" xfId="80" applyFont="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Alignment="1">
      <alignment horizontal="center"/>
    </xf>
    <xf numFmtId="164" fontId="9" fillId="0" borderId="0" xfId="80" applyNumberFormat="1" applyFont="1" applyAlignment="1">
      <alignment horizontal="center"/>
    </xf>
    <xf numFmtId="164" fontId="8" fillId="0" borderId="0" xfId="80" applyNumberFormat="1" applyFont="1" applyAlignment="1">
      <alignment horizontal="center"/>
    </xf>
    <xf numFmtId="0" fontId="0" fillId="0" borderId="0" xfId="0" applyAlignment="1">
      <alignment horizontal="left"/>
    </xf>
    <xf numFmtId="164" fontId="7" fillId="0" borderId="0" xfId="80" applyNumberFormat="1" applyFont="1" applyAlignment="1">
      <alignment horizontal="center"/>
    </xf>
    <xf numFmtId="164" fontId="6" fillId="0" borderId="0" xfId="80" applyNumberFormat="1" applyFont="1" applyAlignment="1">
      <alignment horizontal="center"/>
    </xf>
    <xf numFmtId="0" fontId="32" fillId="2" borderId="0" xfId="0" applyFont="1" applyFill="1" applyAlignment="1">
      <alignment horizontal="center" vertical="top" wrapText="1"/>
    </xf>
    <xf numFmtId="164" fontId="5" fillId="0" borderId="0" xfId="80" applyNumberFormat="1" applyFont="1" applyAlignment="1">
      <alignment horizontal="center"/>
    </xf>
    <xf numFmtId="0" fontId="0" fillId="0" borderId="0" xfId="0" applyAlignment="1">
      <alignment wrapText="1"/>
    </xf>
    <xf numFmtId="164" fontId="4" fillId="0" borderId="0" xfId="80" applyNumberFormat="1" applyFont="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0" fontId="1" fillId="0" borderId="0" xfId="0" applyFont="1" applyAlignment="1">
      <alignment horizontal="left" vertical="top" wrapText="1"/>
    </xf>
    <xf numFmtId="0" fontId="33" fillId="18" borderId="0" xfId="0" applyFont="1" applyFill="1" applyAlignment="1">
      <alignment horizontal="center"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zoomScaleNormal="100" workbookViewId="0">
      <selection activeCell="H20" sqref="H20"/>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1" customWidth="1"/>
    <col min="8" max="8" width="79.625" customWidth="1"/>
  </cols>
  <sheetData>
    <row r="1" spans="1:8" s="34" customFormat="1" ht="30.75" thickBot="1" x14ac:dyDescent="0.3">
      <c r="A1" s="38" t="s">
        <v>63</v>
      </c>
      <c r="B1" s="33" t="s">
        <v>100</v>
      </c>
      <c r="C1" s="33" t="s">
        <v>20</v>
      </c>
      <c r="D1" s="33" t="s">
        <v>51</v>
      </c>
      <c r="E1" s="44" t="s">
        <v>190</v>
      </c>
      <c r="F1" s="45" t="s">
        <v>84</v>
      </c>
      <c r="G1" s="88" t="s">
        <v>49</v>
      </c>
      <c r="H1" s="47" t="s">
        <v>6</v>
      </c>
    </row>
    <row r="2" spans="1:8" x14ac:dyDescent="0.25">
      <c r="A2" s="39">
        <v>1.1000000000000001</v>
      </c>
      <c r="B2" s="34">
        <v>1</v>
      </c>
      <c r="D2" t="s">
        <v>167</v>
      </c>
      <c r="F2" s="34" t="s">
        <v>52</v>
      </c>
      <c r="G2" s="81" t="s">
        <v>216</v>
      </c>
      <c r="H2" t="s">
        <v>180</v>
      </c>
    </row>
    <row r="3" spans="1:8" x14ac:dyDescent="0.25">
      <c r="A3" s="39">
        <v>1.2</v>
      </c>
      <c r="D3" t="s">
        <v>169</v>
      </c>
    </row>
    <row r="4" spans="1:8" x14ac:dyDescent="0.25">
      <c r="A4" s="39">
        <v>1.3</v>
      </c>
      <c r="D4" t="s">
        <v>218</v>
      </c>
    </row>
    <row r="5" spans="1:8" x14ac:dyDescent="0.25">
      <c r="A5" s="39">
        <v>1.4</v>
      </c>
      <c r="D5" t="s">
        <v>168</v>
      </c>
      <c r="E5" s="41" t="s">
        <v>66</v>
      </c>
    </row>
    <row r="6" spans="1:8" x14ac:dyDescent="0.25">
      <c r="A6" s="39">
        <v>1.5</v>
      </c>
      <c r="D6" t="s">
        <v>94</v>
      </c>
      <c r="E6" s="41" t="s">
        <v>67</v>
      </c>
      <c r="F6" s="37" t="s">
        <v>197</v>
      </c>
    </row>
    <row r="7" spans="1:8" x14ac:dyDescent="0.25">
      <c r="A7" s="39">
        <v>1.6</v>
      </c>
      <c r="D7" t="s">
        <v>62</v>
      </c>
      <c r="E7" s="42"/>
      <c r="F7" s="34">
        <v>1.2</v>
      </c>
    </row>
    <row r="8" spans="1:8" x14ac:dyDescent="0.25">
      <c r="A8" s="39">
        <v>2.1</v>
      </c>
      <c r="B8" s="34">
        <v>2</v>
      </c>
      <c r="D8" t="s">
        <v>96</v>
      </c>
      <c r="E8" s="41" t="s">
        <v>207</v>
      </c>
      <c r="F8" s="34">
        <v>1.3</v>
      </c>
      <c r="G8" s="81" t="s">
        <v>221</v>
      </c>
      <c r="H8" t="s">
        <v>181</v>
      </c>
    </row>
    <row r="9" spans="1:8" x14ac:dyDescent="0.25">
      <c r="A9" s="39">
        <v>2.2000000000000002</v>
      </c>
      <c r="D9" t="s">
        <v>97</v>
      </c>
      <c r="E9" s="41" t="s">
        <v>208</v>
      </c>
    </row>
    <row r="10" spans="1:8" x14ac:dyDescent="0.25">
      <c r="A10" s="39">
        <v>2.2999999999999998</v>
      </c>
      <c r="D10" t="s">
        <v>170</v>
      </c>
    </row>
    <row r="11" spans="1:8" x14ac:dyDescent="0.25">
      <c r="A11" s="39">
        <v>2.4</v>
      </c>
      <c r="D11" t="s">
        <v>53</v>
      </c>
      <c r="E11" s="41" t="s">
        <v>68</v>
      </c>
    </row>
    <row r="12" spans="1:8" x14ac:dyDescent="0.25">
      <c r="A12" s="40">
        <v>3.1</v>
      </c>
      <c r="B12" s="35">
        <v>3</v>
      </c>
      <c r="C12" s="35"/>
      <c r="D12" s="36" t="s">
        <v>55</v>
      </c>
      <c r="E12" s="43" t="s">
        <v>69</v>
      </c>
      <c r="F12" s="35"/>
      <c r="G12" s="81" t="s">
        <v>222</v>
      </c>
      <c r="H12" t="s">
        <v>182</v>
      </c>
    </row>
    <row r="13" spans="1:8" x14ac:dyDescent="0.25">
      <c r="A13" s="39">
        <v>3.2</v>
      </c>
      <c r="D13" t="s">
        <v>56</v>
      </c>
      <c r="E13" s="41" t="s">
        <v>70</v>
      </c>
      <c r="F13" s="34">
        <v>1.4</v>
      </c>
      <c r="H13" s="71"/>
    </row>
    <row r="14" spans="1:8" x14ac:dyDescent="0.25">
      <c r="A14" s="39">
        <v>3.3</v>
      </c>
      <c r="D14" t="s">
        <v>171</v>
      </c>
      <c r="H14" s="71"/>
    </row>
    <row r="15" spans="1:8" x14ac:dyDescent="0.25">
      <c r="A15" s="39">
        <v>4.0999999999999996</v>
      </c>
      <c r="B15" s="34">
        <v>4</v>
      </c>
      <c r="D15" t="s">
        <v>172</v>
      </c>
      <c r="E15" s="41" t="s">
        <v>71</v>
      </c>
      <c r="F15" s="34">
        <v>2.1</v>
      </c>
      <c r="G15" s="81" t="s">
        <v>223</v>
      </c>
      <c r="H15" t="s">
        <v>224</v>
      </c>
    </row>
    <row r="16" spans="1:8" x14ac:dyDescent="0.25">
      <c r="A16" s="39">
        <v>4.2</v>
      </c>
      <c r="D16" t="s">
        <v>173</v>
      </c>
      <c r="E16" s="41" t="s">
        <v>71</v>
      </c>
      <c r="F16" s="37" t="s">
        <v>198</v>
      </c>
    </row>
    <row r="17" spans="1:8" x14ac:dyDescent="0.25">
      <c r="A17" s="39">
        <v>4.3</v>
      </c>
      <c r="D17" s="72" t="s">
        <v>174</v>
      </c>
      <c r="E17" s="73"/>
      <c r="F17" s="74"/>
      <c r="G17" s="89"/>
      <c r="H17" s="72" t="s">
        <v>183</v>
      </c>
    </row>
    <row r="18" spans="1:8" ht="24" customHeight="1" x14ac:dyDescent="0.25">
      <c r="A18" s="39">
        <v>5.0999999999999996</v>
      </c>
      <c r="B18" s="34">
        <v>5</v>
      </c>
      <c r="D18" t="s">
        <v>204</v>
      </c>
      <c r="E18" s="41" t="s">
        <v>72</v>
      </c>
      <c r="F18" s="37" t="s">
        <v>199</v>
      </c>
      <c r="G18" s="81" t="s">
        <v>229</v>
      </c>
      <c r="H18" t="s">
        <v>184</v>
      </c>
    </row>
    <row r="19" spans="1:8" x14ac:dyDescent="0.25">
      <c r="A19" s="39">
        <v>5.2</v>
      </c>
      <c r="D19" t="s">
        <v>175</v>
      </c>
      <c r="F19" s="37"/>
    </row>
    <row r="20" spans="1:8" ht="47.25" customHeight="1" x14ac:dyDescent="0.25">
      <c r="A20" s="39">
        <v>6.1</v>
      </c>
      <c r="B20" s="34">
        <v>6</v>
      </c>
      <c r="D20" t="s">
        <v>54</v>
      </c>
      <c r="E20" s="41" t="s">
        <v>98</v>
      </c>
      <c r="G20" s="81" t="s">
        <v>238</v>
      </c>
      <c r="H20" s="86"/>
    </row>
    <row r="21" spans="1:8" x14ac:dyDescent="0.25">
      <c r="A21" s="39">
        <v>6.2</v>
      </c>
      <c r="D21" t="s">
        <v>65</v>
      </c>
      <c r="E21" s="41" t="s">
        <v>73</v>
      </c>
      <c r="F21" s="34" t="s">
        <v>232</v>
      </c>
      <c r="H21" s="86"/>
    </row>
    <row r="22" spans="1:8" x14ac:dyDescent="0.25">
      <c r="A22" s="39">
        <v>6.3</v>
      </c>
      <c r="D22" t="s">
        <v>237</v>
      </c>
      <c r="H22" t="s">
        <v>240</v>
      </c>
    </row>
    <row r="23" spans="1:8" ht="47.25" x14ac:dyDescent="0.25">
      <c r="A23" s="39">
        <v>6.4</v>
      </c>
      <c r="D23" t="s">
        <v>61</v>
      </c>
      <c r="G23" s="81" t="s">
        <v>239</v>
      </c>
      <c r="H23" s="86" t="s">
        <v>241</v>
      </c>
    </row>
    <row r="24" spans="1:8" x14ac:dyDescent="0.25">
      <c r="A24" s="39">
        <v>6.5</v>
      </c>
      <c r="D24" t="s">
        <v>99</v>
      </c>
      <c r="H24" t="s">
        <v>201</v>
      </c>
    </row>
    <row r="25" spans="1:8" x14ac:dyDescent="0.25">
      <c r="A25" s="39">
        <v>6.6</v>
      </c>
      <c r="D25" s="72" t="s">
        <v>176</v>
      </c>
      <c r="E25" s="73"/>
      <c r="F25" s="74"/>
      <c r="G25" s="89"/>
      <c r="H25" s="72" t="s">
        <v>185</v>
      </c>
    </row>
    <row r="26" spans="1:8" ht="78.75" x14ac:dyDescent="0.25">
      <c r="A26" s="39">
        <v>7.1</v>
      </c>
      <c r="B26" s="34">
        <v>7</v>
      </c>
      <c r="D26" s="86" t="s">
        <v>233</v>
      </c>
      <c r="E26" s="97" t="s">
        <v>260</v>
      </c>
      <c r="F26" s="34" t="s">
        <v>234</v>
      </c>
      <c r="G26" s="81" t="s">
        <v>261</v>
      </c>
      <c r="H26" s="86" t="s">
        <v>263</v>
      </c>
    </row>
    <row r="27" spans="1:8" x14ac:dyDescent="0.25">
      <c r="A27" s="39">
        <v>7.2</v>
      </c>
      <c r="D27" s="86" t="s">
        <v>251</v>
      </c>
      <c r="F27" s="34" t="s">
        <v>258</v>
      </c>
    </row>
    <row r="28" spans="1:8" x14ac:dyDescent="0.25">
      <c r="A28" s="39">
        <v>7.3</v>
      </c>
      <c r="D28" t="s">
        <v>252</v>
      </c>
      <c r="F28" s="37" t="s">
        <v>259</v>
      </c>
    </row>
    <row r="29" spans="1:8" x14ac:dyDescent="0.25">
      <c r="A29" s="39">
        <v>7.4</v>
      </c>
      <c r="D29" t="s">
        <v>64</v>
      </c>
      <c r="F29" s="34" t="s">
        <v>257</v>
      </c>
    </row>
    <row r="30" spans="1:8" x14ac:dyDescent="0.25">
      <c r="A30" s="39">
        <v>8.1</v>
      </c>
      <c r="B30" s="34">
        <v>8</v>
      </c>
      <c r="D30" t="s">
        <v>57</v>
      </c>
      <c r="E30" s="41" t="s">
        <v>206</v>
      </c>
      <c r="F30" s="34">
        <v>4.7</v>
      </c>
      <c r="G30" s="81" t="s">
        <v>262</v>
      </c>
      <c r="H30" t="s">
        <v>284</v>
      </c>
    </row>
    <row r="31" spans="1:8" x14ac:dyDescent="0.25">
      <c r="A31" s="39">
        <v>8.1999999999999993</v>
      </c>
      <c r="D31" t="s">
        <v>254</v>
      </c>
      <c r="E31" s="41" t="s">
        <v>253</v>
      </c>
      <c r="F31" s="34">
        <v>5</v>
      </c>
    </row>
    <row r="32" spans="1:8" x14ac:dyDescent="0.25">
      <c r="A32" s="39">
        <v>8.3000000000000007</v>
      </c>
      <c r="D32" t="s">
        <v>255</v>
      </c>
      <c r="F32" s="34">
        <v>6.1</v>
      </c>
    </row>
    <row r="33" spans="1:8" x14ac:dyDescent="0.25">
      <c r="A33" s="39">
        <v>9.1</v>
      </c>
      <c r="B33" s="34">
        <v>9</v>
      </c>
      <c r="D33" t="s">
        <v>58</v>
      </c>
      <c r="E33" s="41" t="s">
        <v>74</v>
      </c>
      <c r="F33" s="34">
        <v>6.2</v>
      </c>
      <c r="G33" s="81" t="s">
        <v>287</v>
      </c>
    </row>
    <row r="34" spans="1:8" x14ac:dyDescent="0.25">
      <c r="A34" s="39">
        <v>9.1999999999999993</v>
      </c>
      <c r="D34" t="s">
        <v>209</v>
      </c>
      <c r="E34" s="41" t="s">
        <v>75</v>
      </c>
      <c r="F34" s="34">
        <v>6.3</v>
      </c>
      <c r="G34" s="81" t="s">
        <v>288</v>
      </c>
    </row>
    <row r="35" spans="1:8" x14ac:dyDescent="0.25">
      <c r="A35" s="39">
        <v>9.3000000000000007</v>
      </c>
      <c r="D35" t="s">
        <v>210</v>
      </c>
      <c r="E35" s="41" t="s">
        <v>76</v>
      </c>
      <c r="F35" s="34">
        <v>6.4</v>
      </c>
      <c r="G35" s="81" t="s">
        <v>289</v>
      </c>
    </row>
    <row r="36" spans="1:8" x14ac:dyDescent="0.25">
      <c r="A36" s="39">
        <v>10.1</v>
      </c>
      <c r="B36" s="34">
        <v>10</v>
      </c>
      <c r="D36" t="s">
        <v>211</v>
      </c>
      <c r="E36" s="41" t="s">
        <v>81</v>
      </c>
      <c r="F36" s="34">
        <v>6.5</v>
      </c>
      <c r="G36" s="81" t="s">
        <v>290</v>
      </c>
    </row>
    <row r="37" spans="1:8" x14ac:dyDescent="0.25">
      <c r="A37" s="39">
        <v>11.1</v>
      </c>
      <c r="B37" s="34">
        <v>11</v>
      </c>
      <c r="D37" t="s">
        <v>59</v>
      </c>
      <c r="E37" s="41" t="s">
        <v>77</v>
      </c>
      <c r="F37" s="34">
        <v>7</v>
      </c>
      <c r="G37" s="81" t="s">
        <v>291</v>
      </c>
      <c r="H37" t="s">
        <v>186</v>
      </c>
    </row>
    <row r="38" spans="1:8" x14ac:dyDescent="0.25">
      <c r="A38" s="39">
        <v>11.2</v>
      </c>
      <c r="D38" t="s">
        <v>60</v>
      </c>
      <c r="E38" s="41" t="s">
        <v>79</v>
      </c>
      <c r="F38" s="37" t="s">
        <v>215</v>
      </c>
    </row>
    <row r="39" spans="1:8" x14ac:dyDescent="0.25">
      <c r="A39" s="39">
        <v>11.3</v>
      </c>
      <c r="D39" t="s">
        <v>214</v>
      </c>
      <c r="F39" s="37" t="s">
        <v>200</v>
      </c>
    </row>
    <row r="40" spans="1:8" x14ac:dyDescent="0.25">
      <c r="A40" s="39">
        <v>12.1</v>
      </c>
      <c r="B40" s="34">
        <v>12</v>
      </c>
      <c r="D40" t="s">
        <v>82</v>
      </c>
      <c r="E40" s="41" t="s">
        <v>78</v>
      </c>
      <c r="F40" s="37" t="s">
        <v>200</v>
      </c>
      <c r="G40" s="81" t="s">
        <v>296</v>
      </c>
      <c r="H40" t="s">
        <v>292</v>
      </c>
    </row>
    <row r="41" spans="1:8" x14ac:dyDescent="0.25">
      <c r="A41" s="39">
        <v>12.2</v>
      </c>
      <c r="D41" t="s">
        <v>212</v>
      </c>
      <c r="E41" s="41" t="s">
        <v>83</v>
      </c>
      <c r="F41" s="37"/>
    </row>
    <row r="42" spans="1:8" x14ac:dyDescent="0.25">
      <c r="A42" s="39">
        <v>12.4</v>
      </c>
      <c r="D42" s="72" t="s">
        <v>177</v>
      </c>
      <c r="E42" s="73"/>
      <c r="F42" s="74"/>
      <c r="G42" s="89"/>
      <c r="H42" s="72" t="s">
        <v>297</v>
      </c>
    </row>
    <row r="43" spans="1:8" x14ac:dyDescent="0.25">
      <c r="A43" s="39">
        <v>13.1</v>
      </c>
      <c r="B43" s="34">
        <v>13</v>
      </c>
      <c r="D43" t="s">
        <v>213</v>
      </c>
      <c r="E43" s="41" t="s">
        <v>205</v>
      </c>
      <c r="F43" s="37" t="s">
        <v>193</v>
      </c>
      <c r="G43" s="81" t="s">
        <v>298</v>
      </c>
    </row>
    <row r="44" spans="1:8" x14ac:dyDescent="0.25">
      <c r="A44" s="39">
        <v>13.2</v>
      </c>
      <c r="D44" t="s">
        <v>90</v>
      </c>
      <c r="F44" s="37" t="s">
        <v>192</v>
      </c>
    </row>
    <row r="45" spans="1:8" x14ac:dyDescent="0.25">
      <c r="A45" s="39">
        <v>14</v>
      </c>
      <c r="D45" s="75" t="s">
        <v>188</v>
      </c>
      <c r="E45" s="76"/>
      <c r="F45" s="77"/>
      <c r="G45" s="90"/>
      <c r="H45" s="75"/>
    </row>
    <row r="46" spans="1:8" x14ac:dyDescent="0.25">
      <c r="A46" s="39">
        <v>15.1</v>
      </c>
      <c r="B46" s="34">
        <v>14</v>
      </c>
      <c r="D46" t="s">
        <v>178</v>
      </c>
      <c r="F46" s="37">
        <v>8.4</v>
      </c>
      <c r="H46" t="s">
        <v>299</v>
      </c>
    </row>
    <row r="47" spans="1:8" x14ac:dyDescent="0.25">
      <c r="A47" s="39">
        <v>15.2</v>
      </c>
      <c r="D47" s="72" t="s">
        <v>179</v>
      </c>
      <c r="E47" s="73"/>
      <c r="F47" s="74"/>
      <c r="G47" s="89"/>
      <c r="H47" s="72" t="s">
        <v>187</v>
      </c>
    </row>
    <row r="48" spans="1:8" ht="63" x14ac:dyDescent="0.25">
      <c r="A48" s="39">
        <v>16.100000000000001</v>
      </c>
      <c r="B48" s="34">
        <v>15</v>
      </c>
      <c r="D48" s="86" t="s">
        <v>295</v>
      </c>
      <c r="E48" s="41" t="s">
        <v>80</v>
      </c>
      <c r="H48" s="86" t="s">
        <v>301</v>
      </c>
    </row>
    <row r="49" spans="1:8" x14ac:dyDescent="0.25">
      <c r="A49" s="39">
        <v>17.100000000000001</v>
      </c>
      <c r="B49" s="34">
        <v>16</v>
      </c>
      <c r="D49" t="s">
        <v>85</v>
      </c>
      <c r="H49" t="s">
        <v>293</v>
      </c>
    </row>
    <row r="50" spans="1:8" ht="47.25" x14ac:dyDescent="0.25">
      <c r="A50" s="39">
        <v>17.2</v>
      </c>
      <c r="D50" t="s">
        <v>15</v>
      </c>
      <c r="E50" s="41" t="s">
        <v>294</v>
      </c>
      <c r="H50" s="86" t="s">
        <v>300</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2" activePane="bottomLeft" state="frozen"/>
      <selection pane="bottomLeft" activeCell="E4" sqref="E4"/>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9.1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100" t="s">
        <v>17</v>
      </c>
      <c r="G1" s="100" t="s">
        <v>18</v>
      </c>
      <c r="H1" s="100" t="s">
        <v>19</v>
      </c>
      <c r="I1" s="70" t="s">
        <v>7</v>
      </c>
      <c r="J1" s="92" t="s">
        <v>220</v>
      </c>
    </row>
    <row r="2" spans="1:10" ht="225" x14ac:dyDescent="0.25">
      <c r="A2" s="84">
        <v>1</v>
      </c>
      <c r="B2" s="28">
        <v>42241</v>
      </c>
      <c r="C2" s="1" t="s">
        <v>35</v>
      </c>
      <c r="D2" s="1" t="s">
        <v>155</v>
      </c>
      <c r="E2" s="29" t="s">
        <v>219</v>
      </c>
      <c r="F2" s="1" t="s">
        <v>302</v>
      </c>
      <c r="G2" s="1" t="s">
        <v>305</v>
      </c>
      <c r="H2" s="1" t="s">
        <v>306</v>
      </c>
      <c r="I2" s="1" t="s">
        <v>303</v>
      </c>
      <c r="J2" s="21" t="s">
        <v>230</v>
      </c>
    </row>
    <row r="3" spans="1:10" ht="150" x14ac:dyDescent="0.25">
      <c r="A3" s="84">
        <v>2</v>
      </c>
      <c r="B3" s="28">
        <f t="shared" ref="B3:B18" si="0">B2+7</f>
        <v>42248</v>
      </c>
      <c r="C3" s="1" t="s">
        <v>147</v>
      </c>
      <c r="D3" s="1" t="s">
        <v>150</v>
      </c>
      <c r="E3" s="1" t="s">
        <v>202</v>
      </c>
      <c r="F3" s="25" t="s">
        <v>304</v>
      </c>
      <c r="G3" s="1" t="s">
        <v>149</v>
      </c>
      <c r="H3" s="29" t="s">
        <v>203</v>
      </c>
      <c r="I3" s="29" t="s">
        <v>148</v>
      </c>
      <c r="J3" s="29"/>
    </row>
    <row r="4" spans="1:10" ht="165" x14ac:dyDescent="0.25">
      <c r="A4" s="84">
        <v>3</v>
      </c>
      <c r="B4" s="28">
        <f t="shared" si="0"/>
        <v>42255</v>
      </c>
      <c r="C4" s="1" t="s">
        <v>151</v>
      </c>
      <c r="D4" s="1" t="s">
        <v>154</v>
      </c>
      <c r="E4" s="1" t="s">
        <v>226</v>
      </c>
      <c r="F4" s="1" t="s">
        <v>162</v>
      </c>
      <c r="G4" s="1" t="s">
        <v>156</v>
      </c>
      <c r="H4" s="93" t="s">
        <v>225</v>
      </c>
      <c r="I4" s="21" t="s">
        <v>146</v>
      </c>
    </row>
    <row r="5" spans="1:10" ht="165" x14ac:dyDescent="0.25">
      <c r="A5" s="84">
        <v>4</v>
      </c>
      <c r="B5" s="28">
        <f>B4+7</f>
        <v>42262</v>
      </c>
      <c r="C5" s="1" t="s">
        <v>152</v>
      </c>
      <c r="D5" s="1" t="s">
        <v>153</v>
      </c>
      <c r="E5" s="1" t="s">
        <v>191</v>
      </c>
      <c r="F5" s="1" t="s">
        <v>161</v>
      </c>
      <c r="G5" s="1" t="s">
        <v>157</v>
      </c>
      <c r="H5" s="1" t="s">
        <v>36</v>
      </c>
      <c r="I5" s="29" t="s">
        <v>158</v>
      </c>
    </row>
    <row r="6" spans="1:10" ht="120" x14ac:dyDescent="0.25">
      <c r="A6" s="84">
        <v>5</v>
      </c>
      <c r="B6" s="28">
        <f t="shared" si="0"/>
        <v>42269</v>
      </c>
      <c r="C6" s="1" t="s">
        <v>196</v>
      </c>
      <c r="D6" s="1" t="s">
        <v>37</v>
      </c>
      <c r="E6" s="1" t="s">
        <v>194</v>
      </c>
      <c r="F6" s="1" t="s">
        <v>195</v>
      </c>
      <c r="G6" s="1" t="s">
        <v>159</v>
      </c>
      <c r="H6" s="1" t="s">
        <v>227</v>
      </c>
      <c r="I6" s="21" t="s">
        <v>160</v>
      </c>
    </row>
    <row r="7" spans="1:10" ht="105" x14ac:dyDescent="0.25">
      <c r="A7" s="84">
        <v>6</v>
      </c>
      <c r="B7" s="28">
        <f t="shared" si="0"/>
        <v>42276</v>
      </c>
      <c r="C7" s="1" t="s">
        <v>236</v>
      </c>
      <c r="D7" s="1" t="s">
        <v>244</v>
      </c>
      <c r="E7" s="1" t="s">
        <v>246</v>
      </c>
      <c r="F7" s="1" t="s">
        <v>242</v>
      </c>
      <c r="G7" s="1" t="s">
        <v>245</v>
      </c>
      <c r="H7" s="96" t="s">
        <v>61</v>
      </c>
      <c r="I7" s="1" t="s">
        <v>243</v>
      </c>
      <c r="J7" s="95"/>
    </row>
    <row r="8" spans="1:10" ht="165" x14ac:dyDescent="0.25">
      <c r="A8" s="84">
        <v>7</v>
      </c>
      <c r="B8" s="28">
        <f t="shared" si="0"/>
        <v>42283</v>
      </c>
      <c r="C8" s="1" t="s">
        <v>247</v>
      </c>
      <c r="D8" s="1" t="s">
        <v>248</v>
      </c>
      <c r="E8" s="1" t="s">
        <v>264</v>
      </c>
      <c r="F8" s="1" t="s">
        <v>265</v>
      </c>
      <c r="G8" s="1" t="s">
        <v>267</v>
      </c>
      <c r="H8" s="1" t="s">
        <v>266</v>
      </c>
      <c r="I8" s="29" t="s">
        <v>250</v>
      </c>
    </row>
    <row r="9" spans="1:10" ht="135" x14ac:dyDescent="0.25">
      <c r="A9" s="84">
        <v>8</v>
      </c>
      <c r="B9" s="28">
        <f t="shared" si="0"/>
        <v>42290</v>
      </c>
      <c r="C9" s="1" t="s">
        <v>256</v>
      </c>
      <c r="D9" s="1" t="s">
        <v>249</v>
      </c>
      <c r="E9" s="1" t="s">
        <v>269</v>
      </c>
      <c r="F9" s="1" t="s">
        <v>286</v>
      </c>
      <c r="G9" s="1" t="s">
        <v>285</v>
      </c>
      <c r="H9" s="1" t="s">
        <v>268</v>
      </c>
    </row>
    <row r="10" spans="1:10" ht="60" x14ac:dyDescent="0.25">
      <c r="A10" s="84">
        <v>9</v>
      </c>
      <c r="B10" s="28">
        <f t="shared" si="0"/>
        <v>42297</v>
      </c>
      <c r="C10" s="1" t="s">
        <v>235</v>
      </c>
      <c r="D10" s="1" t="s">
        <v>270</v>
      </c>
      <c r="E10" s="1" t="s">
        <v>271</v>
      </c>
      <c r="F10" s="1" t="s">
        <v>272</v>
      </c>
      <c r="G10" s="1" t="s">
        <v>38</v>
      </c>
      <c r="H10" s="1" t="s">
        <v>39</v>
      </c>
      <c r="I10" s="21" t="s">
        <v>231</v>
      </c>
    </row>
    <row r="11" spans="1:10" ht="30" x14ac:dyDescent="0.25">
      <c r="A11" s="84">
        <v>10</v>
      </c>
      <c r="B11" s="28">
        <f t="shared" si="0"/>
        <v>42304</v>
      </c>
      <c r="C11" s="1" t="s">
        <v>273</v>
      </c>
      <c r="D11" s="1" t="s">
        <v>41</v>
      </c>
      <c r="E11" s="1" t="s">
        <v>276</v>
      </c>
      <c r="F11" s="1" t="s">
        <v>281</v>
      </c>
      <c r="G11" s="1" t="s">
        <v>278</v>
      </c>
      <c r="H11" s="1" t="s">
        <v>48</v>
      </c>
    </row>
    <row r="12" spans="1:10" ht="90" x14ac:dyDescent="0.25">
      <c r="A12" s="98">
        <v>11</v>
      </c>
      <c r="B12" s="28">
        <f t="shared" si="0"/>
        <v>42311</v>
      </c>
      <c r="C12" s="1" t="s">
        <v>282</v>
      </c>
      <c r="D12" s="1" t="s">
        <v>42</v>
      </c>
      <c r="E12" s="1"/>
      <c r="F12" s="1" t="s">
        <v>40</v>
      </c>
      <c r="G12" s="1" t="s">
        <v>48</v>
      </c>
      <c r="H12" s="1" t="s">
        <v>279</v>
      </c>
    </row>
    <row r="13" spans="1:10" ht="75" x14ac:dyDescent="0.25">
      <c r="A13" s="98">
        <v>12</v>
      </c>
      <c r="B13" s="28">
        <f t="shared" si="0"/>
        <v>42318</v>
      </c>
      <c r="C13" s="1" t="s">
        <v>283</v>
      </c>
      <c r="D13" s="1"/>
      <c r="E13" s="1"/>
      <c r="F13" s="25" t="s">
        <v>34</v>
      </c>
      <c r="G13" s="1" t="s">
        <v>277</v>
      </c>
      <c r="H13" s="1" t="s">
        <v>82</v>
      </c>
    </row>
    <row r="14" spans="1:10" ht="90" x14ac:dyDescent="0.25">
      <c r="A14" s="98">
        <v>13</v>
      </c>
      <c r="B14" s="28">
        <f t="shared" si="0"/>
        <v>42325</v>
      </c>
      <c r="C14" s="1" t="s">
        <v>165</v>
      </c>
      <c r="D14" s="1" t="s">
        <v>166</v>
      </c>
      <c r="E14" s="1"/>
      <c r="F14" s="99" t="s">
        <v>274</v>
      </c>
      <c r="G14" s="99" t="s">
        <v>280</v>
      </c>
      <c r="H14" s="26"/>
    </row>
    <row r="15" spans="1:10" x14ac:dyDescent="0.25">
      <c r="A15" s="98"/>
      <c r="B15" s="28">
        <f t="shared" si="0"/>
        <v>42332</v>
      </c>
      <c r="C15" s="32" t="s">
        <v>45</v>
      </c>
      <c r="D15" s="32"/>
      <c r="E15" s="32"/>
      <c r="F15" s="32"/>
      <c r="G15" s="32"/>
      <c r="H15" s="32"/>
    </row>
    <row r="16" spans="1:10" ht="75" x14ac:dyDescent="0.25">
      <c r="A16" s="98">
        <v>14</v>
      </c>
      <c r="B16" s="28">
        <f t="shared" si="0"/>
        <v>42339</v>
      </c>
      <c r="C16" s="1" t="s">
        <v>164</v>
      </c>
      <c r="D16" s="1" t="s">
        <v>43</v>
      </c>
      <c r="E16" s="1"/>
      <c r="F16" s="1" t="s">
        <v>46</v>
      </c>
      <c r="G16" s="1" t="s">
        <v>47</v>
      </c>
      <c r="H16" s="1" t="s">
        <v>48</v>
      </c>
    </row>
    <row r="17" spans="1:8" ht="30" x14ac:dyDescent="0.25">
      <c r="A17" s="98">
        <v>15</v>
      </c>
      <c r="B17" s="28">
        <f t="shared" si="0"/>
        <v>42346</v>
      </c>
      <c r="C17" s="1" t="s">
        <v>163</v>
      </c>
      <c r="D17" s="1" t="s">
        <v>44</v>
      </c>
      <c r="E17" s="1"/>
      <c r="F17" s="1" t="s">
        <v>275</v>
      </c>
      <c r="G17" s="1" t="s">
        <v>48</v>
      </c>
      <c r="H17" s="1" t="s">
        <v>48</v>
      </c>
    </row>
    <row r="18" spans="1:8" ht="30" x14ac:dyDescent="0.25">
      <c r="A18" s="27" t="s">
        <v>0</v>
      </c>
      <c r="B18" s="28">
        <f t="shared" si="0"/>
        <v>42353</v>
      </c>
      <c r="C18" s="1" t="s">
        <v>85</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zoomScale="115" zoomScaleNormal="115" workbookViewId="0">
      <selection activeCell="E47" sqref="E47"/>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20</v>
      </c>
      <c r="B1" s="2" t="s">
        <v>7</v>
      </c>
      <c r="C1" s="2" t="s">
        <v>8</v>
      </c>
      <c r="D1" s="2" t="s">
        <v>9</v>
      </c>
      <c r="E1" s="2" t="s">
        <v>92</v>
      </c>
      <c r="F1" s="2" t="s">
        <v>91</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23</v>
      </c>
      <c r="D2" s="8">
        <v>3</v>
      </c>
      <c r="E2" s="78" t="s">
        <v>189</v>
      </c>
      <c r="F2" s="91" t="s">
        <v>189</v>
      </c>
      <c r="G2" s="48"/>
      <c r="H2" s="30" t="s">
        <v>49</v>
      </c>
      <c r="I2" s="5">
        <f>SUMIF($C$2:$C$71,H2,$D$2:$D$71)-20</f>
        <v>100</v>
      </c>
      <c r="J2" s="9">
        <f t="shared" ref="J2:J7" si="0">I2/$M$8</f>
        <v>0.22962112514351321</v>
      </c>
      <c r="K2" s="48"/>
      <c r="L2" s="30" t="s">
        <v>49</v>
      </c>
      <c r="M2" s="5">
        <v>59.5</v>
      </c>
      <c r="N2" s="9">
        <v>0.13662456946039037</v>
      </c>
      <c r="P2" s="4" t="s">
        <v>33</v>
      </c>
      <c r="Q2" s="5">
        <v>36</v>
      </c>
      <c r="R2" s="9">
        <v>8.8452088452088448E-2</v>
      </c>
      <c r="S2" s="5"/>
      <c r="T2" s="6" t="s">
        <v>21</v>
      </c>
      <c r="U2" s="6">
        <v>16</v>
      </c>
      <c r="V2" s="10">
        <v>3.9506172839506172E-2</v>
      </c>
      <c r="X2" s="10" t="s">
        <v>16</v>
      </c>
      <c r="Y2" s="12">
        <v>20</v>
      </c>
      <c r="Z2" s="10">
        <v>4.3956043956043959E-2</v>
      </c>
      <c r="AB2" s="7" t="s">
        <v>16</v>
      </c>
      <c r="AC2" s="7">
        <v>14</v>
      </c>
      <c r="AD2" s="11">
        <v>3.0837004405286344E-2</v>
      </c>
    </row>
    <row r="3" spans="1:30" ht="15.75" x14ac:dyDescent="0.25">
      <c r="A3" s="5">
        <v>1.2</v>
      </c>
      <c r="B3" s="59" t="s">
        <v>110</v>
      </c>
      <c r="C3" s="64" t="s">
        <v>49</v>
      </c>
      <c r="E3" s="79" t="s">
        <v>189</v>
      </c>
      <c r="F3" s="91" t="s">
        <v>189</v>
      </c>
      <c r="H3" s="46" t="s">
        <v>22</v>
      </c>
      <c r="I3" s="5">
        <f>SUMIF($C$2:$C$71,H3,$D$2:$D$71)</f>
        <v>120</v>
      </c>
      <c r="J3" s="9">
        <f t="shared" si="0"/>
        <v>0.27554535017221582</v>
      </c>
      <c r="L3" s="46" t="s">
        <v>22</v>
      </c>
      <c r="M3" s="5">
        <v>70</v>
      </c>
      <c r="N3" s="9">
        <v>0.16073478760045926</v>
      </c>
      <c r="P3" s="4" t="s">
        <v>7</v>
      </c>
      <c r="Q3" s="5">
        <v>72</v>
      </c>
      <c r="R3" s="9">
        <v>0.1769041769041769</v>
      </c>
      <c r="S3" s="5"/>
      <c r="T3" s="6" t="s">
        <v>7</v>
      </c>
      <c r="U3" s="6">
        <v>36</v>
      </c>
      <c r="V3" s="10">
        <v>8.8888888888888892E-2</v>
      </c>
      <c r="X3" s="10" t="s">
        <v>22</v>
      </c>
      <c r="Y3" s="12">
        <v>100</v>
      </c>
      <c r="Z3" s="10">
        <v>0.21978021978021978</v>
      </c>
      <c r="AB3" s="7" t="s">
        <v>22</v>
      </c>
      <c r="AC3" s="7">
        <v>99</v>
      </c>
      <c r="AD3" s="11">
        <v>0.21806167400881057</v>
      </c>
    </row>
    <row r="4" spans="1:30" ht="15.75" x14ac:dyDescent="0.25">
      <c r="A4" s="5">
        <v>1.2</v>
      </c>
      <c r="B4" s="59" t="s">
        <v>111</v>
      </c>
      <c r="C4" s="58" t="s">
        <v>95</v>
      </c>
      <c r="D4" s="56">
        <v>2</v>
      </c>
      <c r="E4" s="80" t="s">
        <v>189</v>
      </c>
      <c r="F4" s="49"/>
      <c r="G4" s="48"/>
      <c r="H4" s="4" t="s">
        <v>23</v>
      </c>
      <c r="I4" s="5">
        <f>SUMIF($C$2:$C$71,H4,$D$2:$D$71)</f>
        <v>20</v>
      </c>
      <c r="J4" s="9">
        <f t="shared" si="0"/>
        <v>4.5924225028702644E-2</v>
      </c>
      <c r="L4" s="4" t="s">
        <v>23</v>
      </c>
      <c r="M4" s="5">
        <v>26</v>
      </c>
      <c r="N4" s="9">
        <v>5.9701492537313432E-2</v>
      </c>
      <c r="P4" s="4" t="s">
        <v>23</v>
      </c>
      <c r="Q4" s="5">
        <v>50</v>
      </c>
      <c r="R4" s="9">
        <v>0.12285012285012285</v>
      </c>
      <c r="S4" s="5"/>
      <c r="T4" s="6" t="s">
        <v>23</v>
      </c>
      <c r="U4" s="6">
        <v>40</v>
      </c>
      <c r="V4" s="10">
        <v>9.8765432098765427E-2</v>
      </c>
      <c r="X4" s="10" t="s">
        <v>24</v>
      </c>
      <c r="Y4" s="12">
        <v>25</v>
      </c>
      <c r="Z4" s="10">
        <v>5.4945054945054944E-2</v>
      </c>
      <c r="AB4" s="7" t="s">
        <v>24</v>
      </c>
      <c r="AC4" s="7">
        <v>20</v>
      </c>
      <c r="AD4" s="11">
        <v>4.405286343612335E-2</v>
      </c>
    </row>
    <row r="5" spans="1:30" ht="15.75" x14ac:dyDescent="0.25">
      <c r="A5" s="5">
        <v>1.4</v>
      </c>
      <c r="B5" s="59" t="s">
        <v>145</v>
      </c>
      <c r="C5" s="60" t="s">
        <v>22</v>
      </c>
      <c r="D5" s="8">
        <v>15</v>
      </c>
      <c r="E5" s="80" t="s">
        <v>189</v>
      </c>
      <c r="F5" s="91" t="s">
        <v>217</v>
      </c>
      <c r="H5" s="4" t="s">
        <v>12</v>
      </c>
      <c r="I5" s="5">
        <f>SUMIF($C$2:$C$71,H5,$D$2:$D$71)</f>
        <v>50</v>
      </c>
      <c r="J5" s="9">
        <f t="shared" si="0"/>
        <v>0.11481056257175661</v>
      </c>
      <c r="K5" s="48"/>
      <c r="L5" s="4" t="s">
        <v>12</v>
      </c>
      <c r="M5" s="5">
        <v>50</v>
      </c>
      <c r="N5" s="9">
        <v>0.11481056257175661</v>
      </c>
      <c r="Q5" s="5"/>
      <c r="R5" s="9"/>
      <c r="S5" s="5"/>
      <c r="T5" s="6" t="s">
        <v>25</v>
      </c>
      <c r="U5" s="6">
        <v>26</v>
      </c>
      <c r="V5" s="10">
        <v>6.4197530864197536E-2</v>
      </c>
      <c r="X5" s="10" t="s">
        <v>12</v>
      </c>
      <c r="Y5" s="12">
        <v>10</v>
      </c>
      <c r="Z5" s="10">
        <v>2.197802197802198E-2</v>
      </c>
      <c r="AB5" s="7" t="s">
        <v>25</v>
      </c>
      <c r="AC5" s="7">
        <v>32</v>
      </c>
      <c r="AD5" s="11">
        <v>6.8281938325991193E-2</v>
      </c>
    </row>
    <row r="6" spans="1:30" ht="15.75" x14ac:dyDescent="0.25">
      <c r="A6" s="5">
        <v>2.1</v>
      </c>
      <c r="B6" s="59" t="s">
        <v>112</v>
      </c>
      <c r="C6" s="64" t="s">
        <v>49</v>
      </c>
      <c r="D6" s="8">
        <v>10</v>
      </c>
      <c r="E6" s="80" t="s">
        <v>189</v>
      </c>
      <c r="F6" s="91" t="s">
        <v>189</v>
      </c>
      <c r="H6" s="4" t="s">
        <v>13</v>
      </c>
      <c r="I6" s="5">
        <f>SUMIF($C$2:$C$71,H6,$D$2:$D$71)</f>
        <v>100</v>
      </c>
      <c r="J6" s="9">
        <f t="shared" si="0"/>
        <v>0.22962112514351321</v>
      </c>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
        <v>2.2000000000000002</v>
      </c>
      <c r="B7" s="59" t="s">
        <v>113</v>
      </c>
      <c r="C7" s="58" t="s">
        <v>95</v>
      </c>
      <c r="D7" s="56">
        <v>2</v>
      </c>
      <c r="E7" s="80" t="s">
        <v>189</v>
      </c>
      <c r="F7" s="48"/>
      <c r="G7" s="48"/>
      <c r="H7" s="4" t="s">
        <v>14</v>
      </c>
      <c r="I7" s="5">
        <f>SUMIF($C$2:$C$71,H7,$D$2:$D$71)</f>
        <v>90</v>
      </c>
      <c r="J7" s="9">
        <f t="shared" si="0"/>
        <v>0.20665901262916189</v>
      </c>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
        <v>2.2999999999999998</v>
      </c>
      <c r="B8" s="59" t="s">
        <v>140</v>
      </c>
      <c r="C8" s="61" t="s">
        <v>14</v>
      </c>
      <c r="D8" s="8">
        <v>10</v>
      </c>
      <c r="E8" s="80" t="s">
        <v>189</v>
      </c>
      <c r="F8" s="91" t="s">
        <v>217</v>
      </c>
      <c r="G8" s="48"/>
      <c r="H8" s="4"/>
      <c r="I8" s="3">
        <f>SUM(I2:I7)</f>
        <v>480</v>
      </c>
      <c r="J8" s="5"/>
      <c r="K8" s="48"/>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
        <v>2.4</v>
      </c>
      <c r="B9" s="62" t="s">
        <v>93</v>
      </c>
      <c r="C9" s="63" t="s">
        <v>12</v>
      </c>
      <c r="D9" s="8">
        <v>4</v>
      </c>
      <c r="F9" s="91" t="s">
        <v>189</v>
      </c>
      <c r="G9" s="48"/>
      <c r="H9" s="48"/>
      <c r="I9" s="48"/>
      <c r="J9" s="48"/>
      <c r="K9" s="48"/>
      <c r="M9" s="4"/>
      <c r="N9" s="4"/>
      <c r="Q9" s="3">
        <v>407</v>
      </c>
      <c r="R9" s="5"/>
      <c r="S9" s="5"/>
      <c r="U9" s="5">
        <v>405</v>
      </c>
      <c r="AB9" s="5"/>
      <c r="AC9" s="5">
        <v>455</v>
      </c>
      <c r="AD9" s="5"/>
    </row>
    <row r="10" spans="1:30" ht="15.75" thickTop="1" x14ac:dyDescent="0.25">
      <c r="A10" s="5">
        <v>3.1</v>
      </c>
      <c r="B10" s="59" t="s">
        <v>114</v>
      </c>
      <c r="C10" s="57" t="s">
        <v>49</v>
      </c>
      <c r="D10" s="8">
        <v>10</v>
      </c>
      <c r="E10" s="82" t="s">
        <v>189</v>
      </c>
      <c r="F10" s="91" t="s">
        <v>189</v>
      </c>
      <c r="H10" s="48"/>
      <c r="I10" s="48"/>
      <c r="J10" s="48"/>
      <c r="K10" s="48"/>
    </row>
    <row r="11" spans="1:30" x14ac:dyDescent="0.25">
      <c r="A11" s="5">
        <v>3.2</v>
      </c>
      <c r="B11" s="59" t="s">
        <v>115</v>
      </c>
      <c r="C11" s="58" t="s">
        <v>95</v>
      </c>
      <c r="D11" s="56">
        <v>2</v>
      </c>
      <c r="E11" s="82" t="s">
        <v>189</v>
      </c>
      <c r="F11" s="24"/>
    </row>
    <row r="12" spans="1:30" x14ac:dyDescent="0.25">
      <c r="A12" s="5">
        <v>3.3</v>
      </c>
      <c r="B12" s="59" t="s">
        <v>141</v>
      </c>
      <c r="C12" s="65" t="s">
        <v>22</v>
      </c>
      <c r="D12" s="8">
        <v>15</v>
      </c>
      <c r="E12" s="82" t="s">
        <v>189</v>
      </c>
      <c r="F12" s="91" t="s">
        <v>189</v>
      </c>
    </row>
    <row r="13" spans="1:30" x14ac:dyDescent="0.25">
      <c r="A13" s="5">
        <v>4.0999999999999996</v>
      </c>
      <c r="B13" s="59" t="s">
        <v>116</v>
      </c>
      <c r="C13" s="57" t="s">
        <v>49</v>
      </c>
      <c r="D13" s="8">
        <v>10</v>
      </c>
      <c r="E13" s="83" t="s">
        <v>189</v>
      </c>
      <c r="F13" s="91" t="s">
        <v>189</v>
      </c>
    </row>
    <row r="14" spans="1:30" x14ac:dyDescent="0.25">
      <c r="A14" s="5">
        <v>4.2</v>
      </c>
      <c r="B14" s="59" t="s">
        <v>117</v>
      </c>
      <c r="C14" s="58" t="s">
        <v>95</v>
      </c>
      <c r="D14" s="56">
        <v>2</v>
      </c>
      <c r="E14" s="83" t="s">
        <v>189</v>
      </c>
      <c r="F14" s="48"/>
      <c r="L14" s="24"/>
      <c r="M14" s="24"/>
    </row>
    <row r="15" spans="1:30" x14ac:dyDescent="0.25">
      <c r="A15" s="5">
        <v>4.3</v>
      </c>
      <c r="B15" s="59" t="s">
        <v>105</v>
      </c>
      <c r="C15" s="63" t="s">
        <v>12</v>
      </c>
      <c r="D15" s="8">
        <v>4</v>
      </c>
      <c r="F15" s="91" t="s">
        <v>217</v>
      </c>
      <c r="L15" s="24"/>
      <c r="M15" s="24"/>
    </row>
    <row r="16" spans="1:30" x14ac:dyDescent="0.25">
      <c r="A16" s="5">
        <v>4.4000000000000004</v>
      </c>
      <c r="B16" s="59" t="s">
        <v>104</v>
      </c>
      <c r="C16" s="55" t="s">
        <v>14</v>
      </c>
      <c r="D16" s="8">
        <v>15</v>
      </c>
      <c r="F16" s="91" t="s">
        <v>189</v>
      </c>
      <c r="L16" s="24"/>
      <c r="M16" s="24"/>
    </row>
    <row r="17" spans="1:13" x14ac:dyDescent="0.25">
      <c r="A17" s="5">
        <v>4.5</v>
      </c>
      <c r="B17" s="59" t="s">
        <v>142</v>
      </c>
      <c r="C17" s="65" t="s">
        <v>22</v>
      </c>
      <c r="D17" s="8">
        <v>15</v>
      </c>
      <c r="E17" s="83" t="s">
        <v>189</v>
      </c>
      <c r="F17" s="91" t="s">
        <v>189</v>
      </c>
      <c r="L17" s="24"/>
      <c r="M17" s="24"/>
    </row>
    <row r="18" spans="1:13" x14ac:dyDescent="0.25">
      <c r="A18" s="5">
        <v>5.0999999999999996</v>
      </c>
      <c r="B18" s="59" t="s">
        <v>118</v>
      </c>
      <c r="C18" s="57" t="s">
        <v>49</v>
      </c>
      <c r="D18" s="8">
        <v>10</v>
      </c>
      <c r="E18" s="83" t="s">
        <v>189</v>
      </c>
      <c r="F18" s="91" t="s">
        <v>189</v>
      </c>
      <c r="L18" s="24"/>
      <c r="M18" s="24"/>
    </row>
    <row r="19" spans="1:13" x14ac:dyDescent="0.25">
      <c r="A19" s="5">
        <v>5.2</v>
      </c>
      <c r="B19" s="59" t="s">
        <v>119</v>
      </c>
      <c r="C19" s="58" t="s">
        <v>95</v>
      </c>
      <c r="D19" s="56">
        <v>2</v>
      </c>
      <c r="E19" s="83" t="s">
        <v>189</v>
      </c>
      <c r="F19" s="50"/>
      <c r="L19" s="24"/>
      <c r="M19" s="24"/>
    </row>
    <row r="20" spans="1:13" x14ac:dyDescent="0.25">
      <c r="A20" s="5">
        <v>5.3</v>
      </c>
      <c r="B20" s="59" t="s">
        <v>143</v>
      </c>
      <c r="C20" s="65" t="s">
        <v>22</v>
      </c>
      <c r="D20" s="8">
        <v>15</v>
      </c>
      <c r="E20" s="83" t="s">
        <v>189</v>
      </c>
      <c r="F20" s="91" t="s">
        <v>189</v>
      </c>
      <c r="L20" s="24"/>
      <c r="M20" s="24"/>
    </row>
    <row r="21" spans="1:13" x14ac:dyDescent="0.25">
      <c r="A21" s="5">
        <v>6.1</v>
      </c>
      <c r="B21" s="59" t="s">
        <v>120</v>
      </c>
      <c r="C21" s="64" t="s">
        <v>49</v>
      </c>
      <c r="D21" s="8">
        <v>10</v>
      </c>
      <c r="E21" s="87" t="s">
        <v>189</v>
      </c>
      <c r="F21" s="91" t="s">
        <v>189</v>
      </c>
      <c r="L21" s="24"/>
      <c r="M21" s="24"/>
    </row>
    <row r="22" spans="1:13" x14ac:dyDescent="0.25">
      <c r="A22" s="5">
        <v>6.2</v>
      </c>
      <c r="B22" s="59" t="s">
        <v>121</v>
      </c>
      <c r="C22" s="58" t="s">
        <v>95</v>
      </c>
      <c r="D22" s="56">
        <v>2</v>
      </c>
      <c r="E22" s="87" t="s">
        <v>189</v>
      </c>
      <c r="F22" s="48"/>
    </row>
    <row r="23" spans="1:13" x14ac:dyDescent="0.25">
      <c r="A23" s="5">
        <v>6.3</v>
      </c>
      <c r="B23" s="59" t="s">
        <v>103</v>
      </c>
      <c r="C23" s="63" t="s">
        <v>12</v>
      </c>
      <c r="D23" s="8">
        <v>4</v>
      </c>
      <c r="F23" s="91" t="s">
        <v>189</v>
      </c>
    </row>
    <row r="24" spans="1:13" x14ac:dyDescent="0.25">
      <c r="A24" s="5">
        <v>6.4</v>
      </c>
      <c r="B24" s="59" t="s">
        <v>102</v>
      </c>
      <c r="C24" s="55" t="s">
        <v>14</v>
      </c>
      <c r="D24" s="8">
        <v>15</v>
      </c>
      <c r="F24" s="91" t="s">
        <v>217</v>
      </c>
      <c r="L24" s="24"/>
      <c r="M24" s="24"/>
    </row>
    <row r="25" spans="1:13" x14ac:dyDescent="0.25">
      <c r="A25" s="5">
        <v>6.5</v>
      </c>
      <c r="B25" s="59" t="s">
        <v>61</v>
      </c>
      <c r="C25" s="66" t="s">
        <v>13</v>
      </c>
      <c r="D25" s="8">
        <v>50</v>
      </c>
      <c r="F25" s="91" t="s">
        <v>189</v>
      </c>
      <c r="L25" s="24"/>
      <c r="M25" s="24"/>
    </row>
    <row r="26" spans="1:13" x14ac:dyDescent="0.25">
      <c r="A26" s="5">
        <v>6.6</v>
      </c>
      <c r="B26" s="46" t="s">
        <v>87</v>
      </c>
      <c r="C26" s="31" t="s">
        <v>23</v>
      </c>
      <c r="D26" s="8">
        <v>5</v>
      </c>
      <c r="E26" s="87" t="s">
        <v>189</v>
      </c>
      <c r="F26" s="91" t="s">
        <v>189</v>
      </c>
      <c r="L26" s="24"/>
      <c r="M26" s="24"/>
    </row>
    <row r="27" spans="1:13" x14ac:dyDescent="0.25">
      <c r="A27" s="5">
        <v>6.7</v>
      </c>
      <c r="B27" s="94" t="s">
        <v>228</v>
      </c>
      <c r="C27" s="63" t="s">
        <v>12</v>
      </c>
      <c r="D27" s="8">
        <v>5</v>
      </c>
      <c r="E27" s="87"/>
      <c r="F27" s="91"/>
      <c r="L27" s="24"/>
      <c r="M27" s="24"/>
    </row>
    <row r="28" spans="1:13" x14ac:dyDescent="0.25">
      <c r="A28" s="5">
        <v>7.1</v>
      </c>
      <c r="B28" s="59" t="s">
        <v>122</v>
      </c>
      <c r="C28" s="64" t="s">
        <v>49</v>
      </c>
      <c r="D28" s="8">
        <v>10</v>
      </c>
      <c r="E28" s="87" t="s">
        <v>189</v>
      </c>
      <c r="F28" s="91" t="s">
        <v>189</v>
      </c>
      <c r="L28" s="24"/>
      <c r="M28" s="24"/>
    </row>
    <row r="29" spans="1:13" x14ac:dyDescent="0.25">
      <c r="A29" s="5">
        <v>7.2</v>
      </c>
      <c r="B29" s="59" t="s">
        <v>123</v>
      </c>
      <c r="C29" s="58" t="s">
        <v>95</v>
      </c>
      <c r="D29" s="56">
        <v>2</v>
      </c>
      <c r="E29" s="87" t="s">
        <v>189</v>
      </c>
      <c r="F29" s="51"/>
      <c r="L29" s="24"/>
      <c r="M29" s="24"/>
    </row>
    <row r="30" spans="1:13" x14ac:dyDescent="0.25">
      <c r="B30" s="59"/>
      <c r="C30" s="67"/>
      <c r="E30" s="85"/>
      <c r="F30" s="91"/>
      <c r="L30" s="24"/>
      <c r="M30" s="24"/>
    </row>
    <row r="31" spans="1:13" x14ac:dyDescent="0.25">
      <c r="A31" s="5">
        <v>8.1</v>
      </c>
      <c r="B31" s="59" t="s">
        <v>124</v>
      </c>
      <c r="C31" s="64" t="s">
        <v>49</v>
      </c>
      <c r="D31" s="8">
        <v>10</v>
      </c>
      <c r="E31" s="87" t="s">
        <v>189</v>
      </c>
      <c r="F31" s="91" t="s">
        <v>189</v>
      </c>
      <c r="L31" s="24"/>
      <c r="M31" s="24"/>
    </row>
    <row r="32" spans="1:13" x14ac:dyDescent="0.25">
      <c r="A32" s="5">
        <v>8.1999999999999993</v>
      </c>
      <c r="B32" s="59" t="s">
        <v>125</v>
      </c>
      <c r="C32" s="58" t="s">
        <v>95</v>
      </c>
      <c r="D32" s="56">
        <v>2</v>
      </c>
      <c r="E32" s="87" t="s">
        <v>189</v>
      </c>
      <c r="F32" s="51"/>
    </row>
    <row r="33" spans="1:6" x14ac:dyDescent="0.25">
      <c r="A33" s="5">
        <v>8.3000000000000007</v>
      </c>
      <c r="B33" s="59" t="s">
        <v>144</v>
      </c>
      <c r="C33" s="68" t="s">
        <v>22</v>
      </c>
      <c r="D33" s="8">
        <v>15</v>
      </c>
      <c r="F33" s="91" t="s">
        <v>217</v>
      </c>
    </row>
    <row r="34" spans="1:6" x14ac:dyDescent="0.25">
      <c r="A34" s="5">
        <v>9.1</v>
      </c>
      <c r="B34" s="59" t="s">
        <v>126</v>
      </c>
      <c r="C34" s="64" t="s">
        <v>49</v>
      </c>
      <c r="D34" s="8">
        <v>10</v>
      </c>
      <c r="E34" s="91" t="s">
        <v>189</v>
      </c>
      <c r="F34" s="91" t="s">
        <v>189</v>
      </c>
    </row>
    <row r="35" spans="1:6" x14ac:dyDescent="0.25">
      <c r="A35" s="5">
        <v>9.1999999999999993</v>
      </c>
      <c r="B35" s="59" t="s">
        <v>127</v>
      </c>
      <c r="C35" s="58" t="s">
        <v>95</v>
      </c>
      <c r="D35" s="56">
        <v>2</v>
      </c>
      <c r="F35" s="52"/>
    </row>
    <row r="36" spans="1:6" x14ac:dyDescent="0.25">
      <c r="A36" s="5">
        <v>10.1</v>
      </c>
      <c r="B36" s="59" t="s">
        <v>128</v>
      </c>
      <c r="C36" s="64" t="s">
        <v>49</v>
      </c>
      <c r="D36" s="8">
        <v>10</v>
      </c>
      <c r="E36" s="91" t="s">
        <v>189</v>
      </c>
      <c r="F36" s="91" t="s">
        <v>189</v>
      </c>
    </row>
    <row r="37" spans="1:6" x14ac:dyDescent="0.25">
      <c r="A37" s="5">
        <v>10.199999999999999</v>
      </c>
      <c r="B37" s="59" t="s">
        <v>129</v>
      </c>
      <c r="C37" s="58" t="s">
        <v>95</v>
      </c>
      <c r="D37" s="56">
        <v>2</v>
      </c>
      <c r="F37" s="52"/>
    </row>
    <row r="38" spans="1:6" x14ac:dyDescent="0.25">
      <c r="A38" s="5">
        <v>10.3</v>
      </c>
      <c r="B38" s="46" t="s">
        <v>86</v>
      </c>
      <c r="C38" s="65" t="s">
        <v>22</v>
      </c>
      <c r="D38" s="8">
        <v>15</v>
      </c>
      <c r="F38" s="53" t="s">
        <v>189</v>
      </c>
    </row>
    <row r="39" spans="1:6" x14ac:dyDescent="0.25">
      <c r="A39" s="5">
        <v>11.1</v>
      </c>
      <c r="B39" s="59" t="s">
        <v>130</v>
      </c>
      <c r="C39" s="64" t="s">
        <v>49</v>
      </c>
      <c r="D39" s="8">
        <v>10</v>
      </c>
      <c r="E39" s="91" t="s">
        <v>189</v>
      </c>
      <c r="F39" s="91" t="s">
        <v>189</v>
      </c>
    </row>
    <row r="40" spans="1:6" x14ac:dyDescent="0.25">
      <c r="A40" s="5">
        <v>11.2</v>
      </c>
      <c r="B40" s="59" t="s">
        <v>131</v>
      </c>
      <c r="C40" s="58" t="s">
        <v>95</v>
      </c>
      <c r="D40" s="56">
        <v>2</v>
      </c>
    </row>
    <row r="41" spans="1:6" x14ac:dyDescent="0.25">
      <c r="A41" s="5">
        <v>11.3</v>
      </c>
      <c r="B41" s="46" t="s">
        <v>88</v>
      </c>
      <c r="C41" s="65" t="s">
        <v>22</v>
      </c>
      <c r="D41" s="8">
        <v>15</v>
      </c>
      <c r="F41" s="91" t="s">
        <v>189</v>
      </c>
    </row>
    <row r="42" spans="1:6" x14ac:dyDescent="0.25">
      <c r="A42" s="5">
        <v>12.1</v>
      </c>
      <c r="B42" s="59" t="s">
        <v>132</v>
      </c>
      <c r="C42" s="64" t="s">
        <v>49</v>
      </c>
      <c r="D42" s="8">
        <v>10</v>
      </c>
      <c r="E42" s="91" t="s">
        <v>189</v>
      </c>
      <c r="F42" s="91" t="s">
        <v>189</v>
      </c>
    </row>
    <row r="43" spans="1:6" x14ac:dyDescent="0.25">
      <c r="A43" s="5">
        <v>12.2</v>
      </c>
      <c r="B43" s="59" t="s">
        <v>133</v>
      </c>
      <c r="C43" s="58" t="s">
        <v>95</v>
      </c>
      <c r="D43" s="56">
        <v>2</v>
      </c>
      <c r="F43" s="48"/>
    </row>
    <row r="44" spans="1:6" x14ac:dyDescent="0.25">
      <c r="A44" s="5">
        <v>12.2</v>
      </c>
      <c r="B44" s="59" t="s">
        <v>106</v>
      </c>
      <c r="C44" s="63" t="s">
        <v>12</v>
      </c>
      <c r="D44" s="8">
        <v>4</v>
      </c>
      <c r="F44" s="91" t="s">
        <v>189</v>
      </c>
    </row>
    <row r="45" spans="1:6" x14ac:dyDescent="0.25">
      <c r="A45" s="5">
        <v>12.3</v>
      </c>
      <c r="B45" s="59" t="s">
        <v>107</v>
      </c>
      <c r="C45" s="55" t="s">
        <v>14</v>
      </c>
      <c r="D45" s="8">
        <v>15</v>
      </c>
      <c r="F45" s="91" t="s">
        <v>189</v>
      </c>
    </row>
    <row r="46" spans="1:6" x14ac:dyDescent="0.25">
      <c r="A46" s="5">
        <v>13.1</v>
      </c>
      <c r="B46" s="59" t="s">
        <v>134</v>
      </c>
      <c r="C46" s="64" t="s">
        <v>49</v>
      </c>
      <c r="D46" s="8">
        <v>10</v>
      </c>
      <c r="F46" s="91" t="s">
        <v>189</v>
      </c>
    </row>
    <row r="47" spans="1:6" x14ac:dyDescent="0.25">
      <c r="A47" s="5">
        <v>13.2</v>
      </c>
      <c r="B47" s="59" t="s">
        <v>135</v>
      </c>
      <c r="C47" s="58" t="s">
        <v>95</v>
      </c>
      <c r="D47" s="56">
        <v>2</v>
      </c>
      <c r="F47" s="54"/>
    </row>
    <row r="48" spans="1:6" x14ac:dyDescent="0.25">
      <c r="A48" s="5">
        <v>13.3</v>
      </c>
      <c r="B48" s="46" t="s">
        <v>89</v>
      </c>
      <c r="C48" s="65" t="s">
        <v>22</v>
      </c>
      <c r="D48" s="8">
        <v>15</v>
      </c>
      <c r="F48" s="91" t="s">
        <v>217</v>
      </c>
    </row>
    <row r="49" spans="1:13" x14ac:dyDescent="0.25">
      <c r="A49" s="5">
        <v>14.1</v>
      </c>
      <c r="B49" s="59" t="s">
        <v>136</v>
      </c>
      <c r="C49" s="64" t="s">
        <v>49</v>
      </c>
      <c r="F49" s="91" t="s">
        <v>189</v>
      </c>
    </row>
    <row r="50" spans="1:13" x14ac:dyDescent="0.25">
      <c r="A50" s="5">
        <v>14.2</v>
      </c>
      <c r="B50" s="59" t="s">
        <v>137</v>
      </c>
      <c r="C50" s="58" t="s">
        <v>95</v>
      </c>
      <c r="D50" s="56">
        <v>2</v>
      </c>
      <c r="F50" s="54"/>
    </row>
    <row r="51" spans="1:13" x14ac:dyDescent="0.25">
      <c r="A51" s="5">
        <v>14.3</v>
      </c>
      <c r="B51" s="59" t="s">
        <v>108</v>
      </c>
      <c r="C51" s="63" t="s">
        <v>12</v>
      </c>
      <c r="D51" s="8">
        <v>4</v>
      </c>
      <c r="F51" s="91" t="s">
        <v>189</v>
      </c>
    </row>
    <row r="52" spans="1:13" x14ac:dyDescent="0.25">
      <c r="A52" s="5">
        <v>14.4</v>
      </c>
      <c r="B52" s="59" t="s">
        <v>109</v>
      </c>
      <c r="C52" s="55" t="s">
        <v>14</v>
      </c>
      <c r="D52" s="8">
        <v>5</v>
      </c>
      <c r="F52" s="91" t="s">
        <v>189</v>
      </c>
    </row>
    <row r="53" spans="1:13" x14ac:dyDescent="0.25">
      <c r="A53" s="5">
        <v>15.1</v>
      </c>
      <c r="B53" s="59" t="s">
        <v>138</v>
      </c>
      <c r="C53" s="64" t="s">
        <v>49</v>
      </c>
      <c r="F53" s="91" t="s">
        <v>189</v>
      </c>
    </row>
    <row r="54" spans="1:13" x14ac:dyDescent="0.25">
      <c r="A54" s="5">
        <v>15.2</v>
      </c>
      <c r="B54" s="59" t="s">
        <v>139</v>
      </c>
      <c r="C54" s="58" t="s">
        <v>95</v>
      </c>
      <c r="D54" s="56">
        <v>2</v>
      </c>
    </row>
    <row r="55" spans="1:13" x14ac:dyDescent="0.25">
      <c r="A55" s="5">
        <v>15.3</v>
      </c>
      <c r="B55" s="4" t="s">
        <v>27</v>
      </c>
      <c r="C55" s="63" t="s">
        <v>12</v>
      </c>
      <c r="D55" s="8">
        <v>4</v>
      </c>
      <c r="F55" s="91" t="s">
        <v>189</v>
      </c>
    </row>
    <row r="56" spans="1:13" x14ac:dyDescent="0.25">
      <c r="A56" s="5">
        <v>15.4</v>
      </c>
      <c r="B56" s="4" t="s">
        <v>26</v>
      </c>
      <c r="C56" s="55" t="s">
        <v>14</v>
      </c>
      <c r="D56" s="8">
        <v>10</v>
      </c>
      <c r="F56" s="91" t="s">
        <v>189</v>
      </c>
    </row>
    <row r="57" spans="1:13" x14ac:dyDescent="0.25">
      <c r="A57" s="5">
        <v>15.5</v>
      </c>
      <c r="B57" s="94" t="s">
        <v>228</v>
      </c>
      <c r="C57" s="63" t="s">
        <v>12</v>
      </c>
      <c r="D57" s="8">
        <v>5</v>
      </c>
      <c r="E57" s="87"/>
      <c r="F57" s="91"/>
      <c r="L57" s="24"/>
      <c r="M57" s="24"/>
    </row>
    <row r="58" spans="1:13" x14ac:dyDescent="0.25">
      <c r="A58" s="5">
        <v>16</v>
      </c>
      <c r="B58" s="4" t="s">
        <v>29</v>
      </c>
      <c r="C58" s="63" t="s">
        <v>12</v>
      </c>
      <c r="D58" s="8">
        <v>5</v>
      </c>
      <c r="F58" s="91" t="s">
        <v>189</v>
      </c>
    </row>
    <row r="59" spans="1:13" x14ac:dyDescent="0.25">
      <c r="A59" s="5">
        <v>16</v>
      </c>
      <c r="B59" s="4" t="s">
        <v>28</v>
      </c>
      <c r="C59" s="55" t="s">
        <v>14</v>
      </c>
      <c r="D59" s="8">
        <v>20</v>
      </c>
      <c r="F59" s="91" t="s">
        <v>189</v>
      </c>
    </row>
    <row r="60" spans="1:13" x14ac:dyDescent="0.25">
      <c r="A60" s="5">
        <v>16</v>
      </c>
      <c r="B60" s="4" t="s">
        <v>15</v>
      </c>
      <c r="C60" s="66" t="s">
        <v>13</v>
      </c>
      <c r="D60" s="8">
        <v>50</v>
      </c>
      <c r="F60" s="91" t="s">
        <v>189</v>
      </c>
    </row>
    <row r="61" spans="1:13" x14ac:dyDescent="0.25">
      <c r="A61" s="5">
        <v>16</v>
      </c>
      <c r="B61" s="4" t="s">
        <v>31</v>
      </c>
      <c r="C61" s="31" t="s">
        <v>23</v>
      </c>
      <c r="D61" s="8">
        <v>2</v>
      </c>
      <c r="F61" s="91" t="s">
        <v>189</v>
      </c>
    </row>
    <row r="62" spans="1:13" x14ac:dyDescent="0.25">
      <c r="A62" s="5">
        <v>16</v>
      </c>
      <c r="B62" s="59" t="s">
        <v>101</v>
      </c>
      <c r="C62" s="63" t="s">
        <v>12</v>
      </c>
      <c r="D62" s="8">
        <v>3</v>
      </c>
      <c r="F62" s="91" t="s">
        <v>189</v>
      </c>
    </row>
    <row r="63" spans="1:13" x14ac:dyDescent="0.25">
      <c r="A63" s="5">
        <v>16</v>
      </c>
      <c r="B63" s="4" t="s">
        <v>32</v>
      </c>
      <c r="C63" s="63" t="s">
        <v>12</v>
      </c>
      <c r="D63" s="8">
        <v>2</v>
      </c>
      <c r="F63" s="91" t="s">
        <v>189</v>
      </c>
    </row>
    <row r="64" spans="1:13" x14ac:dyDescent="0.25">
      <c r="A64" s="5">
        <v>16</v>
      </c>
      <c r="B64" s="4" t="s">
        <v>30</v>
      </c>
      <c r="C64" s="31" t="s">
        <v>23</v>
      </c>
      <c r="D64" s="8">
        <v>10</v>
      </c>
      <c r="F64" s="91" t="s">
        <v>189</v>
      </c>
    </row>
    <row r="65" spans="1:26" x14ac:dyDescent="0.25">
      <c r="A65" s="5">
        <v>16</v>
      </c>
      <c r="B65" s="69" t="s">
        <v>50</v>
      </c>
      <c r="C65" s="63" t="s">
        <v>12</v>
      </c>
      <c r="D65" s="8">
        <v>6</v>
      </c>
      <c r="F65" s="91" t="s">
        <v>189</v>
      </c>
    </row>
    <row r="67" spans="1:26" s="5" customFormat="1" x14ac:dyDescent="0.25">
      <c r="B67" s="4"/>
      <c r="C67" s="4"/>
      <c r="D67" s="8"/>
      <c r="E67" s="48"/>
      <c r="F67" s="48"/>
      <c r="G67" s="23"/>
      <c r="H67" s="23"/>
      <c r="I67" s="23"/>
      <c r="J67" s="23"/>
      <c r="K67" s="23"/>
      <c r="L67" s="4"/>
      <c r="P67" s="4"/>
      <c r="Q67" s="4"/>
      <c r="R67" s="4"/>
      <c r="S67" s="4"/>
      <c r="T67" s="4"/>
      <c r="U67" s="4"/>
      <c r="V67" s="4"/>
      <c r="W67" s="4"/>
      <c r="X67" s="4"/>
      <c r="Y67" s="4"/>
      <c r="Z67" s="4"/>
    </row>
    <row r="68" spans="1:26" s="5" customFormat="1" x14ac:dyDescent="0.25">
      <c r="B68" s="4"/>
      <c r="C68" s="4"/>
      <c r="D68" s="8"/>
      <c r="E68" s="23"/>
      <c r="F68" s="54"/>
      <c r="G68" s="23"/>
      <c r="H68" s="23"/>
      <c r="I68" s="23"/>
      <c r="J68" s="23"/>
      <c r="K68" s="23"/>
      <c r="L68" s="4"/>
      <c r="P68" s="4"/>
      <c r="Q68" s="4"/>
      <c r="R68" s="4"/>
      <c r="S68" s="4"/>
      <c r="T68" s="4"/>
      <c r="U68" s="4"/>
      <c r="V68" s="4"/>
      <c r="W68" s="4"/>
      <c r="X68" s="4"/>
      <c r="Y68" s="4"/>
      <c r="Z68" s="4"/>
    </row>
    <row r="69" spans="1:26" s="5" customFormat="1" x14ac:dyDescent="0.25">
      <c r="B69" s="4"/>
      <c r="C69" s="4"/>
      <c r="D69" s="8"/>
      <c r="E69" s="23"/>
      <c r="F69" s="23"/>
      <c r="G69" s="23"/>
      <c r="H69" s="23"/>
      <c r="I69" s="23"/>
      <c r="J69" s="23"/>
      <c r="K69" s="23"/>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2023-12-27T22:01:58Z</dcterms:modified>
</cp:coreProperties>
</file>