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0D40659C-1CE6-434E-9532-FF904B075975}" xr6:coauthVersionLast="45" xr6:coauthVersionMax="45" xr10:uidLastSave="{00000000-0000-0000-0000-000000000000}"/>
  <bookViews>
    <workbookView xWindow="3915" yWindow="825" windowWidth="23580" windowHeight="14925"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<sst xmlns="http://schemas.openxmlformats.org/spreadsheetml/2006/main" count="249" uniqueCount="173">
  <si>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</si>
  <si>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</si>
  <si>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</si>
  <si>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</si>
  <si>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</si>
  <si>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</si>
  <si>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</si>
  <si>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</si>
  <si>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</si>
  <si>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</si>
  <si>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</si>
  <si>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</si>
  <si>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</si>
  <si>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</si>
  <si>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</si>
  <si>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</si>
  <si>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</si>
  <si>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</si>
  <si>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</si>
  <si>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</si>
  <si>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</si>
  <si>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</si>
  <si>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</si>
  <si>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</si>
  <si>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</si>
  <si>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</si>
  <si>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</si>
  <si>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</si>
  <si>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</si>
  <si>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</si>
  <si>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</si>
  <si>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</si>
  <si>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</si>
  <si>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Team agreements, task distributions, project timeline</t>
  </si>
  <si>
    <t>Dead week</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</si>
  <si>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</si>
  <si>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</si>
  <si>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</si>
  <si>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</si>
  <si>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</si>
  <si>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</si>
  <si>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</si>
  <si>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</si>
  <si>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</si>
  <si>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</si>
  <si>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</si>
  <si>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</si>
  <si>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</si>
  <si>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</si>
  <si>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</si>
  <si>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</si>
  <si>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</si>
  <si>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</si>
  <si>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</si>
  <si>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</si>
  <si>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</si>
  <si>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</si>
  <si>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</si>
  <si>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</si>
  <si>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</si>
  <si>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</si>
  <si>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</si>
  <si>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</si>
  <si>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</si>
  <si>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</si>
  <si>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</si>
  <si>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</si>
  <si>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</si>
  <si>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</si>
  <si>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</si>
  <si>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</si>
  <si>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</si>
  <si>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</si>
  <si>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</si>
  <si>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</si>
  <si>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</si>
  <si>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</si>
  <si>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</si>
  <si>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</si>
  <si>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</si>
  <si>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</si>
  <si>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</si>
  <si>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</si>
  <si>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</si>
  <si>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</si>
  <si>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</si>
  <si>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</si>
  <si>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</si>
  <si>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</si>
  <si>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PR Statistical Modeling</t>
  </si>
  <si>
    <t>PR GLM Assignmnt</t>
  </si>
  <si>
    <t>PR Survival Analysis</t>
  </si>
  <si>
    <t>Midterm Review</t>
  </si>
  <si>
    <t>Classification and Prediction</t>
  </si>
  <si>
    <t>Generalized Linear Models</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</si>
  <si>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</si>
  <si>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</si>
  <si>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</si>
  <si>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</si>
  <si>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</si>
  <si>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</si>
  <si>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</si>
  <si>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</si>
  <si>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</si>
  <si>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</si>
  <si>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</si>
  <si>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</si>
  <si>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</si>
  <si>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</si>
  <si>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</si>
  <si>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</si>
  <si>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</si>
  <si>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</si>
  <si>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</si>
  <si>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</si>
  <si>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</si>
  <si>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</si>
  <si>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</si>
  <si>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</si>
  <si>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</si>
  <si>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</si>
  <si>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</si>
  <si>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</si>
  <si>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</si>
  <si>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</si>
  <si>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</si>
  <si>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</si>
  <si>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</si>
  <si>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</si>
  <si>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</si>
  <si>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</si>
  <si>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</si>
  <si>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</si>
  <si>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</si>
  <si>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</si>
  <si>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</si>
  <si>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</si>
  <si>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</si>
  <si>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</si>
  <si>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</si>
  <si>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</si>
  <si>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</si>
  <si>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</si>
  <si>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</si>
  <si>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</si>
  <si>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</si>
  <si>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</si>
  <si>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</si>
  <si>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</si>
  <si>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</si>
  <si>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</si>
  <si>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</si>
  <si>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</si>
  <si>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</si>
  <si>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</si>
  <si>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</si>
  <si>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</si>
  <si>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MLR: PMA6 Ch8, 10.3, ASCN Ch8, 9.1-9.4  
Modeling: ASCN Ch10.1-10.3</t>
  </si>
  <si>
    <t>PMA6 CH9, ASCN CH 9.5-9.7</t>
  </si>
  <si>
    <t xml:space="preserve">QFT: Variable Selection
</t>
  </si>
  <si>
    <t>Stepwise vs Best Subsets
Choosing between competing models. 
General F-test for multiple predictors (PMA6 Ch 9.5)</t>
  </si>
  <si>
    <t>[[Quiz 01]](https://forms.gle/k882tgmNtYwAebv98) (Due 2/10 Before 1pm)</t>
  </si>
  <si>
    <t>Project selection (Due 2/15 )</t>
  </si>
  <si>
    <t>Recruitment video created (Due Mon 2/10 )</t>
  </si>
  <si>
    <t>HW 02: GLM and Classification
LJ Check in (Due 2/14 )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</si>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</sst>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1">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F4" sqref="F4"/>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8" t="s">
        <v>118</v>
      </c>
      <c r="F2" s="34" t="s">
        <v>142</v>
      </c>
      <c r="G2" t="s">
        <v>141</v>
      </c>
      <c r="H2" t="s">
        <v>125</v>
      </c>
    </row>
    <row r="3" spans="1:8" x14ac:dyDescent="0.25">
      <c r="A3" s="20">
        <v>1.2</v>
      </c>
      <c r="D3" t="s">
        <v>96</v>
      </c>
      <c r="E3" s="15" t="s">
        <v>117</v>
      </c>
    </row>
    <row r="4" spans="1:8" ht="120" x14ac:dyDescent="0.25">
      <c r="A4" s="20">
        <v>2.1</v>
      </c>
      <c r="B4" s="15">
        <v>2</v>
      </c>
      <c r="D4" t="s">
        <v>73</v>
      </c>
      <c r="E4" s="1" t="s">
        <v>157</v>
      </c>
      <c r="F4" s="34" t="s">
        <v>161</v>
      </c>
      <c r="G4" s="26" t="s">
        <v>130</v>
      </c>
      <c r="H4" t="s">
        <v>32</v>
      </c>
    </row>
    <row r="5" spans="1:8" ht="45" x14ac:dyDescent="0.25">
      <c r="A5" s="21">
        <v>3.1</v>
      </c>
      <c r="B5" s="16">
        <v>3</v>
      </c>
      <c r="C5" s="16"/>
      <c r="D5" s="17" t="s">
        <v>31</v>
      </c>
      <c r="E5" s="1" t="s">
        <v>158</v>
      </c>
      <c r="G5" s="26"/>
      <c r="H5" t="s">
        <v>163</v>
      </c>
    </row>
    <row r="6" spans="1:8" ht="31.5" x14ac:dyDescent="0.25">
      <c r="A6" s="20">
        <v>4.0999999999999996</v>
      </c>
      <c r="B6" s="15">
        <v>4</v>
      </c>
      <c r="D6" t="s">
        <v>94</v>
      </c>
      <c r="E6" s="7" t="s">
        <v>170</v>
      </c>
      <c r="F6" s="34" t="s">
        <v>69</v>
      </c>
      <c r="G6" s="27" t="s">
        <v>164</v>
      </c>
      <c r="H6" t="s">
        <v>162</v>
      </c>
    </row>
    <row r="7" spans="1:8" x14ac:dyDescent="0.25">
      <c r="A7" s="20">
        <v>5.0999999999999996</v>
      </c>
      <c r="B7" s="15">
        <v>5</v>
      </c>
      <c r="D7" t="s">
        <v>93</v>
      </c>
      <c r="E7" s="35"/>
      <c r="F7" s="36"/>
      <c r="G7" s="26"/>
      <c r="H7" t="s">
        <v>33</v>
      </c>
    </row>
    <row r="8" spans="1:8" x14ac:dyDescent="0.25">
      <c r="A8" s="20">
        <v>6.1</v>
      </c>
      <c r="B8" s="15">
        <v>6</v>
      </c>
      <c r="D8" s="27" t="s">
        <v>45</v>
      </c>
      <c r="E8" s="37"/>
      <c r="F8" s="36" t="s">
        <v>70</v>
      </c>
      <c r="G8" s="26" t="s">
        <v>95</v>
      </c>
    </row>
    <row r="9" spans="1:8" x14ac:dyDescent="0.25">
      <c r="A9" s="20">
        <v>7.1</v>
      </c>
      <c r="B9" s="15">
        <v>7</v>
      </c>
      <c r="D9" s="26" t="s">
        <v>45</v>
      </c>
      <c r="E9" s="37"/>
      <c r="F9" s="36"/>
      <c r="G9" s="26"/>
    </row>
    <row r="10" spans="1:8" ht="31.5" x14ac:dyDescent="0.25">
      <c r="A10" s="20">
        <v>9.1</v>
      </c>
      <c r="B10" s="15">
        <v>8</v>
      </c>
      <c r="D10" s="26" t="s">
        <v>63</v>
      </c>
      <c r="E10" s="37"/>
      <c r="F10" s="36"/>
      <c r="G10" s="27" t="s">
        <v>74</v>
      </c>
      <c r="H10" t="s">
        <v>68</v>
      </c>
    </row>
    <row r="11" spans="1:8" x14ac:dyDescent="0.25">
      <c r="A11" s="20">
        <v>8</v>
      </c>
      <c r="B11" s="15">
        <v>8</v>
      </c>
      <c r="D11" s="31" t="s">
        <v>28</v>
      </c>
      <c r="E11" s="32"/>
      <c r="F11" s="33"/>
      <c r="G11" s="31"/>
    </row>
    <row r="12" spans="1:8" ht="24" customHeight="1" x14ac:dyDescent="0.25">
      <c r="A12" s="20">
        <v>10.1</v>
      </c>
      <c r="B12" s="15">
        <v>9</v>
      </c>
      <c r="D12" s="26" t="s">
        <v>80</v>
      </c>
      <c r="E12" s="37" t="s">
        <v>81</v>
      </c>
      <c r="F12" s="30" t="s">
        <v>71</v>
      </c>
      <c r="G12" s="66" t="s">
        <v>97</v>
      </c>
    </row>
    <row r="13" spans="1:8" x14ac:dyDescent="0.25">
      <c r="A13" s="20">
        <v>11.1</v>
      </c>
      <c r="B13" s="15">
        <v>10</v>
      </c>
      <c r="D13" s="26"/>
      <c r="E13" s="37"/>
      <c r="F13" s="30"/>
      <c r="G13" s="26"/>
    </row>
    <row r="14" spans="1:8" ht="26.1" customHeight="1" x14ac:dyDescent="0.25">
      <c r="A14" s="20">
        <v>12.1</v>
      </c>
      <c r="B14" s="15">
        <v>11</v>
      </c>
      <c r="D14" t="s">
        <v>62</v>
      </c>
      <c r="E14" s="35"/>
      <c r="F14" s="30" t="s">
        <v>72</v>
      </c>
      <c r="G14" s="26" t="s">
        <v>105</v>
      </c>
    </row>
    <row r="15" spans="1:8" x14ac:dyDescent="0.25">
      <c r="A15" s="20">
        <v>13.1</v>
      </c>
      <c r="B15" s="15">
        <v>12</v>
      </c>
      <c r="D15" s="26" t="s">
        <v>61</v>
      </c>
      <c r="E15" s="35"/>
      <c r="F15" s="30"/>
      <c r="G15" s="26" t="s">
        <v>75</v>
      </c>
      <c r="H15" t="s">
        <v>119</v>
      </c>
    </row>
    <row r="16" spans="1:8" x14ac:dyDescent="0.25">
      <c r="A16" s="20">
        <v>15.1</v>
      </c>
      <c r="B16" s="15">
        <v>13</v>
      </c>
      <c r="D16" s="26" t="s">
        <v>86</v>
      </c>
      <c r="E16" s="18"/>
      <c r="F16" s="30" t="s">
        <v>106</v>
      </c>
      <c r="G16" s="26" t="s">
        <v>107</v>
      </c>
    </row>
    <row r="17" spans="1:8" x14ac:dyDescent="0.25">
      <c r="A17" s="20">
        <v>16.100000000000001</v>
      </c>
      <c r="B17" s="15">
        <v>14</v>
      </c>
      <c r="F17" s="30"/>
    </row>
    <row r="18" spans="1:8" x14ac:dyDescent="0.25">
      <c r="A18" s="20">
        <v>17.100000000000001</v>
      </c>
      <c r="B18" s="15">
        <v>15</v>
      </c>
      <c r="D18" t="s">
        <v>34</v>
      </c>
      <c r="F18" s="30"/>
      <c r="H18" t="s">
        <v>66</v>
      </c>
    </row>
    <row r="19" spans="1:8" ht="47.25" x14ac:dyDescent="0.25">
      <c r="A19" s="20">
        <v>18.100000000000001</v>
      </c>
      <c r="B19" s="15">
        <v>16</v>
      </c>
      <c r="D19" t="s">
        <v>15</v>
      </c>
      <c r="G19" s="38" t="s">
        <v>76</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E5" sqref="E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121</v>
      </c>
      <c r="J1" s="29" t="s">
        <v>36</v>
      </c>
    </row>
    <row r="2" spans="1:10" ht="75" x14ac:dyDescent="0.25">
      <c r="A2" s="67">
        <v>1</v>
      </c>
      <c r="B2" s="11">
        <v>42388</v>
      </c>
      <c r="C2" s="1" t="s">
        <v>124</v>
      </c>
      <c r="D2" s="1" t="s">
        <v>123</v>
      </c>
      <c r="E2" s="12" t="s">
        <v>120</v>
      </c>
      <c r="F2" s="8" t="s">
        <v>29</v>
      </c>
      <c r="G2" s="1" t="s">
        <v>126</v>
      </c>
      <c r="H2" s="1" t="s">
        <v>144</v>
      </c>
      <c r="I2" s="1" t="s">
        <v>122</v>
      </c>
      <c r="J2" s="12"/>
    </row>
    <row r="3" spans="1:10" ht="75" x14ac:dyDescent="0.25">
      <c r="A3" s="67">
        <v>2</v>
      </c>
      <c r="B3" s="11">
        <f t="shared" ref="B3:B18" si="0">B2+7</f>
        <v>42395</v>
      </c>
      <c r="C3" s="1" t="s">
        <v>73</v>
      </c>
      <c r="D3" s="1" t="s">
        <v>140</v>
      </c>
      <c r="E3" s="1" t="s">
        <v>150</v>
      </c>
      <c r="F3" s="1" t="s">
        <v>151</v>
      </c>
      <c r="G3" s="1" t="s">
        <v>153</v>
      </c>
      <c r="H3" s="1" t="s">
        <v>152</v>
      </c>
      <c r="I3" s="12" t="s">
        <v>128</v>
      </c>
      <c r="J3" s="12"/>
    </row>
    <row r="4" spans="1:10" ht="60" x14ac:dyDescent="0.25">
      <c r="A4" s="67">
        <v>3</v>
      </c>
      <c r="B4" s="11">
        <f t="shared" si="0"/>
        <v>42402</v>
      </c>
      <c r="C4" s="1" t="s">
        <v>31</v>
      </c>
      <c r="D4" s="1" t="s">
        <v>166</v>
      </c>
      <c r="E4" s="1" t="s">
        <v>168</v>
      </c>
      <c r="F4" s="1" t="s">
        <v>159</v>
      </c>
      <c r="G4" s="69" t="s">
        <v>129</v>
      </c>
      <c r="H4" s="1" t="s">
        <v>160</v>
      </c>
    </row>
    <row r="5" spans="1:10" ht="75" x14ac:dyDescent="0.25">
      <c r="A5" s="67">
        <v>4</v>
      </c>
      <c r="B5" s="11">
        <f>B4+7</f>
        <v>42409</v>
      </c>
      <c r="C5" s="58" t="s">
        <v>169</v>
      </c>
      <c r="D5" s="61" t="s">
        <v>171</v>
      </c>
      <c r="E5" s="7" t="s">
        <v>170</v>
      </c>
      <c r="F5" s="7" t="s">
        <v>165</v>
      </c>
      <c r="G5" s="1" t="s">
        <v>167</v>
      </c>
      <c r="H5" s="1" t="s">
        <v>172</v>
      </c>
      <c r="I5" s="6" t="s">
        <v>132</v>
      </c>
    </row>
    <row r="6" spans="1:10" ht="102.75" thickBot="1" x14ac:dyDescent="0.3">
      <c r="A6" s="67">
        <v>5</v>
      </c>
      <c r="B6" s="11">
        <f t="shared" si="0"/>
        <v>42416</v>
      </c>
      <c r="C6" s="58" t="s">
        <v>87</v>
      </c>
      <c r="D6" s="61" t="s">
        <v>149</v>
      </c>
      <c r="E6" s="7" t="s">
        <v>88</v>
      </c>
      <c r="F6" s="1" t="s">
        <v>148</v>
      </c>
      <c r="G6" s="1" t="s">
        <v>147</v>
      </c>
      <c r="H6" s="12" t="s">
        <v>146</v>
      </c>
    </row>
    <row r="7" spans="1:10" ht="120.75" thickBot="1" x14ac:dyDescent="0.3">
      <c r="A7" s="67">
        <v>6</v>
      </c>
      <c r="B7" s="11">
        <f t="shared" si="0"/>
        <v>42423</v>
      </c>
      <c r="C7" s="1" t="s">
        <v>47</v>
      </c>
      <c r="D7" s="1" t="s">
        <v>139</v>
      </c>
      <c r="E7" s="57" t="s">
        <v>137</v>
      </c>
      <c r="F7" s="56" t="s">
        <v>46</v>
      </c>
      <c r="G7" s="56" t="s">
        <v>48</v>
      </c>
      <c r="H7" s="1" t="s">
        <v>136</v>
      </c>
      <c r="I7" s="1" t="s">
        <v>133</v>
      </c>
      <c r="J7" s="12" t="s">
        <v>51</v>
      </c>
    </row>
    <row r="8" spans="1:10" ht="75" x14ac:dyDescent="0.25">
      <c r="A8" s="67">
        <v>7</v>
      </c>
      <c r="B8" s="11">
        <f t="shared" si="0"/>
        <v>42430</v>
      </c>
      <c r="C8" s="1" t="s">
        <v>135</v>
      </c>
      <c r="D8" s="1" t="s">
        <v>49</v>
      </c>
      <c r="E8" s="7" t="s">
        <v>138</v>
      </c>
      <c r="F8" s="1" t="s">
        <v>134</v>
      </c>
      <c r="G8" s="1"/>
      <c r="H8" s="1" t="s">
        <v>56</v>
      </c>
      <c r="I8" s="6" t="s">
        <v>50</v>
      </c>
    </row>
    <row r="9" spans="1:10" ht="60" x14ac:dyDescent="0.25">
      <c r="A9" s="10">
        <v>8</v>
      </c>
      <c r="B9" s="11">
        <f t="shared" si="0"/>
        <v>42437</v>
      </c>
      <c r="C9" s="6" t="s">
        <v>24</v>
      </c>
      <c r="F9" s="1" t="s">
        <v>145</v>
      </c>
      <c r="G9" s="7" t="s">
        <v>24</v>
      </c>
      <c r="H9" s="7" t="s">
        <v>67</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82</v>
      </c>
      <c r="D11" s="1" t="s">
        <v>85</v>
      </c>
      <c r="E11" s="1"/>
      <c r="F11" s="1" t="s">
        <v>83</v>
      </c>
      <c r="G11" s="1"/>
      <c r="H11" s="1" t="s">
        <v>84</v>
      </c>
    </row>
    <row r="12" spans="1:10" ht="51" x14ac:dyDescent="0.25">
      <c r="A12" s="10">
        <v>10</v>
      </c>
      <c r="B12" s="11">
        <f t="shared" si="0"/>
        <v>42458</v>
      </c>
      <c r="C12" s="1"/>
      <c r="D12" s="1"/>
      <c r="E12" s="1"/>
      <c r="F12" s="8" t="s">
        <v>30</v>
      </c>
      <c r="G12" s="59" t="s">
        <v>52</v>
      </c>
      <c r="H12" s="58" t="s">
        <v>53</v>
      </c>
    </row>
    <row r="13" spans="1:10" ht="120" x14ac:dyDescent="0.25">
      <c r="A13" s="10">
        <v>11</v>
      </c>
      <c r="B13" s="11">
        <f t="shared" si="0"/>
        <v>42465</v>
      </c>
      <c r="C13" s="1" t="s">
        <v>35</v>
      </c>
      <c r="D13" s="1" t="s">
        <v>37</v>
      </c>
      <c r="E13" s="58" t="s">
        <v>54</v>
      </c>
      <c r="F13" s="58" t="s">
        <v>57</v>
      </c>
      <c r="G13" s="58" t="s">
        <v>58</v>
      </c>
      <c r="H13" s="1" t="s">
        <v>56</v>
      </c>
      <c r="I13" s="6" t="s">
        <v>108</v>
      </c>
    </row>
    <row r="14" spans="1:10" ht="75" x14ac:dyDescent="0.25">
      <c r="A14" s="10">
        <v>12</v>
      </c>
      <c r="B14" s="11">
        <f t="shared" si="0"/>
        <v>42472</v>
      </c>
      <c r="C14" s="1" t="s">
        <v>38</v>
      </c>
      <c r="D14" s="1" t="s">
        <v>39</v>
      </c>
      <c r="E14" s="1" t="s">
        <v>55</v>
      </c>
      <c r="F14" s="1"/>
      <c r="G14" s="9"/>
      <c r="H14" s="9"/>
    </row>
    <row r="15" spans="1:10" x14ac:dyDescent="0.25">
      <c r="A15" s="10">
        <v>13</v>
      </c>
      <c r="B15" s="11">
        <f t="shared" si="0"/>
        <v>42479</v>
      </c>
      <c r="C15" s="1" t="s">
        <v>86</v>
      </c>
      <c r="D15" s="1"/>
      <c r="E15" s="1"/>
      <c r="F15" s="1"/>
      <c r="G15" s="1"/>
      <c r="H15" s="1"/>
    </row>
    <row r="16" spans="1:10" x14ac:dyDescent="0.25">
      <c r="A16" s="10">
        <v>14</v>
      </c>
      <c r="B16" s="11">
        <f t="shared" si="0"/>
        <v>42486</v>
      </c>
      <c r="C16" s="1"/>
      <c r="D16" s="1"/>
      <c r="E16" s="1"/>
      <c r="H16" s="1"/>
      <c r="I16" s="6" t="s">
        <v>65</v>
      </c>
    </row>
    <row r="17" spans="1:9" x14ac:dyDescent="0.25">
      <c r="A17" s="10">
        <v>15</v>
      </c>
      <c r="B17" s="11">
        <f t="shared" si="0"/>
        <v>42493</v>
      </c>
      <c r="C17" s="1" t="s">
        <v>59</v>
      </c>
      <c r="D17" s="1"/>
      <c r="E17" s="1"/>
      <c r="F17" s="1" t="s">
        <v>64</v>
      </c>
      <c r="G17" s="1" t="s">
        <v>64</v>
      </c>
      <c r="H17" s="1" t="s">
        <v>60</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8"/>
  <sheetViews>
    <sheetView workbookViewId="0">
      <selection activeCell="L15" sqref="L15"/>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154</v>
      </c>
      <c r="F1" s="2" t="s">
        <v>8</v>
      </c>
      <c r="G1" s="2" t="s">
        <v>9</v>
      </c>
      <c r="H1" s="2" t="s">
        <v>10</v>
      </c>
      <c r="K1" t="s">
        <v>8</v>
      </c>
      <c r="L1" t="s">
        <v>9</v>
      </c>
      <c r="M1" t="s">
        <v>10</v>
      </c>
    </row>
    <row r="2" spans="1:13" ht="16.5" thickTop="1" x14ac:dyDescent="0.25">
      <c r="A2" s="15">
        <v>0</v>
      </c>
      <c r="B2" s="37" t="s">
        <v>11</v>
      </c>
      <c r="C2" s="40" t="s">
        <v>12</v>
      </c>
      <c r="D2" s="40">
        <v>4</v>
      </c>
      <c r="E2" s="15" t="s">
        <v>155</v>
      </c>
      <c r="F2" s="41" t="s">
        <v>7</v>
      </c>
      <c r="G2" s="42">
        <f>SUMIF($C$2:$C$89,F2,$D$2:$D$89)</f>
        <v>130</v>
      </c>
      <c r="H2" s="43">
        <f>G2/$G$7</f>
        <v>0.28260869565217389</v>
      </c>
      <c r="K2" t="s">
        <v>7</v>
      </c>
      <c r="L2">
        <v>120</v>
      </c>
      <c r="M2" s="55">
        <v>0.24</v>
      </c>
    </row>
    <row r="3" spans="1:13" x14ac:dyDescent="0.25">
      <c r="A3" s="15">
        <v>0</v>
      </c>
      <c r="B3" s="37" t="s">
        <v>156</v>
      </c>
      <c r="C3" s="40" t="s">
        <v>12</v>
      </c>
      <c r="D3" s="40">
        <v>6</v>
      </c>
      <c r="E3" s="15" t="s">
        <v>155</v>
      </c>
      <c r="F3" s="44" t="s">
        <v>12</v>
      </c>
      <c r="G3" s="40">
        <f>SUMIF($C$2:$C$89,F3,$D$2:$D$89)</f>
        <v>110</v>
      </c>
      <c r="H3" s="45">
        <f>G3/$G$7</f>
        <v>0.2391304347826087</v>
      </c>
      <c r="K3" t="s">
        <v>12</v>
      </c>
      <c r="L3">
        <v>100</v>
      </c>
      <c r="M3" s="55">
        <v>0.2</v>
      </c>
    </row>
    <row r="4" spans="1:13" x14ac:dyDescent="0.25">
      <c r="A4" s="15">
        <v>0</v>
      </c>
      <c r="B4" s="37" t="s">
        <v>143</v>
      </c>
      <c r="C4" s="40" t="s">
        <v>12</v>
      </c>
      <c r="D4" s="40">
        <v>8</v>
      </c>
      <c r="E4" s="15" t="s">
        <v>155</v>
      </c>
      <c r="F4" s="63" t="s">
        <v>22</v>
      </c>
      <c r="G4" s="62">
        <f>SUMIF($C$2:$C$89,F4,$D$2:$D$89)-10</f>
        <v>60</v>
      </c>
      <c r="H4" s="64">
        <f>G4/$G$7</f>
        <v>0.13043478260869565</v>
      </c>
      <c r="K4" t="s">
        <v>13</v>
      </c>
      <c r="L4">
        <v>200</v>
      </c>
      <c r="M4" s="55">
        <v>0.4</v>
      </c>
    </row>
    <row r="5" spans="1:13" x14ac:dyDescent="0.25">
      <c r="A5" s="15">
        <v>0</v>
      </c>
      <c r="B5" s="37" t="s">
        <v>77</v>
      </c>
      <c r="C5" s="40" t="s">
        <v>12</v>
      </c>
      <c r="D5" s="40">
        <v>20</v>
      </c>
      <c r="E5" s="15" t="s">
        <v>155</v>
      </c>
      <c r="F5" s="47" t="s">
        <v>13</v>
      </c>
      <c r="G5" s="48">
        <f>SUMIF($C$2:$C$89,F5,$D$2:$D$89)</f>
        <v>100</v>
      </c>
      <c r="H5" s="49">
        <f>G5/$G$7</f>
        <v>0.21739130434782608</v>
      </c>
      <c r="K5" t="s">
        <v>14</v>
      </c>
      <c r="L5">
        <v>80</v>
      </c>
      <c r="M5" s="55">
        <v>0.16</v>
      </c>
    </row>
    <row r="6" spans="1:13" x14ac:dyDescent="0.25">
      <c r="A6" s="15">
        <v>0</v>
      </c>
      <c r="B6" s="37" t="s">
        <v>111</v>
      </c>
      <c r="C6" s="40" t="s">
        <v>12</v>
      </c>
      <c r="D6" s="40">
        <v>5</v>
      </c>
      <c r="E6" s="15" t="s">
        <v>155</v>
      </c>
      <c r="F6" s="50" t="s">
        <v>14</v>
      </c>
      <c r="G6" s="51">
        <f>SUMIF($C$2:$C$89,F6,$D$2:$D$89)</f>
        <v>60</v>
      </c>
      <c r="H6" s="52">
        <f>G6/$G$7</f>
        <v>0.13043478260869565</v>
      </c>
      <c r="L6">
        <v>500</v>
      </c>
    </row>
    <row r="7" spans="1:13" ht="16.5" thickBot="1" x14ac:dyDescent="0.3">
      <c r="A7" s="15">
        <v>0</v>
      </c>
      <c r="B7" s="37" t="s">
        <v>114</v>
      </c>
      <c r="C7" s="40" t="s">
        <v>12</v>
      </c>
      <c r="D7" s="40">
        <v>5</v>
      </c>
      <c r="E7" s="15" t="s">
        <v>155</v>
      </c>
      <c r="G7" s="3">
        <f>SUM(G2:G6)</f>
        <v>460</v>
      </c>
    </row>
    <row r="8" spans="1:13" ht="17.25" thickTop="1" thickBot="1" x14ac:dyDescent="0.3">
      <c r="A8" s="15">
        <v>1</v>
      </c>
      <c r="B8" s="37" t="s">
        <v>113</v>
      </c>
      <c r="C8" s="46" t="s">
        <v>7</v>
      </c>
      <c r="D8" s="46">
        <v>5</v>
      </c>
      <c r="E8" s="15" t="s">
        <v>155</v>
      </c>
      <c r="G8" s="3"/>
    </row>
    <row r="9" spans="1:13" s="15" customFormat="1" ht="16.5" thickTop="1" x14ac:dyDescent="0.25">
      <c r="A9" s="65">
        <v>1.2</v>
      </c>
      <c r="B9" s="37" t="s">
        <v>127</v>
      </c>
      <c r="C9" s="40" t="s">
        <v>12</v>
      </c>
      <c r="D9" s="40">
        <v>4</v>
      </c>
      <c r="E9" s="15" t="s">
        <v>155</v>
      </c>
      <c r="J9"/>
      <c r="K9"/>
      <c r="L9"/>
      <c r="M9"/>
    </row>
    <row r="10" spans="1:13" s="15" customFormat="1" x14ac:dyDescent="0.25">
      <c r="A10" s="15">
        <v>1.1000000000000001</v>
      </c>
      <c r="B10" s="37" t="s">
        <v>100</v>
      </c>
      <c r="C10" s="62" t="s">
        <v>22</v>
      </c>
      <c r="D10" s="62">
        <v>10</v>
      </c>
      <c r="E10" s="15" t="s">
        <v>155</v>
      </c>
      <c r="F10"/>
      <c r="J10"/>
      <c r="K10"/>
      <c r="L10"/>
      <c r="M10"/>
    </row>
    <row r="11" spans="1:13" s="15" customFormat="1" x14ac:dyDescent="0.25">
      <c r="A11" s="65">
        <v>2</v>
      </c>
      <c r="B11" s="37" t="s">
        <v>73</v>
      </c>
      <c r="C11" s="46" t="s">
        <v>7</v>
      </c>
      <c r="D11" s="46">
        <v>20</v>
      </c>
      <c r="F11"/>
      <c r="J11"/>
      <c r="K11"/>
      <c r="L11"/>
      <c r="M11"/>
    </row>
    <row r="12" spans="1:13" s="15" customFormat="1" x14ac:dyDescent="0.25">
      <c r="A12" s="15">
        <v>2.1</v>
      </c>
      <c r="B12" s="37" t="s">
        <v>109</v>
      </c>
      <c r="C12" s="46" t="s">
        <v>7</v>
      </c>
      <c r="D12" s="46">
        <v>5</v>
      </c>
      <c r="F12"/>
      <c r="J12"/>
      <c r="K12"/>
      <c r="L12"/>
      <c r="M12"/>
    </row>
    <row r="13" spans="1:13" s="15" customFormat="1" x14ac:dyDescent="0.25">
      <c r="A13" s="65">
        <v>2.2000000000000002</v>
      </c>
      <c r="B13" s="37" t="s">
        <v>89</v>
      </c>
      <c r="C13" s="40" t="s">
        <v>12</v>
      </c>
      <c r="D13" s="40">
        <v>8</v>
      </c>
      <c r="F13"/>
      <c r="G13"/>
      <c r="J13"/>
      <c r="K13"/>
      <c r="L13"/>
      <c r="M13"/>
    </row>
    <row r="14" spans="1:13" s="15" customFormat="1" x14ac:dyDescent="0.25">
      <c r="A14" s="65">
        <v>2.2999999999999998</v>
      </c>
      <c r="B14" s="37" t="s">
        <v>99</v>
      </c>
      <c r="C14" s="62" t="s">
        <v>22</v>
      </c>
      <c r="D14" s="62">
        <v>10</v>
      </c>
      <c r="F14"/>
      <c r="G14"/>
      <c r="J14"/>
      <c r="K14"/>
      <c r="L14"/>
      <c r="M14"/>
    </row>
    <row r="15" spans="1:13" s="15" customFormat="1" x14ac:dyDescent="0.25">
      <c r="A15" s="15">
        <v>3.1</v>
      </c>
      <c r="B15" s="37" t="s">
        <v>131</v>
      </c>
      <c r="C15" s="46" t="s">
        <v>7</v>
      </c>
      <c r="D15" s="46">
        <v>20</v>
      </c>
      <c r="F15"/>
      <c r="G15"/>
      <c r="J15"/>
      <c r="K15"/>
      <c r="L15"/>
      <c r="M15"/>
    </row>
    <row r="16" spans="1:13" s="15" customFormat="1" x14ac:dyDescent="0.25">
      <c r="A16" s="15">
        <v>3.2</v>
      </c>
      <c r="B16" s="37" t="s">
        <v>90</v>
      </c>
      <c r="C16" s="40" t="s">
        <v>12</v>
      </c>
      <c r="D16" s="40">
        <v>8</v>
      </c>
      <c r="F16"/>
      <c r="G16"/>
      <c r="J16"/>
      <c r="K16"/>
      <c r="L16"/>
      <c r="M16"/>
    </row>
    <row r="17" spans="1:13" s="15" customFormat="1" x14ac:dyDescent="0.25">
      <c r="A17" s="15">
        <v>3.3</v>
      </c>
      <c r="B17" s="37" t="s">
        <v>98</v>
      </c>
      <c r="C17" s="62" t="s">
        <v>22</v>
      </c>
      <c r="D17" s="62">
        <v>10</v>
      </c>
      <c r="F17"/>
      <c r="G17"/>
      <c r="J17"/>
      <c r="K17"/>
      <c r="L17"/>
      <c r="M17"/>
    </row>
    <row r="18" spans="1:13" s="15" customFormat="1" x14ac:dyDescent="0.25">
      <c r="A18" s="15">
        <v>4.0999999999999996</v>
      </c>
      <c r="B18" s="37" t="s">
        <v>101</v>
      </c>
      <c r="C18" s="46" t="s">
        <v>7</v>
      </c>
      <c r="D18" s="46">
        <v>20</v>
      </c>
      <c r="F18"/>
      <c r="G18"/>
      <c r="J18"/>
      <c r="K18"/>
      <c r="L18"/>
      <c r="M18"/>
    </row>
    <row r="19" spans="1:13" s="15" customFormat="1" x14ac:dyDescent="0.25">
      <c r="A19" s="15">
        <v>4.2</v>
      </c>
      <c r="B19" s="37" t="s">
        <v>42</v>
      </c>
      <c r="C19" s="40" t="s">
        <v>12</v>
      </c>
      <c r="D19" s="40">
        <v>8</v>
      </c>
      <c r="F19"/>
      <c r="G19"/>
      <c r="J19"/>
      <c r="K19"/>
      <c r="L19"/>
      <c r="M19"/>
    </row>
    <row r="20" spans="1:13" s="15" customFormat="1" x14ac:dyDescent="0.25">
      <c r="A20" s="15">
        <v>4.3</v>
      </c>
      <c r="B20" s="37" t="s">
        <v>102</v>
      </c>
      <c r="C20" s="62" t="s">
        <v>22</v>
      </c>
      <c r="D20" s="62">
        <v>10</v>
      </c>
      <c r="F20"/>
      <c r="G20"/>
      <c r="J20"/>
      <c r="K20"/>
      <c r="L20"/>
      <c r="M20"/>
    </row>
    <row r="21" spans="1:13" s="15" customFormat="1" x14ac:dyDescent="0.25">
      <c r="A21" s="15">
        <v>5</v>
      </c>
      <c r="B21" s="37" t="s">
        <v>92</v>
      </c>
      <c r="C21" s="40" t="s">
        <v>12</v>
      </c>
      <c r="D21" s="40">
        <v>5</v>
      </c>
      <c r="F21"/>
      <c r="G21"/>
      <c r="J21"/>
      <c r="K21"/>
      <c r="L21"/>
      <c r="M21"/>
    </row>
    <row r="22" spans="1:13" s="15" customFormat="1" x14ac:dyDescent="0.25">
      <c r="A22" s="15">
        <v>5.0999999999999996</v>
      </c>
      <c r="B22" s="37" t="s">
        <v>24</v>
      </c>
      <c r="C22" s="48" t="s">
        <v>13</v>
      </c>
      <c r="D22" s="48">
        <v>50</v>
      </c>
      <c r="F22"/>
      <c r="J22"/>
      <c r="K22"/>
      <c r="L22"/>
      <c r="M22"/>
    </row>
    <row r="23" spans="1:13" s="15" customFormat="1" x14ac:dyDescent="0.25">
      <c r="A23" s="15">
        <v>6.1</v>
      </c>
      <c r="B23" s="37" t="s">
        <v>103</v>
      </c>
      <c r="C23" s="46" t="s">
        <v>7</v>
      </c>
      <c r="D23" s="46">
        <v>20</v>
      </c>
      <c r="F23"/>
      <c r="J23"/>
      <c r="K23"/>
      <c r="L23"/>
      <c r="M23"/>
    </row>
    <row r="24" spans="1:13" s="15" customFormat="1" x14ac:dyDescent="0.25">
      <c r="A24" s="15">
        <v>6.2</v>
      </c>
      <c r="B24" s="37" t="s">
        <v>41</v>
      </c>
      <c r="C24" s="40" t="s">
        <v>12</v>
      </c>
      <c r="D24" s="40">
        <v>8</v>
      </c>
      <c r="F24"/>
      <c r="J24"/>
      <c r="K24"/>
      <c r="L24"/>
      <c r="M24"/>
    </row>
    <row r="25" spans="1:13" s="15" customFormat="1" x14ac:dyDescent="0.25">
      <c r="A25" s="15">
        <v>6.3</v>
      </c>
      <c r="B25" s="37" t="s">
        <v>104</v>
      </c>
      <c r="C25" s="62" t="s">
        <v>22</v>
      </c>
      <c r="D25" s="62">
        <v>10</v>
      </c>
      <c r="F25"/>
      <c r="J25"/>
      <c r="K25"/>
      <c r="L25"/>
      <c r="M25"/>
    </row>
    <row r="26" spans="1:13" s="15" customFormat="1" x14ac:dyDescent="0.25">
      <c r="A26" s="15">
        <v>7.1</v>
      </c>
      <c r="B26" s="37" t="s">
        <v>40</v>
      </c>
      <c r="C26" s="46" t="s">
        <v>7</v>
      </c>
      <c r="D26" s="46">
        <v>20</v>
      </c>
      <c r="F26"/>
      <c r="J26"/>
      <c r="K26"/>
      <c r="L26"/>
      <c r="M26"/>
    </row>
    <row r="27" spans="1:13" x14ac:dyDescent="0.25">
      <c r="A27" s="15">
        <v>7.2</v>
      </c>
      <c r="B27" s="37" t="s">
        <v>110</v>
      </c>
      <c r="C27" s="40" t="s">
        <v>12</v>
      </c>
      <c r="D27" s="40">
        <v>8</v>
      </c>
    </row>
    <row r="28" spans="1:13" x14ac:dyDescent="0.25">
      <c r="A28" s="15">
        <v>7.3</v>
      </c>
      <c r="B28" s="37" t="s">
        <v>115</v>
      </c>
      <c r="C28" s="62" t="s">
        <v>22</v>
      </c>
      <c r="D28" s="62">
        <v>10</v>
      </c>
    </row>
    <row r="29" spans="1:13" x14ac:dyDescent="0.25">
      <c r="A29" s="15">
        <v>8.1</v>
      </c>
      <c r="B29" s="37" t="s">
        <v>86</v>
      </c>
      <c r="C29" s="46" t="s">
        <v>7</v>
      </c>
      <c r="D29" s="46">
        <v>20</v>
      </c>
    </row>
    <row r="30" spans="1:13" x14ac:dyDescent="0.25">
      <c r="A30" s="15">
        <v>8.1999999999999993</v>
      </c>
      <c r="B30" s="37" t="s">
        <v>91</v>
      </c>
      <c r="C30" s="40" t="s">
        <v>12</v>
      </c>
      <c r="D30" s="40">
        <v>8</v>
      </c>
    </row>
    <row r="31" spans="1:13" x14ac:dyDescent="0.25">
      <c r="A31" s="15">
        <v>8.3000000000000007</v>
      </c>
      <c r="B31" s="37" t="s">
        <v>116</v>
      </c>
      <c r="C31" s="62" t="s">
        <v>22</v>
      </c>
      <c r="D31" s="62">
        <v>10</v>
      </c>
    </row>
    <row r="32" spans="1:13" x14ac:dyDescent="0.25">
      <c r="A32" s="15">
        <v>10</v>
      </c>
      <c r="B32" s="37" t="s">
        <v>44</v>
      </c>
      <c r="C32" s="51" t="s">
        <v>14</v>
      </c>
      <c r="D32" s="51">
        <v>10</v>
      </c>
    </row>
    <row r="33" spans="1:5" x14ac:dyDescent="0.25">
      <c r="A33" s="15">
        <v>10.1</v>
      </c>
      <c r="B33" s="37" t="s">
        <v>78</v>
      </c>
      <c r="C33" s="51" t="s">
        <v>14</v>
      </c>
      <c r="D33" s="51">
        <v>15</v>
      </c>
    </row>
    <row r="34" spans="1:5" x14ac:dyDescent="0.25">
      <c r="A34" s="15">
        <v>10.199999999999999</v>
      </c>
      <c r="B34" s="37" t="s">
        <v>64</v>
      </c>
      <c r="C34" s="51" t="s">
        <v>14</v>
      </c>
      <c r="D34" s="51">
        <v>10</v>
      </c>
    </row>
    <row r="35" spans="1:5" x14ac:dyDescent="0.25">
      <c r="A35" s="15">
        <v>10.3</v>
      </c>
      <c r="B35" s="37" t="s">
        <v>112</v>
      </c>
      <c r="C35" s="51" t="s">
        <v>14</v>
      </c>
      <c r="D35" s="51">
        <v>5</v>
      </c>
    </row>
    <row r="36" spans="1:5" x14ac:dyDescent="0.25">
      <c r="A36" s="15">
        <v>10.4</v>
      </c>
      <c r="B36" s="37" t="s">
        <v>79</v>
      </c>
      <c r="C36" s="51" t="s">
        <v>14</v>
      </c>
      <c r="D36" s="51">
        <v>20</v>
      </c>
    </row>
    <row r="37" spans="1:5" x14ac:dyDescent="0.25">
      <c r="A37" s="15">
        <v>11</v>
      </c>
      <c r="B37" s="37" t="s">
        <v>43</v>
      </c>
      <c r="C37" s="40" t="s">
        <v>12</v>
      </c>
      <c r="D37" s="40">
        <v>5</v>
      </c>
    </row>
    <row r="38" spans="1:5" x14ac:dyDescent="0.25">
      <c r="A38" s="15">
        <v>11.1</v>
      </c>
      <c r="B38" s="37" t="s">
        <v>15</v>
      </c>
      <c r="C38" s="48" t="s">
        <v>13</v>
      </c>
      <c r="D38" s="48">
        <v>50</v>
      </c>
      <c r="E38" s="70"/>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70"/>
    </row>
    <row r="46" spans="1:5" x14ac:dyDescent="0.25">
      <c r="A46" s="15"/>
      <c r="B46" s="15"/>
      <c r="C46" s="15"/>
      <c r="D46" s="15"/>
      <c r="E46" s="70"/>
    </row>
    <row r="47" spans="1:5" x14ac:dyDescent="0.25">
      <c r="A47" s="15"/>
      <c r="B47" s="15"/>
      <c r="C47" s="15"/>
      <c r="D47" s="15"/>
      <c r="E47" s="70"/>
    </row>
    <row r="48" spans="1:5" x14ac:dyDescent="0.25">
      <c r="A48" s="15"/>
      <c r="B48" s="15"/>
      <c r="C48" s="15"/>
      <c r="D48" s="15"/>
      <c r="E48" s="70"/>
    </row>
    <row r="49" spans="1:9" x14ac:dyDescent="0.25">
      <c r="A49" s="15"/>
      <c r="B49" s="15"/>
      <c r="C49" s="15"/>
      <c r="D49" s="15"/>
      <c r="E49" s="70"/>
    </row>
    <row r="50" spans="1:9" x14ac:dyDescent="0.25">
      <c r="A50" s="15"/>
      <c r="B50" s="15"/>
      <c r="C50" s="15"/>
      <c r="D50" s="15"/>
      <c r="E50" s="70"/>
    </row>
    <row r="51" spans="1:9" x14ac:dyDescent="0.25">
      <c r="A51" s="15"/>
      <c r="B51" s="15"/>
      <c r="C51" s="15"/>
      <c r="D51" s="15"/>
      <c r="E51" s="70"/>
    </row>
    <row r="52" spans="1:9" x14ac:dyDescent="0.25">
      <c r="A52" s="15"/>
      <c r="B52" s="15"/>
      <c r="C52" s="15"/>
      <c r="D52" s="15"/>
      <c r="E52" s="70"/>
    </row>
    <row r="53" spans="1:9" x14ac:dyDescent="0.25">
      <c r="A53" s="15"/>
      <c r="B53" s="15"/>
      <c r="C53" s="15"/>
      <c r="D53" s="15"/>
      <c r="E53" s="70"/>
    </row>
    <row r="54" spans="1:9" x14ac:dyDescent="0.25">
      <c r="A54" s="15"/>
      <c r="B54" s="15"/>
      <c r="C54" s="15"/>
      <c r="D54" s="15"/>
      <c r="E54" s="70"/>
    </row>
    <row r="55" spans="1:9" x14ac:dyDescent="0.25">
      <c r="A55" s="15"/>
      <c r="B55" s="15"/>
      <c r="C55" s="15"/>
      <c r="D55" s="15"/>
      <c r="E55" s="70"/>
    </row>
    <row r="56" spans="1:9" x14ac:dyDescent="0.25">
      <c r="A56" s="15"/>
      <c r="B56" s="15"/>
      <c r="C56" s="15"/>
      <c r="D56" s="15"/>
      <c r="E56" s="70"/>
    </row>
    <row r="57" spans="1:9" x14ac:dyDescent="0.25">
      <c r="A57" s="15"/>
      <c r="B57" s="15"/>
      <c r="C57" s="15"/>
      <c r="D57" s="15"/>
      <c r="E57" s="70"/>
    </row>
    <row r="58" spans="1:9" x14ac:dyDescent="0.25">
      <c r="A58" s="15"/>
      <c r="B58" s="15"/>
      <c r="C58" s="15"/>
      <c r="D58" s="15"/>
      <c r="E58" s="70"/>
    </row>
    <row r="59" spans="1:9" x14ac:dyDescent="0.25">
      <c r="A59" s="15"/>
      <c r="B59" s="15"/>
      <c r="C59" s="15"/>
      <c r="D59" s="15"/>
      <c r="E59" s="70"/>
    </row>
    <row r="60" spans="1:9" x14ac:dyDescent="0.25">
      <c r="A60" s="15"/>
      <c r="B60" s="15"/>
      <c r="C60" s="15"/>
      <c r="D60" s="15"/>
      <c r="E60" s="70"/>
    </row>
    <row r="61" spans="1:9" x14ac:dyDescent="0.25">
      <c r="A61" s="15"/>
      <c r="B61" s="15"/>
      <c r="C61" s="15"/>
      <c r="D61" s="15"/>
      <c r="E61" s="70"/>
    </row>
    <row r="62" spans="1:9" x14ac:dyDescent="0.25">
      <c r="A62" s="15"/>
      <c r="B62" s="15"/>
      <c r="C62" s="15"/>
      <c r="D62" s="15"/>
      <c r="E62" s="70"/>
    </row>
    <row r="63" spans="1:9" x14ac:dyDescent="0.25">
      <c r="A63" s="15"/>
      <c r="B63" s="15"/>
      <c r="C63" s="15"/>
      <c r="D63" s="15"/>
      <c r="E63" s="70"/>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70"/>
    </row>
    <row r="67" spans="1:13" x14ac:dyDescent="0.25">
      <c r="A67" s="15"/>
      <c r="B67" s="15"/>
      <c r="C67" s="15"/>
      <c r="D67" s="15"/>
      <c r="E67" s="70"/>
    </row>
    <row r="68" spans="1:13" x14ac:dyDescent="0.25">
      <c r="A68" s="15"/>
      <c r="B68" s="15"/>
      <c r="C68" s="15"/>
      <c r="D68" s="15"/>
      <c r="E68" s="70"/>
    </row>
    <row r="69" spans="1:13" x14ac:dyDescent="0.25">
      <c r="A69" s="15"/>
      <c r="B69" s="15"/>
      <c r="C69" s="15"/>
      <c r="D69" s="15"/>
      <c r="E69" s="70"/>
    </row>
    <row r="70" spans="1:13" x14ac:dyDescent="0.25">
      <c r="A70" s="15"/>
      <c r="B70" s="15"/>
      <c r="C70" s="15"/>
      <c r="D70" s="15"/>
      <c r="E70" s="70"/>
    </row>
    <row r="71" spans="1:13" x14ac:dyDescent="0.25">
      <c r="A71" s="15"/>
      <c r="B71" s="15"/>
      <c r="C71" s="15"/>
      <c r="D71" s="15"/>
      <c r="E71" s="70"/>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3"/>
      <c r="B97" s="53"/>
      <c r="C97" s="53"/>
      <c r="D97" s="53"/>
    </row>
    <row r="98" spans="1:4" x14ac:dyDescent="0.25">
      <c r="A98" s="54"/>
      <c r="B98" s="54"/>
      <c r="D98" s="54"/>
    </row>
  </sheetData>
  <sortState xmlns:xlrd2="http://schemas.microsoft.com/office/spreadsheetml/2017/richdata2"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2020-02-10T04:11:20Z</dcterms:modified>
</cp:coreProperties>
</file>