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430"/>
  <workbookPr date1904="1" showInkAnnotation="0" autoCompressPictures="0"/>
  <mc:AlternateContent xmlns:mc="http://schemas.openxmlformats.org/markup-compatibility/2006">
    <mc:Choice Requires="x15">
      <x15ac:absPath xmlns:x15ac="http://schemas.microsoft.com/office/spreadsheetml/2010/11/ac" url="C:\GitHub\MATH456\"/>
    </mc:Choice>
  </mc:AlternateContent>
  <xr:revisionPtr revIDLastSave="0" documentId="13_ncr:1_{BC2BD725-2624-42C5-9FC5-0385AB8A2EB1}" xr6:coauthVersionLast="45" xr6:coauthVersionMax="45" xr10:uidLastSave="{00000000-0000-0000-0000-000000000000}"/>
  <bookViews>
    <workbookView xWindow="-120" yWindow="-120" windowWidth="29040" windowHeight="15990" tabRatio="500" activeTab="2" xr2:uid="{00000000-000D-0000-FFFF-FFFF00000000}"/>
  </bookViews>
  <sheets>
    <sheet name="weekly_schedule" sheetId="10" r:id="rId1"/>
    <sheet name="slo_detail" sheetId="5" r:id="rId2"/>
    <sheet name="points" sheetId="11" r:id="rId3"/>
  </sheets>
  <calcPr calcId="191029"/>
  <fileRecoveryPr autoRecover="0"/>
  <extLst>
    <ext xmlns:x14="http://schemas.microsoft.com/office/spreadsheetml/2009/9/main" uri="{79F54976-1DA5-4618-B147-4CDE4B953A38}">
      <x14:workbookPr defaultImageDpi="330"/>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G4" i="11" l="1"/>
  <c r="G3" i="11" l="1"/>
  <c r="G6" i="11"/>
  <c r="G5" i="11"/>
  <c r="G2" i="11"/>
  <c r="G7" i="11" l="1"/>
  <c r="H4" i="11" l="1"/>
  <c r="H3" i="11"/>
  <c r="H5" i="11"/>
  <c r="H2" i="11"/>
  <c r="H6" i="11"/>
  <c r="B3" i="5" l="1"/>
  <c r="B4" i="5" s="1"/>
  <c r="B5" i="5" s="1"/>
  <c r="B6" i="5" s="1"/>
  <c r="B7" i="5" s="1"/>
  <c r="B8" i="5" s="1"/>
  <c r="B9" i="5" s="1"/>
  <c r="B10" i="5" s="1"/>
  <c r="B11" i="5" s="1"/>
  <c r="B12" i="5" s="1"/>
  <c r="B13" i="5" s="1"/>
  <c r="B14" i="5" l="1"/>
  <c r="B15" i="5" s="1"/>
  <c r="B16" i="5" s="1"/>
  <c r="B17" i="5" s="1"/>
  <c r="B18" i="5" s="1"/>
</calcChain>
</file>

<file path=xl/sharedStrings.xml><?xml version="1.0" encoding="utf-8"?>
<sst xmlns="http://schemas.openxmlformats.org/spreadsheetml/2006/main" count="246" uniqueCount="170">
  <si>
    <t>Finals Week</t>
  </si>
  <si>
    <t>wk</t>
  </si>
  <si>
    <t>Date</t>
  </si>
  <si>
    <t>Topics</t>
  </si>
  <si>
    <t>SLO</t>
  </si>
  <si>
    <t>Prepare</t>
  </si>
  <si>
    <t>Assignments</t>
  </si>
  <si>
    <t>Assignment</t>
  </si>
  <si>
    <t>Catgory</t>
  </si>
  <si>
    <t>Points</t>
  </si>
  <si>
    <t>%</t>
  </si>
  <si>
    <t>Slack Introductions</t>
  </si>
  <si>
    <t>Learning</t>
  </si>
  <si>
    <t>Exam</t>
  </si>
  <si>
    <t>Project</t>
  </si>
  <si>
    <t>Final Exam</t>
  </si>
  <si>
    <t>Monday</t>
  </si>
  <si>
    <t>Wednesday</t>
  </si>
  <si>
    <t>Friday</t>
  </si>
  <si>
    <t>Week</t>
  </si>
  <si>
    <t>Reading</t>
  </si>
  <si>
    <t>Fall Break</t>
  </si>
  <si>
    <t>Quiz</t>
  </si>
  <si>
    <t>Topic</t>
  </si>
  <si>
    <t>Midterm</t>
  </si>
  <si>
    <t>Order</t>
  </si>
  <si>
    <t>wknum</t>
  </si>
  <si>
    <t>Introduction to the class</t>
  </si>
  <si>
    <t xml:space="preserve">Go relax and take a well deserved break. </t>
  </si>
  <si>
    <t>MLK day - Campus closed</t>
  </si>
  <si>
    <t>Cesar Chavez day - Campus closed</t>
  </si>
  <si>
    <t>Variable Selection</t>
  </si>
  <si>
    <t>Proposal due for approval</t>
  </si>
  <si>
    <t>Recruitment video created</t>
  </si>
  <si>
    <t>Team agreements, task distributions, project timeline</t>
  </si>
  <si>
    <t>Dead week</t>
  </si>
  <si>
    <t>Project selection</t>
  </si>
  <si>
    <t>Dimension Reduction - PCA</t>
  </si>
  <si>
    <t>Learning Activity</t>
  </si>
  <si>
    <t>Perform various variable selection techniques
Identify pros and cons for each method</t>
  </si>
  <si>
    <t>Explain how PCA can be used as a dimension reduction technique
Explain the difference between multivariate and multivariable
Conduct a PCA using both the correlation and covariance matrix
Use visualization techniques to identify the number of PC's to retain</t>
  </si>
  <si>
    <t>Latent Constructs  - Factor Analysis</t>
  </si>
  <si>
    <t>Explain the difference between PCA and FA
Create a latent factor model, visualize and interpret results. 
Use latent factors as a predictor in another model</t>
  </si>
  <si>
    <t>PCA/FA Assignment</t>
  </si>
  <si>
    <t>PR Correlated Data</t>
  </si>
  <si>
    <t>PR Missing Data</t>
  </si>
  <si>
    <t>Final Exam Review</t>
  </si>
  <si>
    <t>Project Timeline</t>
  </si>
  <si>
    <t>Missing data</t>
  </si>
  <si>
    <t xml:space="preserve">Effects of non-response
</t>
  </si>
  <si>
    <t>Missing Data: Identification, Impact, Imputation</t>
  </si>
  <si>
    <r>
      <t xml:space="preserve">What are the mechanisms in which data can be missing? 
</t>
    </r>
    <r>
      <rPr>
        <sz val="10"/>
        <color rgb="FFFF0000"/>
        <rFont val="Arial"/>
        <family val="2"/>
      </rPr>
      <t xml:space="preserve">What strategies can we use to deal with missing data in an appropriate manner? </t>
    </r>
    <r>
      <rPr>
        <sz val="10"/>
        <color theme="1"/>
        <rFont val="Arial"/>
        <family val="2"/>
      </rPr>
      <t xml:space="preserve">
What are some methods for imputation? </t>
    </r>
  </si>
  <si>
    <t>Explain the mathematical model behind multiple imputation using chained equations
Conduct multiple imputation on a data set and analyze the results.</t>
  </si>
  <si>
    <t>Project Updates (1pager)</t>
  </si>
  <si>
    <t>In class simulation project - using Jerry's package? 
QFT: Strategies for handling missing data</t>
  </si>
  <si>
    <t xml:space="preserve">QFT n&lt;&lt;&lt;p
The curse of dimensionality
We'll explore the mathematical model behind PCA. </t>
  </si>
  <si>
    <t xml:space="preserve">We'll fit and interpret a few PCA models. 
Learning the Elbow Rule? Hint, it has nothing to do with your ear. </t>
  </si>
  <si>
    <t xml:space="preserve">Read PMA6 Ch 14
Download [[Open Psychology Data]](https://openpsychometrics.org/_rawdata/ ) and put it into your data folder. 
</t>
  </si>
  <si>
    <t xml:space="preserve">Read PMA6 Chapter 15
</t>
  </si>
  <si>
    <t>open work day</t>
  </si>
  <si>
    <t xml:space="preserve">Another dimension reduction technique: Factor Analysis. Similar, but different.  Used in different situations. 
Exploratory vs Confirmatory Factor Analysis. </t>
  </si>
  <si>
    <t xml:space="preserve">Fine tuning your factor model by rotating the axes
Using FA as a modeling tool by creating factor scores and using the scores in a subsequent regression model. </t>
  </si>
  <si>
    <t xml:space="preserve">Dead Week </t>
  </si>
  <si>
    <t>Final Exam Review Session</t>
  </si>
  <si>
    <t>Factor Analysis</t>
  </si>
  <si>
    <t>Principle Component Analysis</t>
  </si>
  <si>
    <t>Midterm / Project Updates</t>
  </si>
  <si>
    <t>Project Presentations</t>
  </si>
  <si>
    <t>Project Report</t>
  </si>
  <si>
    <t>Project Presentations, Project report due</t>
  </si>
  <si>
    <t>Project Update Presentations</t>
  </si>
  <si>
    <t>Project update (1pg + 5 min show &amp; tell)</t>
  </si>
  <si>
    <t>Quiz 02</t>
  </si>
  <si>
    <t>Quiz 03</t>
  </si>
  <si>
    <t>Quiz 04</t>
  </si>
  <si>
    <t>Quiz 05</t>
  </si>
  <si>
    <t>Statistical Modeling</t>
  </si>
  <si>
    <t>Midterm
LJ Check in</t>
  </si>
  <si>
    <t>LJ Check in</t>
  </si>
  <si>
    <t>Final exam Part take home, Part in class
Final LJ submission</t>
  </si>
  <si>
    <t>4 LJ check ins</t>
  </si>
  <si>
    <t>Project 1 pg &amp; presentations</t>
  </si>
  <si>
    <t>Project reports</t>
  </si>
  <si>
    <t>Correlated Outcomes</t>
  </si>
  <si>
    <t>PMA6 CH 18</t>
  </si>
  <si>
    <t xml:space="preserve">Correlated Outcomes
</t>
  </si>
  <si>
    <t>QFT/LJ Correlated Data</t>
  </si>
  <si>
    <t xml:space="preserve">Sometimes we may have an idea of how the clusters should be correlated. 
How can we change or control the correlation structure between individuals or groups? 
What impact can that have on the model results and interpretations? </t>
  </si>
  <si>
    <t xml:space="preserve">Explain the concept of information pooling
Write a multi-level model mathematically
Fit a Random intercept model in R
Allow for different correlations by changing the correlation structure
 Explain the impact model-misspecification can have on the results. </t>
  </si>
  <si>
    <t>Survival Analysis</t>
  </si>
  <si>
    <t xml:space="preserve">Classification and predictions
</t>
  </si>
  <si>
    <t>Install packages: caret, ROCR</t>
  </si>
  <si>
    <t>Generalized Linear Models
(Binary and Count outcomes)</t>
  </si>
  <si>
    <t xml:space="preserve">QFT/LJ: Non-continuous outcomes
Fitting and interpreting Logistic Regression models. 
Odds Ratios are always the odds of an event for one group compared to another group. </t>
  </si>
  <si>
    <t xml:space="preserve">Poisson regression can be used to model count data (truncated at 0, whole integer values) </t>
  </si>
  <si>
    <t>PR Statistical Modeling</t>
  </si>
  <si>
    <t>PR GLM Assignmnt</t>
  </si>
  <si>
    <t>PR Survival Analysis</t>
  </si>
  <si>
    <t>Midterm Review</t>
  </si>
  <si>
    <t>Classification and Prediction</t>
  </si>
  <si>
    <t>Generalized Linear Models</t>
  </si>
  <si>
    <t>HW 02: GLM and Classification
LJ Check in</t>
  </si>
  <si>
    <t>HW 03 : Missing Data</t>
  </si>
  <si>
    <t>Preparing Data for Analysis</t>
  </si>
  <si>
    <t>HW 04: Correlated Outcomes</t>
  </si>
  <si>
    <t>GLM and Classification Quiz</t>
  </si>
  <si>
    <t>Statistical Modeling Quiz</t>
  </si>
  <si>
    <t>Class Logistics &amp; Data Prep Quiz</t>
  </si>
  <si>
    <t>Missing Data Assignment</t>
  </si>
  <si>
    <t>Missing Data Quiz</t>
  </si>
  <si>
    <t>Correlated Data Assignment</t>
  </si>
  <si>
    <t>Correlated Outcomes Quiz</t>
  </si>
  <si>
    <t>HW 05: PCA /FA</t>
  </si>
  <si>
    <t>Quiz 06</t>
  </si>
  <si>
    <t>HW 06: Survival Analysis</t>
  </si>
  <si>
    <t>HW PCA &amp; FA</t>
  </si>
  <si>
    <t>Model formulation wksheet</t>
  </si>
  <si>
    <t>PR  PCA/FA Assignment</t>
  </si>
  <si>
    <t>External Talk</t>
  </si>
  <si>
    <t>PR Project Presentations</t>
  </si>
  <si>
    <t>Data Preparation ref sheet</t>
  </si>
  <si>
    <t>Fix my notes</t>
  </si>
  <si>
    <t>PCA &amp; FA Quiz</t>
  </si>
  <si>
    <t>Survival Analysis Quiz</t>
  </si>
  <si>
    <t>Start to develop good questions
Build and interpret a Logistic regression model on binary data
Build and interpret a Poisson model on count data</t>
  </si>
  <si>
    <t>PMA6 Ch 3</t>
  </si>
  <si>
    <t>Syllabus</t>
  </si>
  <si>
    <t>Draft report</t>
  </si>
  <si>
    <t>Familiarize yourself with this website and required course materials. 
Review the syllabus and first homework assignment. 
Read PMA6 - Chapter 3 (Before Friday)</t>
  </si>
  <si>
    <t>todo</t>
  </si>
  <si>
    <t>hw00-getting-started</t>
  </si>
  <si>
    <t>Describe how to ensure your success in this class
Get to know your classmates
Describe what Self Regulated Learning means to you</t>
  </si>
  <si>
    <t>Class logistics, Data preparation review</t>
  </si>
  <si>
    <t>Review project webpage</t>
  </si>
  <si>
    <t xml:space="preserve">Introduction to the instructor, class structure, materials, requirements, expectations and resources. </t>
  </si>
  <si>
    <t>PR Data Prep</t>
  </si>
  <si>
    <t>hw01-model-building</t>
  </si>
  <si>
    <t>Guest Lecture: Penalized methods (LASSO)</t>
  </si>
  <si>
    <t>[[HW 01: Statistical Modeling]](hw/hw01-model-building.html) (Draft 02/09, PR 02/12, Final 02/15 )</t>
  </si>
  <si>
    <t>GLM &amp; Classification Assignment</t>
  </si>
  <si>
    <t>hw02-glm-classification</t>
  </si>
  <si>
    <t>hw03-missing-data</t>
  </si>
  <si>
    <t>Discuss specific details for one specific method called MICE: Multiple Imputation using Chained Equations</t>
  </si>
  <si>
    <t>Multiple Imputation with Chained Equations</t>
  </si>
  <si>
    <t xml:space="preserve">Multiple imputation is the gold standard of how to analyze data with missing values.
We'll explore how this algorithm works with some sample data. 
</t>
  </si>
  <si>
    <t xml:space="preserve">Watch seminar on Missing Data: https://media.csuchico.edu/media/0_tgnydpgf </t>
  </si>
  <si>
    <t>install packages: mice</t>
  </si>
  <si>
    <t xml:space="preserve">Explain the effects of missing data. 
List and define the different missing data mechanisms. 
Explain the typical methods of handling missing data and the problems with each.
Explain the mathematical model behind two imputation methods
</t>
  </si>
  <si>
    <t xml:space="preserve">Interpret different types of predictors
Identify moderating and confounding variables
Fit and interpret an interaction model </t>
  </si>
  <si>
    <t>[[HW 00: Getting Started]](hw/hw00-getting-started.html) (Due 01/26 ) (PR 01/29)</t>
  </si>
  <si>
    <t>[[Quiz 00]](https://forms.gle/fea9qCkhNZrvrdy27)(Due 1/23)</t>
  </si>
  <si>
    <t>CC / OH (4x)</t>
  </si>
  <si>
    <t>Quiz on Data preparation &amp; class logistics
Create a Data preparation reference flowchart</t>
  </si>
  <si>
    <t>PMA6 CH9, ASCN CH10.5</t>
  </si>
  <si>
    <t>PMA6 CH12, ASCN Ch9</t>
  </si>
  <si>
    <t>MLR: PMA6 Ch8, 10.3, ASCN Ch8   
Modeling: ASCN Ch10.1-10.3</t>
  </si>
  <si>
    <t>QFT: Variable Selection
Stepwise vs Best Subsets</t>
  </si>
  <si>
    <t xml:space="preserve">Model comparison, model fit. 
General F-test for multiple predictors (PMA6 Ch 9.5)
Choosing between competing models. 
</t>
  </si>
  <si>
    <t>Midterm reivew session
Writing models, identifying appropriate analysis, interpreting predictors, vocabulary</t>
  </si>
  <si>
    <t>Confusion matrix. 
Sensitivity, specificity, accuracy
ROC curves</t>
  </si>
  <si>
    <t>Changing the cut point -default is not always best</t>
  </si>
  <si>
    <t>Use logistic regression to classify observations into two groups.</t>
  </si>
  <si>
    <t>Use Logistic Regression to classify observations into two groups
Identify the optimal cutoff point for a binary classifier
Create and interpret a ROC curve
Create a confusion matrix
Calculate and explain terms such as Sensitivity, Specificity, and Accuracy</t>
  </si>
  <si>
    <t xml:space="preserve">Review all listed readings, and any notes you have on modeling from previous classes. </t>
  </si>
  <si>
    <t xml:space="preserve">Introduction to Peer Review
Recap on the purpose of linear regression models, assumptions, interpretation of predictors. </t>
  </si>
  <si>
    <t xml:space="preserve">What does it mean for a variable to be a confounder? </t>
  </si>
  <si>
    <t xml:space="preserve">Stratified models, purpose and limitations. 
What does it mean for a variable to be a moderator? 
Using interaction models to control for moderating variables. </t>
  </si>
  <si>
    <t>[Quiz 01](Due 1/23)</t>
  </si>
  <si>
    <t>BBL</t>
  </si>
  <si>
    <t>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</si>
</sst>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u/>
      <sz val="12"/>
      <color theme="10"/>
      <name val="Calibri"/>
      <family val="2"/>
      <scheme val="minor"/>
    </font>
    <font>
      <u/>
      <sz val="12"/>
      <color theme="11"/>
      <name val="Calibri"/>
      <family val="2"/>
      <scheme val="minor"/>
    </font>
    <font>
      <b/>
      <sz val="13"/>
      <color theme="3"/>
      <name val="Calibri"/>
      <family val="2"/>
      <scheme val="minor"/>
    </font>
    <font>
      <b/>
      <sz val="11"/>
      <color theme="1"/>
      <name val="Calibri"/>
      <family val="2"/>
      <scheme val="minor"/>
    </font>
    <font>
      <sz val="11"/>
      <name val="Calibri"/>
      <family val="2"/>
      <scheme val="minor"/>
    </font>
    <font>
      <b/>
      <sz val="11"/>
      <name val="Calibri"/>
      <family val="2"/>
      <scheme val="minor"/>
    </font>
    <font>
      <sz val="11"/>
      <color rgb="FFFF0000"/>
      <name val="Calibri"/>
      <family val="2"/>
      <scheme val="minor"/>
    </font>
    <font>
      <b/>
      <sz val="11"/>
      <color theme="3"/>
      <name val="Calibri"/>
      <family val="2"/>
      <scheme val="minor"/>
    </font>
    <font>
      <sz val="12"/>
      <name val="Calibri"/>
      <family val="2"/>
      <scheme val="minor"/>
    </font>
    <font>
      <sz val="12"/>
      <color rgb="FF000000"/>
      <name val="Calibri"/>
      <family val="2"/>
      <scheme val="minor"/>
    </font>
    <font>
      <sz val="12"/>
      <color theme="1"/>
      <name val="Calibri"/>
      <family val="2"/>
      <scheme val="minor"/>
    </font>
    <font>
      <sz val="10"/>
      <color theme="1"/>
      <name val="Arial"/>
      <family val="2"/>
    </font>
    <font>
      <sz val="10"/>
      <color rgb="FFFF0000"/>
      <name val="Arial"/>
      <family val="2"/>
    </font>
    <font>
      <sz val="10"/>
      <name val="Arial"/>
      <family val="2"/>
    </font>
  </fonts>
  <fills count="16">
    <fill>
      <patternFill patternType="none"/>
    </fill>
    <fill>
      <patternFill patternType="gray125"/>
    </fill>
    <fill>
      <patternFill patternType="solid">
        <fgColor rgb="FF92D050"/>
        <bgColor indexed="64"/>
      </patternFill>
    </fill>
    <fill>
      <patternFill patternType="solid">
        <fgColor rgb="FFCFE2F3"/>
        <bgColor indexed="64"/>
      </patternFill>
    </fill>
    <fill>
      <patternFill patternType="solid">
        <fgColor theme="9" tint="0.39997558519241921"/>
        <bgColor indexed="64"/>
      </patternFill>
    </fill>
    <fill>
      <patternFill patternType="solid">
        <fgColor theme="9" tint="0.79998168889431442"/>
        <bgColor indexed="64"/>
      </patternFill>
    </fill>
    <fill>
      <patternFill patternType="solid">
        <fgColor theme="1"/>
        <bgColor indexed="64"/>
      </patternFill>
    </fill>
    <fill>
      <patternFill patternType="solid">
        <fgColor theme="6" tint="0.59999389629810485"/>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rgb="FFFFFF00"/>
        <bgColor indexed="64"/>
      </patternFill>
    </fill>
    <fill>
      <patternFill patternType="solid">
        <fgColor rgb="FFFF0000"/>
        <bgColor indexed="64"/>
      </patternFill>
    </fill>
    <fill>
      <patternFill patternType="solid">
        <fgColor theme="8" tint="0.59999389629810485"/>
        <bgColor indexed="64"/>
      </patternFill>
    </fill>
    <fill>
      <patternFill patternType="solid">
        <fgColor theme="8" tint="0.39997558519241921"/>
        <bgColor indexed="64"/>
      </patternFill>
    </fill>
    <fill>
      <patternFill patternType="solid">
        <fgColor theme="7" tint="0.39997558519241921"/>
        <bgColor indexed="64"/>
      </patternFill>
    </fill>
    <fill>
      <patternFill patternType="solid">
        <fgColor theme="9"/>
        <bgColor indexed="64"/>
      </patternFill>
    </fill>
  </fills>
  <borders count="6">
    <border>
      <left/>
      <right/>
      <top/>
      <bottom/>
      <diagonal/>
    </border>
    <border>
      <left/>
      <right/>
      <top/>
      <bottom style="thick">
        <color theme="4" tint="0.499984740745262"/>
      </bottom>
      <diagonal/>
    </border>
    <border>
      <left/>
      <right/>
      <top style="thin">
        <color theme="4"/>
      </top>
      <bottom style="double">
        <color theme="4"/>
      </bottom>
      <diagonal/>
    </border>
    <border>
      <left/>
      <right/>
      <top/>
      <bottom style="medium">
        <color theme="4" tint="0.39997558519241921"/>
      </bottom>
      <diagonal/>
    </border>
    <border>
      <left style="medium">
        <color rgb="FFCCCCCC"/>
      </left>
      <right style="medium">
        <color rgb="FFCCCCCC"/>
      </right>
      <top style="medium">
        <color rgb="FFCCCCCC"/>
      </top>
      <bottom style="medium">
        <color rgb="FFCCCCCC"/>
      </bottom>
      <diagonal/>
    </border>
    <border>
      <left style="thick">
        <color theme="0" tint="-0.24994659260841701"/>
      </left>
      <right style="medium">
        <color rgb="FFCCCCCC"/>
      </right>
      <top style="medium">
        <color rgb="FFCCCCCC"/>
      </top>
      <bottom style="medium">
        <color rgb="FFCCCCCC"/>
      </bottom>
      <diagonal/>
    </border>
  </borders>
  <cellStyleXfs count="83">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3" fillId="0" borderId="0"/>
    <xf numFmtId="9" fontId="3" fillId="0" borderId="0" applyFon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6" fillId="0" borderId="1" applyNumberFormat="0" applyFill="0" applyAlignment="0" applyProtection="0"/>
    <xf numFmtId="0" fontId="7" fillId="0" borderId="2" applyNumberFormat="0" applyFill="0" applyAlignment="0" applyProtection="0"/>
    <xf numFmtId="0" fontId="2" fillId="0" borderId="0"/>
    <xf numFmtId="9" fontId="2" fillId="0" borderId="0" applyFont="0" applyFill="0" applyBorder="0" applyAlignment="0" applyProtection="0"/>
    <xf numFmtId="0" fontId="11" fillId="0" borderId="3" applyNumberFormat="0" applyFill="0" applyAlignment="0" applyProtection="0"/>
    <xf numFmtId="9" fontId="14" fillId="0" borderId="0" applyFont="0" applyFill="0" applyBorder="0" applyAlignment="0" applyProtection="0"/>
  </cellStyleXfs>
  <cellXfs count="71">
    <xf numFmtId="0" fontId="0" fillId="0" borderId="0" xfId="0"/>
    <xf numFmtId="0" fontId="8" fillId="0" borderId="0" xfId="0" applyFont="1" applyAlignment="1">
      <alignment horizontal="left" vertical="top" wrapText="1"/>
    </xf>
    <xf numFmtId="0" fontId="6" fillId="0" borderId="1" xfId="77" applyAlignment="1">
      <alignment horizontal="center"/>
    </xf>
    <xf numFmtId="0" fontId="7" fillId="0" borderId="2" xfId="78" applyAlignment="1">
      <alignment horizontal="center"/>
    </xf>
    <xf numFmtId="0" fontId="9" fillId="2" borderId="0" xfId="0" applyFont="1" applyFill="1" applyAlignment="1">
      <alignment horizontal="center" vertical="top" wrapText="1"/>
    </xf>
    <xf numFmtId="0" fontId="9" fillId="3" borderId="0" xfId="0" applyFont="1" applyFill="1" applyAlignment="1">
      <alignment horizontal="center" vertical="top" wrapText="1"/>
    </xf>
    <xf numFmtId="0" fontId="8" fillId="0" borderId="0" xfId="0" applyFont="1" applyAlignment="1">
      <alignment vertical="top"/>
    </xf>
    <xf numFmtId="0" fontId="8" fillId="0" borderId="0" xfId="0" applyFont="1" applyAlignment="1">
      <alignment horizontal="left" vertical="top"/>
    </xf>
    <xf numFmtId="0" fontId="10" fillId="6" borderId="0" xfId="0" applyFont="1" applyFill="1" applyAlignment="1">
      <alignment horizontal="left" vertical="top" wrapText="1"/>
    </xf>
    <xf numFmtId="0" fontId="1" fillId="0" borderId="0" xfId="0" applyFont="1" applyAlignment="1">
      <alignment horizontal="left" vertical="top" wrapText="1"/>
    </xf>
    <xf numFmtId="0" fontId="8" fillId="0" borderId="0" xfId="0" applyFont="1" applyAlignment="1">
      <alignment horizontal="center" vertical="top" wrapText="1"/>
    </xf>
    <xf numFmtId="14" fontId="8" fillId="0" borderId="0" xfId="0" applyNumberFormat="1" applyFont="1" applyAlignment="1">
      <alignment horizontal="center" vertical="top" wrapText="1"/>
    </xf>
    <xf numFmtId="0" fontId="8" fillId="0" borderId="0" xfId="0" applyFont="1" applyAlignment="1">
      <alignment vertical="top" wrapText="1"/>
    </xf>
    <xf numFmtId="0" fontId="8" fillId="6" borderId="0" xfId="0" applyFont="1" applyFill="1" applyAlignment="1">
      <alignment horizontal="left" vertical="top" wrapText="1"/>
    </xf>
    <xf numFmtId="0" fontId="11" fillId="0" borderId="3" xfId="81" applyAlignment="1">
      <alignment horizontal="center"/>
    </xf>
    <xf numFmtId="0" fontId="0" fillId="0" borderId="0" xfId="0" applyAlignment="1">
      <alignment horizontal="center"/>
    </xf>
    <xf numFmtId="0" fontId="12" fillId="0" borderId="0" xfId="0" applyFont="1" applyAlignment="1">
      <alignment horizontal="center"/>
    </xf>
    <xf numFmtId="0" fontId="12" fillId="0" borderId="0" xfId="0" applyFont="1"/>
    <xf numFmtId="0" fontId="0" fillId="0" borderId="0" xfId="0" quotePrefix="1" applyAlignment="1">
      <alignment horizontal="center"/>
    </xf>
    <xf numFmtId="0" fontId="11" fillId="9" borderId="3" xfId="81" applyFill="1" applyAlignment="1">
      <alignment horizontal="center"/>
    </xf>
    <xf numFmtId="0" fontId="0" fillId="9" borderId="0" xfId="0" applyFill="1" applyAlignment="1">
      <alignment horizontal="center"/>
    </xf>
    <xf numFmtId="0" fontId="12" fillId="9" borderId="0" xfId="0" applyFont="1" applyFill="1" applyAlignment="1">
      <alignment horizontal="center"/>
    </xf>
    <xf numFmtId="0" fontId="11" fillId="0" borderId="3" xfId="81" applyAlignment="1">
      <alignment horizontal="center" wrapText="1"/>
    </xf>
    <xf numFmtId="0" fontId="11" fillId="0" borderId="3" xfId="81"/>
    <xf numFmtId="0" fontId="9" fillId="11" borderId="0" xfId="0" applyFont="1" applyFill="1" applyAlignment="1">
      <alignment horizontal="center" vertical="top" wrapText="1"/>
    </xf>
    <xf numFmtId="0" fontId="0" fillId="0" borderId="0" xfId="0" applyAlignment="1">
      <alignment horizontal="left"/>
    </xf>
    <xf numFmtId="0" fontId="0" fillId="0" borderId="0" xfId="0" applyFill="1"/>
    <xf numFmtId="0" fontId="0" fillId="0" borderId="0" xfId="0" applyFill="1" applyAlignment="1">
      <alignment wrapText="1"/>
    </xf>
    <xf numFmtId="0" fontId="11" fillId="0" borderId="3" xfId="81" applyAlignment="1">
      <alignment horizontal="left"/>
    </xf>
    <xf numFmtId="0" fontId="9" fillId="10" borderId="0" xfId="0" applyFont="1" applyFill="1" applyAlignment="1">
      <alignment horizontal="center" vertical="top" wrapText="1"/>
    </xf>
    <xf numFmtId="0" fontId="0" fillId="0" borderId="0" xfId="0" applyFill="1" applyAlignment="1">
      <alignment horizontal="left" wrapText="1"/>
    </xf>
    <xf numFmtId="0" fontId="0" fillId="2" borderId="0" xfId="0" applyFill="1"/>
    <xf numFmtId="0" fontId="0" fillId="2" borderId="0" xfId="0" quotePrefix="1" applyFill="1" applyAlignment="1">
      <alignment horizontal="center"/>
    </xf>
    <xf numFmtId="0" fontId="0" fillId="2" borderId="0" xfId="0" applyFill="1" applyAlignment="1">
      <alignment horizontal="left"/>
    </xf>
    <xf numFmtId="0" fontId="13" fillId="0" borderId="0" xfId="0" applyFont="1" applyAlignment="1">
      <alignment horizontal="left"/>
    </xf>
    <xf numFmtId="0" fontId="0" fillId="0" borderId="0" xfId="0" quotePrefix="1" applyFill="1" applyAlignment="1">
      <alignment horizontal="center"/>
    </xf>
    <xf numFmtId="0" fontId="13" fillId="0" borderId="0" xfId="0" applyFont="1" applyFill="1" applyAlignment="1">
      <alignment horizontal="left"/>
    </xf>
    <xf numFmtId="0" fontId="0" fillId="0" borderId="0" xfId="0" applyFill="1" applyAlignment="1">
      <alignment horizontal="center"/>
    </xf>
    <xf numFmtId="0" fontId="0" fillId="0" borderId="0" xfId="0" applyAlignment="1">
      <alignment wrapText="1"/>
    </xf>
    <xf numFmtId="0" fontId="6" fillId="0" borderId="1" xfId="77" applyFill="1" applyAlignment="1">
      <alignment horizontal="center"/>
    </xf>
    <xf numFmtId="0" fontId="0" fillId="7" borderId="0" xfId="0" applyFill="1" applyAlignment="1">
      <alignment horizontal="center"/>
    </xf>
    <xf numFmtId="0" fontId="0" fillId="12" borderId="0" xfId="0" applyFill="1"/>
    <xf numFmtId="0" fontId="0" fillId="12" borderId="0" xfId="0" applyFill="1" applyAlignment="1">
      <alignment horizontal="center"/>
    </xf>
    <xf numFmtId="9" fontId="0" fillId="12" borderId="0" xfId="82" applyFont="1" applyFill="1" applyAlignment="1">
      <alignment horizontal="center"/>
    </xf>
    <xf numFmtId="0" fontId="0" fillId="7" borderId="0" xfId="0" applyFill="1"/>
    <xf numFmtId="9" fontId="0" fillId="7" borderId="0" xfId="82" applyFont="1" applyFill="1" applyAlignment="1">
      <alignment horizontal="center"/>
    </xf>
    <xf numFmtId="0" fontId="0" fillId="13" borderId="0" xfId="0" applyFill="1" applyAlignment="1">
      <alignment horizontal="center"/>
    </xf>
    <xf numFmtId="0" fontId="0" fillId="8" borderId="0" xfId="0" applyFill="1"/>
    <xf numFmtId="0" fontId="0" fillId="8" borderId="0" xfId="0" applyFill="1" applyAlignment="1">
      <alignment horizontal="center"/>
    </xf>
    <xf numFmtId="9" fontId="0" fillId="8" borderId="0" xfId="82" applyFont="1" applyFill="1" applyAlignment="1">
      <alignment horizontal="center"/>
    </xf>
    <xf numFmtId="0" fontId="0" fillId="4" borderId="0" xfId="0" applyFill="1"/>
    <xf numFmtId="0" fontId="0" fillId="4" borderId="0" xfId="0" applyFill="1" applyAlignment="1">
      <alignment horizontal="center"/>
    </xf>
    <xf numFmtId="9" fontId="0" fillId="4" borderId="0" xfId="82" applyFont="1" applyFill="1" applyAlignment="1">
      <alignment horizontal="center"/>
    </xf>
    <xf numFmtId="0" fontId="0" fillId="0" borderId="0" xfId="0" applyFill="1" applyBorder="1" applyAlignment="1">
      <alignment horizontal="center"/>
    </xf>
    <xf numFmtId="0" fontId="0" fillId="0" borderId="0" xfId="0" applyFont="1" applyFill="1" applyAlignment="1">
      <alignment horizontal="center"/>
    </xf>
    <xf numFmtId="9" fontId="0" fillId="0" borderId="0" xfId="82" applyFont="1"/>
    <xf numFmtId="0" fontId="15" fillId="0" borderId="4" xfId="0" applyFont="1" applyBorder="1" applyAlignment="1">
      <alignment horizontal="left" vertical="top" wrapText="1"/>
    </xf>
    <xf numFmtId="0" fontId="8" fillId="0" borderId="0" xfId="0" applyFont="1" applyFill="1" applyAlignment="1">
      <alignment horizontal="left" vertical="top" wrapText="1"/>
    </xf>
    <xf numFmtId="0" fontId="15" fillId="0" borderId="0" xfId="0" applyFont="1" applyBorder="1" applyAlignment="1">
      <alignment horizontal="left" vertical="top" wrapText="1"/>
    </xf>
    <xf numFmtId="0" fontId="15" fillId="0" borderId="0" xfId="0" applyFont="1" applyFill="1" applyBorder="1" applyAlignment="1">
      <alignment horizontal="left" vertical="top" wrapText="1"/>
    </xf>
    <xf numFmtId="0" fontId="15" fillId="0" borderId="5" xfId="0" applyFont="1" applyBorder="1" applyAlignment="1">
      <alignment horizontal="left" vertical="top" wrapText="1"/>
    </xf>
    <xf numFmtId="0" fontId="17" fillId="0" borderId="0" xfId="0" applyFont="1" applyBorder="1" applyAlignment="1">
      <alignment horizontal="left" vertical="top" wrapText="1"/>
    </xf>
    <xf numFmtId="0" fontId="0" fillId="14" borderId="0" xfId="0" applyFill="1" applyAlignment="1">
      <alignment horizontal="center"/>
    </xf>
    <xf numFmtId="0" fontId="0" fillId="14" borderId="0" xfId="0" applyFill="1"/>
    <xf numFmtId="9" fontId="0" fillId="14" borderId="0" xfId="82" applyFont="1" applyFill="1" applyAlignment="1">
      <alignment horizontal="center"/>
    </xf>
    <xf numFmtId="0" fontId="0" fillId="5" borderId="0" xfId="0" applyFill="1" applyAlignment="1">
      <alignment horizontal="center"/>
    </xf>
    <xf numFmtId="0" fontId="0" fillId="0" borderId="0" xfId="0" applyFill="1" applyAlignment="1">
      <alignment horizontal="left"/>
    </xf>
    <xf numFmtId="0" fontId="8" fillId="0" borderId="0" xfId="0" applyFont="1" applyFill="1" applyAlignment="1">
      <alignment horizontal="center" vertical="top" wrapText="1"/>
    </xf>
    <xf numFmtId="0" fontId="0" fillId="0" borderId="0" xfId="0" applyAlignment="1">
      <alignment horizontal="center" wrapText="1"/>
    </xf>
    <xf numFmtId="0" fontId="8" fillId="15" borderId="0" xfId="0" applyFont="1" applyFill="1" applyAlignment="1">
      <alignment horizontal="left" vertical="top"/>
    </xf>
    <xf numFmtId="0" fontId="0" fillId="0" borderId="0" xfId="0" applyBorder="1" applyAlignment="1">
      <alignment horizontal="center"/>
    </xf>
  </cellXfs>
  <cellStyles count="8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Heading 2" xfId="77" builtinId="17"/>
    <cellStyle name="Heading 3" xfId="81" builtinId="18"/>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Normal" xfId="0" builtinId="0"/>
    <cellStyle name="Normal 2" xfId="51" xr:uid="{00000000-0005-0000-0000-00004E000000}"/>
    <cellStyle name="Normal 3" xfId="79" xr:uid="{00000000-0005-0000-0000-00004F000000}"/>
    <cellStyle name="Percent" xfId="82" builtinId="5"/>
    <cellStyle name="Percent 2" xfId="52" xr:uid="{00000000-0005-0000-0000-000050000000}"/>
    <cellStyle name="Percent 3" xfId="80" xr:uid="{00000000-0005-0000-0000-000051000000}"/>
    <cellStyle name="Total" xfId="78" builtinId="2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35601F-CA8F-4470-84B2-2D8121AF57BF}">
  <dimension ref="A1:H19"/>
  <sheetViews>
    <sheetView zoomScaleNormal="100" workbookViewId="0">
      <selection activeCell="G2" sqref="G2"/>
    </sheetView>
  </sheetViews>
  <sheetFormatPr defaultColWidth="8.875" defaultRowHeight="15.75" x14ac:dyDescent="0.25"/>
  <cols>
    <col min="1" max="2" width="8.875" style="15"/>
    <col min="3" max="3" width="5.625" style="15" bestFit="1" customWidth="1"/>
    <col min="4" max="4" width="24.875" customWidth="1"/>
    <col min="5" max="5" width="11.125" style="15" customWidth="1"/>
    <col min="6" max="6" width="18" style="25" customWidth="1"/>
    <col min="7" max="7" width="33" customWidth="1"/>
    <col min="8" max="8" width="27" customWidth="1"/>
  </cols>
  <sheetData>
    <row r="1" spans="1:8" s="15" customFormat="1" ht="16.5" thickBot="1" x14ac:dyDescent="0.3">
      <c r="A1" s="19" t="s">
        <v>25</v>
      </c>
      <c r="B1" s="14" t="s">
        <v>26</v>
      </c>
      <c r="C1" s="14" t="s">
        <v>19</v>
      </c>
      <c r="D1" s="14" t="s">
        <v>23</v>
      </c>
      <c r="E1" s="22" t="s">
        <v>20</v>
      </c>
      <c r="F1" s="28" t="s">
        <v>22</v>
      </c>
      <c r="G1" s="23" t="s">
        <v>6</v>
      </c>
      <c r="H1" s="23" t="s">
        <v>14</v>
      </c>
    </row>
    <row r="2" spans="1:8" x14ac:dyDescent="0.25">
      <c r="A2" s="20">
        <v>1.1000000000000001</v>
      </c>
      <c r="B2" s="15">
        <v>1</v>
      </c>
      <c r="D2" t="s">
        <v>27</v>
      </c>
      <c r="E2" s="68" t="s">
        <v>126</v>
      </c>
      <c r="F2" s="34" t="s">
        <v>150</v>
      </c>
      <c r="G2" t="s">
        <v>149</v>
      </c>
      <c r="H2" t="s">
        <v>133</v>
      </c>
    </row>
    <row r="3" spans="1:8" x14ac:dyDescent="0.25">
      <c r="A3" s="20">
        <v>1.2</v>
      </c>
      <c r="D3" t="s">
        <v>103</v>
      </c>
      <c r="E3" s="15" t="s">
        <v>125</v>
      </c>
    </row>
    <row r="4" spans="1:8" ht="105" x14ac:dyDescent="0.25">
      <c r="A4" s="20">
        <v>2.1</v>
      </c>
      <c r="B4" s="15">
        <v>2</v>
      </c>
      <c r="D4" t="s">
        <v>76</v>
      </c>
      <c r="E4" s="1" t="s">
        <v>155</v>
      </c>
      <c r="F4" s="34" t="s">
        <v>167</v>
      </c>
      <c r="G4" s="26" t="s">
        <v>138</v>
      </c>
      <c r="H4" t="s">
        <v>32</v>
      </c>
    </row>
    <row r="5" spans="1:8" ht="30" x14ac:dyDescent="0.25">
      <c r="A5" s="21">
        <v>3.1</v>
      </c>
      <c r="B5" s="16">
        <v>3</v>
      </c>
      <c r="C5" s="16"/>
      <c r="D5" s="17" t="s">
        <v>31</v>
      </c>
      <c r="E5" s="1" t="s">
        <v>153</v>
      </c>
      <c r="G5" s="26"/>
      <c r="H5" t="s">
        <v>33</v>
      </c>
    </row>
    <row r="6" spans="1:8" ht="31.5" x14ac:dyDescent="0.25">
      <c r="A6" s="20">
        <v>4.0999999999999996</v>
      </c>
      <c r="B6" s="15">
        <v>4</v>
      </c>
      <c r="D6" t="s">
        <v>100</v>
      </c>
      <c r="E6" s="7" t="s">
        <v>154</v>
      </c>
      <c r="F6" s="34" t="s">
        <v>72</v>
      </c>
      <c r="G6" s="27" t="s">
        <v>101</v>
      </c>
      <c r="H6" t="s">
        <v>36</v>
      </c>
    </row>
    <row r="7" spans="1:8" x14ac:dyDescent="0.25">
      <c r="A7" s="20">
        <v>5.0999999999999996</v>
      </c>
      <c r="B7" s="15">
        <v>5</v>
      </c>
      <c r="D7" t="s">
        <v>99</v>
      </c>
      <c r="E7" s="35"/>
      <c r="F7" s="36"/>
      <c r="G7" s="26"/>
      <c r="H7" t="s">
        <v>34</v>
      </c>
    </row>
    <row r="8" spans="1:8" x14ac:dyDescent="0.25">
      <c r="A8" s="20">
        <v>6.1</v>
      </c>
      <c r="B8" s="15">
        <v>6</v>
      </c>
      <c r="D8" s="27" t="s">
        <v>48</v>
      </c>
      <c r="E8" s="37"/>
      <c r="F8" s="36" t="s">
        <v>73</v>
      </c>
      <c r="G8" s="26" t="s">
        <v>102</v>
      </c>
    </row>
    <row r="9" spans="1:8" x14ac:dyDescent="0.25">
      <c r="A9" s="20">
        <v>7.1</v>
      </c>
      <c r="B9" s="15">
        <v>7</v>
      </c>
      <c r="D9" s="26" t="s">
        <v>48</v>
      </c>
      <c r="E9" s="37"/>
      <c r="F9" s="36"/>
      <c r="G9" s="26"/>
    </row>
    <row r="10" spans="1:8" ht="31.5" x14ac:dyDescent="0.25">
      <c r="A10" s="20">
        <v>9.1</v>
      </c>
      <c r="B10" s="15">
        <v>8</v>
      </c>
      <c r="D10" s="26" t="s">
        <v>66</v>
      </c>
      <c r="E10" s="37"/>
      <c r="F10" s="36"/>
      <c r="G10" s="27" t="s">
        <v>77</v>
      </c>
      <c r="H10" t="s">
        <v>71</v>
      </c>
    </row>
    <row r="11" spans="1:8" x14ac:dyDescent="0.25">
      <c r="A11" s="20">
        <v>8</v>
      </c>
      <c r="B11" s="15">
        <v>8</v>
      </c>
      <c r="D11" s="31" t="s">
        <v>28</v>
      </c>
      <c r="E11" s="32"/>
      <c r="F11" s="33"/>
      <c r="G11" s="31"/>
    </row>
    <row r="12" spans="1:8" ht="24" customHeight="1" x14ac:dyDescent="0.25">
      <c r="A12" s="20">
        <v>10.1</v>
      </c>
      <c r="B12" s="15">
        <v>9</v>
      </c>
      <c r="D12" s="26" t="s">
        <v>83</v>
      </c>
      <c r="E12" s="37" t="s">
        <v>84</v>
      </c>
      <c r="F12" s="30" t="s">
        <v>74</v>
      </c>
      <c r="G12" s="66" t="s">
        <v>104</v>
      </c>
    </row>
    <row r="13" spans="1:8" x14ac:dyDescent="0.25">
      <c r="A13" s="20">
        <v>11.1</v>
      </c>
      <c r="B13" s="15">
        <v>10</v>
      </c>
      <c r="D13" s="26"/>
      <c r="E13" s="37"/>
      <c r="F13" s="30"/>
      <c r="G13" s="26"/>
    </row>
    <row r="14" spans="1:8" ht="26.1" customHeight="1" x14ac:dyDescent="0.25">
      <c r="A14" s="20">
        <v>12.1</v>
      </c>
      <c r="B14" s="15">
        <v>11</v>
      </c>
      <c r="D14" t="s">
        <v>65</v>
      </c>
      <c r="E14" s="35"/>
      <c r="F14" s="30" t="s">
        <v>75</v>
      </c>
      <c r="G14" s="26" t="s">
        <v>112</v>
      </c>
    </row>
    <row r="15" spans="1:8" x14ac:dyDescent="0.25">
      <c r="A15" s="20">
        <v>13.1</v>
      </c>
      <c r="B15" s="15">
        <v>12</v>
      </c>
      <c r="D15" s="26" t="s">
        <v>64</v>
      </c>
      <c r="E15" s="35"/>
      <c r="F15" s="30"/>
      <c r="G15" s="26" t="s">
        <v>78</v>
      </c>
      <c r="H15" t="s">
        <v>127</v>
      </c>
    </row>
    <row r="16" spans="1:8" x14ac:dyDescent="0.25">
      <c r="A16" s="20">
        <v>15.1</v>
      </c>
      <c r="B16" s="15">
        <v>13</v>
      </c>
      <c r="D16" s="26" t="s">
        <v>89</v>
      </c>
      <c r="E16" s="18"/>
      <c r="F16" s="30" t="s">
        <v>113</v>
      </c>
      <c r="G16" s="26" t="s">
        <v>114</v>
      </c>
    </row>
    <row r="17" spans="1:8" x14ac:dyDescent="0.25">
      <c r="A17" s="20">
        <v>16.100000000000001</v>
      </c>
      <c r="B17" s="15">
        <v>14</v>
      </c>
      <c r="F17" s="30"/>
    </row>
    <row r="18" spans="1:8" x14ac:dyDescent="0.25">
      <c r="A18" s="20">
        <v>17.100000000000001</v>
      </c>
      <c r="B18" s="15">
        <v>15</v>
      </c>
      <c r="D18" t="s">
        <v>35</v>
      </c>
      <c r="F18" s="30"/>
      <c r="H18" t="s">
        <v>69</v>
      </c>
    </row>
    <row r="19" spans="1:8" ht="47.25" x14ac:dyDescent="0.25">
      <c r="A19" s="20">
        <v>18.100000000000001</v>
      </c>
      <c r="B19" s="15">
        <v>16</v>
      </c>
      <c r="D19" t="s">
        <v>15</v>
      </c>
      <c r="G19" s="38" t="s">
        <v>79</v>
      </c>
    </row>
  </sheetData>
  <sortState xmlns:xlrd2="http://schemas.microsoft.com/office/spreadsheetml/2017/richdata2" ref="A21:G24">
    <sortCondition ref="B21:B24"/>
  </sortSt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24"/>
  <sheetViews>
    <sheetView zoomScale="70" zoomScaleNormal="70" workbookViewId="0">
      <pane ySplit="1" topLeftCell="A2" activePane="bottomLeft" state="frozen"/>
      <selection pane="bottomLeft" activeCell="E7" sqref="E7"/>
    </sheetView>
  </sheetViews>
  <sheetFormatPr defaultColWidth="14.875" defaultRowHeight="15" x14ac:dyDescent="0.25"/>
  <cols>
    <col min="1" max="1" width="8.125" style="6" customWidth="1"/>
    <col min="2" max="2" width="13.5" style="6" customWidth="1"/>
    <col min="3" max="3" width="21.875" style="6" customWidth="1"/>
    <col min="4" max="4" width="36.5" style="7" customWidth="1"/>
    <col min="5" max="5" width="38.375" style="7" customWidth="1"/>
    <col min="6" max="6" width="34.625" style="7" customWidth="1"/>
    <col min="7" max="8" width="38" style="7" customWidth="1"/>
    <col min="9" max="9" width="35.875" style="6" customWidth="1"/>
    <col min="10" max="10" width="24.625" style="6" customWidth="1"/>
    <col min="11" max="16384" width="14.875" style="6"/>
  </cols>
  <sheetData>
    <row r="1" spans="1:10" x14ac:dyDescent="0.25">
      <c r="A1" s="4" t="s">
        <v>1</v>
      </c>
      <c r="B1" s="4" t="s">
        <v>2</v>
      </c>
      <c r="C1" s="4" t="s">
        <v>3</v>
      </c>
      <c r="D1" s="5" t="s">
        <v>4</v>
      </c>
      <c r="E1" s="5" t="s">
        <v>5</v>
      </c>
      <c r="F1" s="5" t="s">
        <v>16</v>
      </c>
      <c r="G1" s="5" t="s">
        <v>17</v>
      </c>
      <c r="H1" s="5" t="s">
        <v>18</v>
      </c>
      <c r="I1" s="24" t="s">
        <v>129</v>
      </c>
      <c r="J1" s="29" t="s">
        <v>38</v>
      </c>
    </row>
    <row r="2" spans="1:10" ht="75" x14ac:dyDescent="0.25">
      <c r="A2" s="67">
        <v>1</v>
      </c>
      <c r="B2" s="11">
        <v>42388</v>
      </c>
      <c r="C2" s="1" t="s">
        <v>132</v>
      </c>
      <c r="D2" s="1" t="s">
        <v>131</v>
      </c>
      <c r="E2" s="12" t="s">
        <v>128</v>
      </c>
      <c r="F2" s="8" t="s">
        <v>29</v>
      </c>
      <c r="G2" s="1" t="s">
        <v>134</v>
      </c>
      <c r="H2" s="1" t="s">
        <v>152</v>
      </c>
      <c r="I2" s="1" t="s">
        <v>130</v>
      </c>
      <c r="J2" s="12"/>
    </row>
    <row r="3" spans="1:10" ht="75" x14ac:dyDescent="0.25">
      <c r="A3" s="67">
        <v>2</v>
      </c>
      <c r="B3" s="11">
        <f t="shared" ref="B3:B18" si="0">B2+7</f>
        <v>42395</v>
      </c>
      <c r="C3" s="1" t="s">
        <v>76</v>
      </c>
      <c r="D3" s="1" t="s">
        <v>148</v>
      </c>
      <c r="E3" s="1" t="s">
        <v>163</v>
      </c>
      <c r="F3" s="1" t="s">
        <v>164</v>
      </c>
      <c r="G3" s="1" t="s">
        <v>166</v>
      </c>
      <c r="H3" s="1" t="s">
        <v>165</v>
      </c>
      <c r="I3" s="12" t="s">
        <v>136</v>
      </c>
      <c r="J3" s="12"/>
    </row>
    <row r="4" spans="1:10" ht="75" x14ac:dyDescent="0.25">
      <c r="A4" s="67">
        <v>3</v>
      </c>
      <c r="B4" s="11">
        <f t="shared" si="0"/>
        <v>42402</v>
      </c>
      <c r="C4" s="1" t="s">
        <v>31</v>
      </c>
      <c r="D4" s="1" t="s">
        <v>39</v>
      </c>
      <c r="E4" s="1" t="s">
        <v>153</v>
      </c>
      <c r="F4" s="1" t="s">
        <v>156</v>
      </c>
      <c r="G4" s="69" t="s">
        <v>137</v>
      </c>
      <c r="H4" s="1" t="s">
        <v>157</v>
      </c>
    </row>
    <row r="5" spans="1:10" ht="90" x14ac:dyDescent="0.25">
      <c r="A5" s="67">
        <v>4</v>
      </c>
      <c r="B5" s="11">
        <f>B4+7</f>
        <v>42409</v>
      </c>
      <c r="C5" s="58" t="s">
        <v>92</v>
      </c>
      <c r="D5" s="61" t="s">
        <v>124</v>
      </c>
      <c r="E5" s="7" t="s">
        <v>154</v>
      </c>
      <c r="F5" s="1" t="s">
        <v>93</v>
      </c>
      <c r="H5" s="1" t="s">
        <v>94</v>
      </c>
      <c r="I5" s="6" t="s">
        <v>140</v>
      </c>
    </row>
    <row r="6" spans="1:10" ht="102.75" thickBot="1" x14ac:dyDescent="0.3">
      <c r="A6" s="67">
        <v>5</v>
      </c>
      <c r="B6" s="11">
        <f t="shared" si="0"/>
        <v>42416</v>
      </c>
      <c r="C6" s="58" t="s">
        <v>90</v>
      </c>
      <c r="D6" s="61" t="s">
        <v>162</v>
      </c>
      <c r="E6" s="7" t="s">
        <v>91</v>
      </c>
      <c r="F6" s="1" t="s">
        <v>161</v>
      </c>
      <c r="G6" s="1" t="s">
        <v>160</v>
      </c>
      <c r="H6" s="12" t="s">
        <v>159</v>
      </c>
    </row>
    <row r="7" spans="1:10" ht="120.75" thickBot="1" x14ac:dyDescent="0.3">
      <c r="A7" s="67">
        <v>6</v>
      </c>
      <c r="B7" s="11">
        <f t="shared" si="0"/>
        <v>42423</v>
      </c>
      <c r="C7" s="1" t="s">
        <v>50</v>
      </c>
      <c r="D7" s="1" t="s">
        <v>147</v>
      </c>
      <c r="E7" s="57" t="s">
        <v>145</v>
      </c>
      <c r="F7" s="56" t="s">
        <v>49</v>
      </c>
      <c r="G7" s="56" t="s">
        <v>51</v>
      </c>
      <c r="H7" s="1" t="s">
        <v>144</v>
      </c>
      <c r="I7" s="1" t="s">
        <v>141</v>
      </c>
      <c r="J7" s="12" t="s">
        <v>54</v>
      </c>
    </row>
    <row r="8" spans="1:10" ht="75" x14ac:dyDescent="0.25">
      <c r="A8" s="67">
        <v>7</v>
      </c>
      <c r="B8" s="11">
        <f t="shared" si="0"/>
        <v>42430</v>
      </c>
      <c r="C8" s="1" t="s">
        <v>143</v>
      </c>
      <c r="D8" s="1" t="s">
        <v>52</v>
      </c>
      <c r="E8" s="7" t="s">
        <v>146</v>
      </c>
      <c r="F8" s="1" t="s">
        <v>142</v>
      </c>
      <c r="G8" s="1"/>
      <c r="H8" s="1" t="s">
        <v>59</v>
      </c>
      <c r="I8" s="6" t="s">
        <v>53</v>
      </c>
    </row>
    <row r="9" spans="1:10" ht="60" x14ac:dyDescent="0.25">
      <c r="A9" s="10">
        <v>8</v>
      </c>
      <c r="B9" s="11">
        <f t="shared" si="0"/>
        <v>42437</v>
      </c>
      <c r="C9" s="6" t="s">
        <v>24</v>
      </c>
      <c r="F9" s="1" t="s">
        <v>158</v>
      </c>
      <c r="G9" s="7" t="s">
        <v>24</v>
      </c>
      <c r="H9" s="7" t="s">
        <v>70</v>
      </c>
    </row>
    <row r="10" spans="1:10" x14ac:dyDescent="0.25">
      <c r="A10" s="10"/>
      <c r="B10" s="11">
        <f t="shared" si="0"/>
        <v>42444</v>
      </c>
      <c r="C10" s="13" t="s">
        <v>21</v>
      </c>
      <c r="D10" s="13" t="s">
        <v>21</v>
      </c>
      <c r="E10" s="13" t="s">
        <v>21</v>
      </c>
      <c r="F10" s="13" t="s">
        <v>21</v>
      </c>
      <c r="G10" s="13" t="s">
        <v>21</v>
      </c>
      <c r="H10" s="13" t="s">
        <v>21</v>
      </c>
    </row>
    <row r="11" spans="1:10" ht="105" x14ac:dyDescent="0.25">
      <c r="A11" s="10">
        <v>9</v>
      </c>
      <c r="B11" s="11">
        <f t="shared" si="0"/>
        <v>42451</v>
      </c>
      <c r="C11" s="1" t="s">
        <v>85</v>
      </c>
      <c r="D11" s="1" t="s">
        <v>88</v>
      </c>
      <c r="E11" s="1"/>
      <c r="F11" s="1" t="s">
        <v>86</v>
      </c>
      <c r="G11" s="1"/>
      <c r="H11" s="1" t="s">
        <v>87</v>
      </c>
    </row>
    <row r="12" spans="1:10" ht="51" x14ac:dyDescent="0.25">
      <c r="A12" s="10">
        <v>10</v>
      </c>
      <c r="B12" s="11">
        <f t="shared" si="0"/>
        <v>42458</v>
      </c>
      <c r="C12" s="1"/>
      <c r="D12" s="1"/>
      <c r="E12" s="1"/>
      <c r="F12" s="8" t="s">
        <v>30</v>
      </c>
      <c r="G12" s="59" t="s">
        <v>55</v>
      </c>
      <c r="H12" s="58" t="s">
        <v>56</v>
      </c>
    </row>
    <row r="13" spans="1:10" ht="120" x14ac:dyDescent="0.25">
      <c r="A13" s="10">
        <v>11</v>
      </c>
      <c r="B13" s="11">
        <f t="shared" si="0"/>
        <v>42465</v>
      </c>
      <c r="C13" s="1" t="s">
        <v>37</v>
      </c>
      <c r="D13" s="1" t="s">
        <v>40</v>
      </c>
      <c r="E13" s="58" t="s">
        <v>57</v>
      </c>
      <c r="F13" s="58" t="s">
        <v>60</v>
      </c>
      <c r="G13" s="58" t="s">
        <v>61</v>
      </c>
      <c r="H13" s="1" t="s">
        <v>59</v>
      </c>
      <c r="I13" s="6" t="s">
        <v>115</v>
      </c>
    </row>
    <row r="14" spans="1:10" ht="75" x14ac:dyDescent="0.25">
      <c r="A14" s="10">
        <v>12</v>
      </c>
      <c r="B14" s="11">
        <f t="shared" si="0"/>
        <v>42472</v>
      </c>
      <c r="C14" s="1" t="s">
        <v>41</v>
      </c>
      <c r="D14" s="1" t="s">
        <v>42</v>
      </c>
      <c r="E14" s="1" t="s">
        <v>58</v>
      </c>
      <c r="F14" s="1"/>
      <c r="G14" s="9"/>
      <c r="H14" s="9"/>
    </row>
    <row r="15" spans="1:10" x14ac:dyDescent="0.25">
      <c r="A15" s="10">
        <v>13</v>
      </c>
      <c r="B15" s="11">
        <f t="shared" si="0"/>
        <v>42479</v>
      </c>
      <c r="C15" s="1" t="s">
        <v>89</v>
      </c>
      <c r="D15" s="1"/>
      <c r="E15" s="1"/>
      <c r="F15" s="1"/>
      <c r="G15" s="1"/>
      <c r="H15" s="1"/>
    </row>
    <row r="16" spans="1:10" x14ac:dyDescent="0.25">
      <c r="A16" s="10">
        <v>14</v>
      </c>
      <c r="B16" s="11">
        <f t="shared" si="0"/>
        <v>42486</v>
      </c>
      <c r="C16" s="1"/>
      <c r="D16" s="1"/>
      <c r="E16" s="1"/>
      <c r="H16" s="1"/>
      <c r="I16" s="6" t="s">
        <v>68</v>
      </c>
    </row>
    <row r="17" spans="1:9" x14ac:dyDescent="0.25">
      <c r="A17" s="10">
        <v>15</v>
      </c>
      <c r="B17" s="11">
        <f t="shared" si="0"/>
        <v>42493</v>
      </c>
      <c r="C17" s="1" t="s">
        <v>62</v>
      </c>
      <c r="D17" s="1"/>
      <c r="E17" s="1"/>
      <c r="F17" s="1" t="s">
        <v>67</v>
      </c>
      <c r="G17" s="1" t="s">
        <v>67</v>
      </c>
      <c r="H17" s="1" t="s">
        <v>63</v>
      </c>
    </row>
    <row r="18" spans="1:9" ht="30" x14ac:dyDescent="0.25">
      <c r="A18" s="10" t="s">
        <v>0</v>
      </c>
      <c r="B18" s="11">
        <f t="shared" si="0"/>
        <v>42500</v>
      </c>
      <c r="C18" s="1"/>
      <c r="D18" s="1"/>
      <c r="E18" s="1"/>
      <c r="F18" s="1"/>
      <c r="G18" s="1"/>
      <c r="H18" s="1"/>
    </row>
    <row r="23" spans="1:9" ht="15.75" thickBot="1" x14ac:dyDescent="0.3">
      <c r="C23" s="1"/>
      <c r="D23" s="1"/>
      <c r="E23" s="58"/>
      <c r="F23" s="59"/>
      <c r="G23" s="58"/>
      <c r="H23" s="1"/>
      <c r="I23" s="12"/>
    </row>
    <row r="24" spans="1:9" ht="15.75" thickBot="1" x14ac:dyDescent="0.3">
      <c r="C24" s="1"/>
      <c r="D24" s="1"/>
      <c r="E24" s="1"/>
      <c r="F24" s="60"/>
      <c r="G24" s="56"/>
      <c r="H24" s="1"/>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47D9F9-0194-9C4A-8769-507350581DA1}">
  <dimension ref="A1:M97"/>
  <sheetViews>
    <sheetView tabSelected="1" topLeftCell="A4" workbookViewId="0">
      <selection activeCell="E6" sqref="E6"/>
    </sheetView>
  </sheetViews>
  <sheetFormatPr defaultColWidth="8.875" defaultRowHeight="15.75" x14ac:dyDescent="0.25"/>
  <cols>
    <col min="1" max="1" width="8.875" style="37"/>
    <col min="2" max="2" width="32.125" style="37" customWidth="1"/>
    <col min="3" max="3" width="11.125" style="37" customWidth="1"/>
    <col min="4" max="4" width="6.375" style="37" customWidth="1"/>
    <col min="5" max="5" width="6" style="15" customWidth="1"/>
    <col min="6" max="6" width="13.5" customWidth="1"/>
    <col min="7" max="7" width="10" style="15" customWidth="1"/>
    <col min="8" max="8" width="8.875" style="15"/>
    <col min="9" max="9" width="4.625" style="15" customWidth="1"/>
    <col min="11" max="11" width="10.875" bestFit="1" customWidth="1"/>
  </cols>
  <sheetData>
    <row r="1" spans="1:13" ht="18" thickBot="1" x14ac:dyDescent="0.35">
      <c r="A1" s="39" t="s">
        <v>23</v>
      </c>
      <c r="B1" s="39" t="s">
        <v>7</v>
      </c>
      <c r="C1" s="39" t="s">
        <v>8</v>
      </c>
      <c r="D1" s="39" t="s">
        <v>9</v>
      </c>
      <c r="E1" s="39" t="s">
        <v>168</v>
      </c>
      <c r="F1" s="2" t="s">
        <v>8</v>
      </c>
      <c r="G1" s="2" t="s">
        <v>9</v>
      </c>
      <c r="H1" s="2" t="s">
        <v>10</v>
      </c>
      <c r="K1" t="s">
        <v>8</v>
      </c>
      <c r="L1" t="s">
        <v>9</v>
      </c>
      <c r="M1" t="s">
        <v>10</v>
      </c>
    </row>
    <row r="2" spans="1:13" ht="16.5" thickTop="1" x14ac:dyDescent="0.25">
      <c r="A2" s="15">
        <v>0</v>
      </c>
      <c r="B2" s="37" t="s">
        <v>11</v>
      </c>
      <c r="C2" s="40" t="s">
        <v>12</v>
      </c>
      <c r="D2" s="40">
        <v>5</v>
      </c>
      <c r="E2" s="15" t="s">
        <v>169</v>
      </c>
      <c r="F2" s="41" t="s">
        <v>7</v>
      </c>
      <c r="G2" s="42">
        <f>SUMIF($C$2:$C$88,F2,$D$2:$D$88)</f>
        <v>130</v>
      </c>
      <c r="H2" s="43">
        <f>G2/$G$7</f>
        <v>0.27956989247311825</v>
      </c>
      <c r="K2" t="s">
        <v>7</v>
      </c>
      <c r="L2">
        <v>120</v>
      </c>
      <c r="M2" s="55">
        <v>0.24</v>
      </c>
    </row>
    <row r="3" spans="1:13" x14ac:dyDescent="0.25">
      <c r="A3" s="15">
        <v>0</v>
      </c>
      <c r="B3" s="37" t="s">
        <v>151</v>
      </c>
      <c r="C3" s="40" t="s">
        <v>12</v>
      </c>
      <c r="D3" s="40">
        <v>8</v>
      </c>
      <c r="E3" s="15" t="s">
        <v>169</v>
      </c>
      <c r="F3" s="44" t="s">
        <v>12</v>
      </c>
      <c r="G3" s="40">
        <f>SUMIF($C$2:$C$88,F3,$D$2:$D$88)</f>
        <v>115</v>
      </c>
      <c r="H3" s="45">
        <f>G3/$G$7</f>
        <v>0.24731182795698925</v>
      </c>
      <c r="K3" t="s">
        <v>12</v>
      </c>
      <c r="L3">
        <v>100</v>
      </c>
      <c r="M3" s="55">
        <v>0.2</v>
      </c>
    </row>
    <row r="4" spans="1:13" x14ac:dyDescent="0.25">
      <c r="A4" s="15">
        <v>0</v>
      </c>
      <c r="B4" s="37" t="s">
        <v>80</v>
      </c>
      <c r="C4" s="40" t="s">
        <v>12</v>
      </c>
      <c r="D4" s="40">
        <v>20</v>
      </c>
      <c r="E4" s="15" t="s">
        <v>169</v>
      </c>
      <c r="F4" s="63" t="s">
        <v>22</v>
      </c>
      <c r="G4" s="62">
        <f>SUMIF($C$2:$C$88,F4,$D$2:$D$88)-10</f>
        <v>60</v>
      </c>
      <c r="H4" s="64">
        <f>G4/$G$7</f>
        <v>0.12903225806451613</v>
      </c>
      <c r="K4" t="s">
        <v>13</v>
      </c>
      <c r="L4">
        <v>200</v>
      </c>
      <c r="M4" s="55">
        <v>0.4</v>
      </c>
    </row>
    <row r="5" spans="1:13" x14ac:dyDescent="0.25">
      <c r="A5" s="15">
        <v>0</v>
      </c>
      <c r="B5" s="37" t="s">
        <v>118</v>
      </c>
      <c r="C5" s="40" t="s">
        <v>12</v>
      </c>
      <c r="D5" s="40">
        <v>10</v>
      </c>
      <c r="E5" s="15" t="s">
        <v>169</v>
      </c>
      <c r="F5" s="47" t="s">
        <v>13</v>
      </c>
      <c r="G5" s="48">
        <f>SUMIF($C$2:$C$88,F5,$D$2:$D$88)</f>
        <v>100</v>
      </c>
      <c r="H5" s="49">
        <f>G5/$G$7</f>
        <v>0.21505376344086022</v>
      </c>
      <c r="K5" t="s">
        <v>14</v>
      </c>
      <c r="L5">
        <v>80</v>
      </c>
      <c r="M5" s="55">
        <v>0.16</v>
      </c>
    </row>
    <row r="6" spans="1:13" x14ac:dyDescent="0.25">
      <c r="A6" s="15">
        <v>0</v>
      </c>
      <c r="B6" s="37" t="s">
        <v>121</v>
      </c>
      <c r="C6" s="40" t="s">
        <v>12</v>
      </c>
      <c r="D6" s="40">
        <v>10</v>
      </c>
      <c r="E6" s="15" t="s">
        <v>169</v>
      </c>
      <c r="F6" s="50" t="s">
        <v>14</v>
      </c>
      <c r="G6" s="51">
        <f>SUMIF($C$2:$C$88,F6,$D$2:$D$88)</f>
        <v>60</v>
      </c>
      <c r="H6" s="52">
        <f>G6/$G$7</f>
        <v>0.12903225806451613</v>
      </c>
      <c r="L6">
        <v>500</v>
      </c>
    </row>
    <row r="7" spans="1:13" ht="16.5" thickBot="1" x14ac:dyDescent="0.3">
      <c r="A7" s="15">
        <v>1</v>
      </c>
      <c r="B7" s="37" t="s">
        <v>120</v>
      </c>
      <c r="C7" s="46" t="s">
        <v>7</v>
      </c>
      <c r="D7" s="46">
        <v>5</v>
      </c>
      <c r="E7" s="15" t="s">
        <v>169</v>
      </c>
      <c r="G7" s="3">
        <f>SUM(G2:G6)</f>
        <v>465</v>
      </c>
    </row>
    <row r="8" spans="1:13" ht="17.25" thickTop="1" thickBot="1" x14ac:dyDescent="0.3">
      <c r="A8" s="65">
        <v>1.2</v>
      </c>
      <c r="B8" s="37" t="s">
        <v>135</v>
      </c>
      <c r="C8" s="40" t="s">
        <v>12</v>
      </c>
      <c r="D8" s="40">
        <v>4</v>
      </c>
      <c r="E8" s="15" t="s">
        <v>169</v>
      </c>
      <c r="G8" s="3"/>
    </row>
    <row r="9" spans="1:13" s="15" customFormat="1" ht="16.5" thickTop="1" x14ac:dyDescent="0.25">
      <c r="A9" s="15">
        <v>1.1000000000000001</v>
      </c>
      <c r="B9" s="37" t="s">
        <v>107</v>
      </c>
      <c r="C9" s="62" t="s">
        <v>22</v>
      </c>
      <c r="D9" s="62">
        <v>10</v>
      </c>
      <c r="E9" s="15" t="s">
        <v>169</v>
      </c>
      <c r="J9"/>
      <c r="K9"/>
      <c r="L9"/>
      <c r="M9"/>
    </row>
    <row r="10" spans="1:13" s="15" customFormat="1" x14ac:dyDescent="0.25">
      <c r="A10" s="65">
        <v>2</v>
      </c>
      <c r="B10" s="37" t="s">
        <v>76</v>
      </c>
      <c r="C10" s="46" t="s">
        <v>7</v>
      </c>
      <c r="D10" s="46">
        <v>20</v>
      </c>
      <c r="E10" s="15" t="s">
        <v>169</v>
      </c>
      <c r="F10"/>
      <c r="J10"/>
      <c r="K10"/>
      <c r="L10"/>
      <c r="M10"/>
    </row>
    <row r="11" spans="1:13" s="15" customFormat="1" x14ac:dyDescent="0.25">
      <c r="A11" s="15">
        <v>2.1</v>
      </c>
      <c r="B11" s="37" t="s">
        <v>116</v>
      </c>
      <c r="C11" s="46" t="s">
        <v>7</v>
      </c>
      <c r="D11" s="46">
        <v>5</v>
      </c>
      <c r="F11"/>
      <c r="J11"/>
      <c r="K11"/>
      <c r="L11"/>
      <c r="M11"/>
    </row>
    <row r="12" spans="1:13" s="15" customFormat="1" x14ac:dyDescent="0.25">
      <c r="A12" s="65">
        <v>2.2000000000000002</v>
      </c>
      <c r="B12" s="37" t="s">
        <v>95</v>
      </c>
      <c r="C12" s="40" t="s">
        <v>12</v>
      </c>
      <c r="D12" s="40">
        <v>8</v>
      </c>
      <c r="F12"/>
      <c r="J12"/>
      <c r="K12"/>
      <c r="L12"/>
      <c r="M12"/>
    </row>
    <row r="13" spans="1:13" s="15" customFormat="1" x14ac:dyDescent="0.25">
      <c r="A13" s="65">
        <v>2.2999999999999998</v>
      </c>
      <c r="B13" s="37" t="s">
        <v>106</v>
      </c>
      <c r="C13" s="62" t="s">
        <v>22</v>
      </c>
      <c r="D13" s="62">
        <v>10</v>
      </c>
      <c r="F13"/>
      <c r="G13"/>
      <c r="J13"/>
      <c r="K13"/>
      <c r="L13"/>
      <c r="M13"/>
    </row>
    <row r="14" spans="1:13" s="15" customFormat="1" x14ac:dyDescent="0.25">
      <c r="A14" s="15">
        <v>3.1</v>
      </c>
      <c r="B14" s="37" t="s">
        <v>139</v>
      </c>
      <c r="C14" s="46" t="s">
        <v>7</v>
      </c>
      <c r="D14" s="46">
        <v>20</v>
      </c>
      <c r="F14"/>
      <c r="G14"/>
      <c r="J14"/>
      <c r="K14"/>
      <c r="L14"/>
      <c r="M14"/>
    </row>
    <row r="15" spans="1:13" s="15" customFormat="1" x14ac:dyDescent="0.25">
      <c r="A15" s="15">
        <v>3.2</v>
      </c>
      <c r="B15" s="37" t="s">
        <v>96</v>
      </c>
      <c r="C15" s="40" t="s">
        <v>12</v>
      </c>
      <c r="D15" s="40">
        <v>8</v>
      </c>
      <c r="F15"/>
      <c r="G15"/>
      <c r="J15"/>
      <c r="K15"/>
      <c r="L15"/>
      <c r="M15"/>
    </row>
    <row r="16" spans="1:13" s="15" customFormat="1" x14ac:dyDescent="0.25">
      <c r="A16" s="15">
        <v>3.3</v>
      </c>
      <c r="B16" s="37" t="s">
        <v>105</v>
      </c>
      <c r="C16" s="62" t="s">
        <v>22</v>
      </c>
      <c r="D16" s="62">
        <v>10</v>
      </c>
      <c r="F16"/>
      <c r="G16"/>
      <c r="J16"/>
      <c r="K16"/>
      <c r="L16"/>
      <c r="M16"/>
    </row>
    <row r="17" spans="1:13" s="15" customFormat="1" x14ac:dyDescent="0.25">
      <c r="A17" s="15">
        <v>4.0999999999999996</v>
      </c>
      <c r="B17" s="37" t="s">
        <v>108</v>
      </c>
      <c r="C17" s="46" t="s">
        <v>7</v>
      </c>
      <c r="D17" s="46">
        <v>20</v>
      </c>
      <c r="F17"/>
      <c r="G17"/>
      <c r="J17"/>
      <c r="K17"/>
      <c r="L17"/>
      <c r="M17"/>
    </row>
    <row r="18" spans="1:13" s="15" customFormat="1" x14ac:dyDescent="0.25">
      <c r="A18" s="15">
        <v>4.2</v>
      </c>
      <c r="B18" s="37" t="s">
        <v>45</v>
      </c>
      <c r="C18" s="40" t="s">
        <v>12</v>
      </c>
      <c r="D18" s="40">
        <v>8</v>
      </c>
      <c r="F18"/>
      <c r="G18"/>
      <c r="J18"/>
      <c r="K18"/>
      <c r="L18"/>
      <c r="M18"/>
    </row>
    <row r="19" spans="1:13" s="15" customFormat="1" x14ac:dyDescent="0.25">
      <c r="A19" s="15">
        <v>4.3</v>
      </c>
      <c r="B19" s="37" t="s">
        <v>109</v>
      </c>
      <c r="C19" s="62" t="s">
        <v>22</v>
      </c>
      <c r="D19" s="62">
        <v>10</v>
      </c>
      <c r="F19"/>
      <c r="G19"/>
      <c r="J19"/>
      <c r="K19"/>
      <c r="L19"/>
      <c r="M19"/>
    </row>
    <row r="20" spans="1:13" s="15" customFormat="1" x14ac:dyDescent="0.25">
      <c r="A20" s="15">
        <v>5</v>
      </c>
      <c r="B20" s="37" t="s">
        <v>98</v>
      </c>
      <c r="C20" s="40" t="s">
        <v>12</v>
      </c>
      <c r="D20" s="40">
        <v>5</v>
      </c>
      <c r="F20"/>
      <c r="G20"/>
      <c r="J20"/>
      <c r="K20"/>
      <c r="L20"/>
      <c r="M20"/>
    </row>
    <row r="21" spans="1:13" s="15" customFormat="1" x14ac:dyDescent="0.25">
      <c r="A21" s="15">
        <v>5.0999999999999996</v>
      </c>
      <c r="B21" s="37" t="s">
        <v>24</v>
      </c>
      <c r="C21" s="48" t="s">
        <v>13</v>
      </c>
      <c r="D21" s="48">
        <v>50</v>
      </c>
      <c r="F21"/>
      <c r="G21"/>
      <c r="J21"/>
      <c r="K21"/>
      <c r="L21"/>
      <c r="M21"/>
    </row>
    <row r="22" spans="1:13" s="15" customFormat="1" x14ac:dyDescent="0.25">
      <c r="A22" s="15">
        <v>6.1</v>
      </c>
      <c r="B22" s="37" t="s">
        <v>110</v>
      </c>
      <c r="C22" s="46" t="s">
        <v>7</v>
      </c>
      <c r="D22" s="46">
        <v>20</v>
      </c>
      <c r="F22"/>
      <c r="J22"/>
      <c r="K22"/>
      <c r="L22"/>
      <c r="M22"/>
    </row>
    <row r="23" spans="1:13" s="15" customFormat="1" x14ac:dyDescent="0.25">
      <c r="A23" s="15">
        <v>6.2</v>
      </c>
      <c r="B23" s="37" t="s">
        <v>44</v>
      </c>
      <c r="C23" s="40" t="s">
        <v>12</v>
      </c>
      <c r="D23" s="40">
        <v>8</v>
      </c>
      <c r="F23"/>
      <c r="J23"/>
      <c r="K23"/>
      <c r="L23"/>
      <c r="M23"/>
    </row>
    <row r="24" spans="1:13" s="15" customFormat="1" x14ac:dyDescent="0.25">
      <c r="A24" s="15">
        <v>6.3</v>
      </c>
      <c r="B24" s="37" t="s">
        <v>111</v>
      </c>
      <c r="C24" s="62" t="s">
        <v>22</v>
      </c>
      <c r="D24" s="62">
        <v>10</v>
      </c>
      <c r="F24"/>
      <c r="J24"/>
      <c r="K24"/>
      <c r="L24"/>
      <c r="M24"/>
    </row>
    <row r="25" spans="1:13" s="15" customFormat="1" x14ac:dyDescent="0.25">
      <c r="A25" s="15">
        <v>7.1</v>
      </c>
      <c r="B25" s="37" t="s">
        <v>43</v>
      </c>
      <c r="C25" s="46" t="s">
        <v>7</v>
      </c>
      <c r="D25" s="46">
        <v>20</v>
      </c>
      <c r="F25"/>
      <c r="J25"/>
      <c r="K25"/>
      <c r="L25"/>
      <c r="M25"/>
    </row>
    <row r="26" spans="1:13" s="15" customFormat="1" x14ac:dyDescent="0.25">
      <c r="A26" s="15">
        <v>7.2</v>
      </c>
      <c r="B26" s="37" t="s">
        <v>117</v>
      </c>
      <c r="C26" s="40" t="s">
        <v>12</v>
      </c>
      <c r="D26" s="40">
        <v>8</v>
      </c>
      <c r="F26"/>
      <c r="J26"/>
      <c r="K26"/>
      <c r="L26"/>
      <c r="M26"/>
    </row>
    <row r="27" spans="1:13" x14ac:dyDescent="0.25">
      <c r="A27" s="15">
        <v>7.3</v>
      </c>
      <c r="B27" s="37" t="s">
        <v>122</v>
      </c>
      <c r="C27" s="62" t="s">
        <v>22</v>
      </c>
      <c r="D27" s="62">
        <v>10</v>
      </c>
    </row>
    <row r="28" spans="1:13" x14ac:dyDescent="0.25">
      <c r="A28" s="15">
        <v>8.1</v>
      </c>
      <c r="B28" s="37" t="s">
        <v>89</v>
      </c>
      <c r="C28" s="46" t="s">
        <v>7</v>
      </c>
      <c r="D28" s="46">
        <v>20</v>
      </c>
    </row>
    <row r="29" spans="1:13" x14ac:dyDescent="0.25">
      <c r="A29" s="15">
        <v>8.1999999999999993</v>
      </c>
      <c r="B29" s="37" t="s">
        <v>97</v>
      </c>
      <c r="C29" s="40" t="s">
        <v>12</v>
      </c>
      <c r="D29" s="40">
        <v>8</v>
      </c>
    </row>
    <row r="30" spans="1:13" x14ac:dyDescent="0.25">
      <c r="A30" s="15">
        <v>8.3000000000000007</v>
      </c>
      <c r="B30" s="37" t="s">
        <v>123</v>
      </c>
      <c r="C30" s="62" t="s">
        <v>22</v>
      </c>
      <c r="D30" s="62">
        <v>10</v>
      </c>
    </row>
    <row r="31" spans="1:13" x14ac:dyDescent="0.25">
      <c r="A31" s="15">
        <v>10</v>
      </c>
      <c r="B31" s="37" t="s">
        <v>47</v>
      </c>
      <c r="C31" s="51" t="s">
        <v>14</v>
      </c>
      <c r="D31" s="51">
        <v>10</v>
      </c>
    </row>
    <row r="32" spans="1:13" x14ac:dyDescent="0.25">
      <c r="A32" s="15">
        <v>10.1</v>
      </c>
      <c r="B32" s="37" t="s">
        <v>81</v>
      </c>
      <c r="C32" s="51" t="s">
        <v>14</v>
      </c>
      <c r="D32" s="51">
        <v>15</v>
      </c>
    </row>
    <row r="33" spans="1:5" x14ac:dyDescent="0.25">
      <c r="A33" s="15">
        <v>10.199999999999999</v>
      </c>
      <c r="B33" s="37" t="s">
        <v>67</v>
      </c>
      <c r="C33" s="51" t="s">
        <v>14</v>
      </c>
      <c r="D33" s="51">
        <v>10</v>
      </c>
    </row>
    <row r="34" spans="1:5" x14ac:dyDescent="0.25">
      <c r="A34" s="15">
        <v>10.3</v>
      </c>
      <c r="B34" s="37" t="s">
        <v>119</v>
      </c>
      <c r="C34" s="51" t="s">
        <v>14</v>
      </c>
      <c r="D34" s="51">
        <v>5</v>
      </c>
    </row>
    <row r="35" spans="1:5" x14ac:dyDescent="0.25">
      <c r="A35" s="15">
        <v>10.4</v>
      </c>
      <c r="B35" s="37" t="s">
        <v>82</v>
      </c>
      <c r="C35" s="51" t="s">
        <v>14</v>
      </c>
      <c r="D35" s="51">
        <v>20</v>
      </c>
    </row>
    <row r="36" spans="1:5" x14ac:dyDescent="0.25">
      <c r="A36" s="15">
        <v>11</v>
      </c>
      <c r="B36" s="37" t="s">
        <v>46</v>
      </c>
      <c r="C36" s="40" t="s">
        <v>12</v>
      </c>
      <c r="D36" s="40">
        <v>5</v>
      </c>
    </row>
    <row r="37" spans="1:5" x14ac:dyDescent="0.25">
      <c r="A37" s="15">
        <v>11.1</v>
      </c>
      <c r="B37" s="37" t="s">
        <v>15</v>
      </c>
      <c r="C37" s="48" t="s">
        <v>13</v>
      </c>
      <c r="D37" s="48">
        <v>50</v>
      </c>
    </row>
    <row r="38" spans="1:5" x14ac:dyDescent="0.25">
      <c r="A38" s="15"/>
      <c r="B38" s="15"/>
      <c r="C38" s="15"/>
      <c r="D38" s="15"/>
      <c r="E38" s="70"/>
    </row>
    <row r="39" spans="1:5" x14ac:dyDescent="0.25">
      <c r="A39" s="15"/>
      <c r="B39" s="15"/>
      <c r="C39" s="15"/>
      <c r="D39" s="15"/>
    </row>
    <row r="40" spans="1:5" x14ac:dyDescent="0.25">
      <c r="A40" s="15"/>
      <c r="B40" s="15"/>
      <c r="C40" s="15"/>
      <c r="D40" s="15"/>
    </row>
    <row r="41" spans="1:5" x14ac:dyDescent="0.25">
      <c r="A41" s="15"/>
      <c r="B41" s="15"/>
      <c r="C41" s="15"/>
      <c r="D41" s="15"/>
    </row>
    <row r="42" spans="1:5" x14ac:dyDescent="0.25">
      <c r="A42" s="15"/>
      <c r="B42" s="15"/>
      <c r="C42" s="15"/>
      <c r="D42" s="15"/>
    </row>
    <row r="43" spans="1:5" x14ac:dyDescent="0.25">
      <c r="A43" s="15"/>
      <c r="B43" s="15"/>
      <c r="C43" s="15"/>
      <c r="D43" s="15"/>
    </row>
    <row r="44" spans="1:5" x14ac:dyDescent="0.25">
      <c r="A44" s="15"/>
      <c r="B44" s="15"/>
      <c r="C44" s="15"/>
      <c r="D44" s="15"/>
    </row>
    <row r="45" spans="1:5" x14ac:dyDescent="0.25">
      <c r="A45" s="15"/>
      <c r="B45" s="15"/>
      <c r="C45" s="15"/>
      <c r="D45" s="15"/>
      <c r="E45" s="70"/>
    </row>
    <row r="46" spans="1:5" x14ac:dyDescent="0.25">
      <c r="A46" s="15"/>
      <c r="B46" s="15"/>
      <c r="C46" s="15"/>
      <c r="D46" s="15"/>
      <c r="E46" s="70"/>
    </row>
    <row r="47" spans="1:5" x14ac:dyDescent="0.25">
      <c r="A47" s="15"/>
      <c r="B47" s="15"/>
      <c r="C47" s="15"/>
      <c r="D47" s="15"/>
      <c r="E47" s="70"/>
    </row>
    <row r="48" spans="1:5" x14ac:dyDescent="0.25">
      <c r="A48" s="15"/>
      <c r="B48" s="15"/>
      <c r="C48" s="15"/>
      <c r="D48" s="15"/>
      <c r="E48" s="70"/>
    </row>
    <row r="49" spans="1:9" x14ac:dyDescent="0.25">
      <c r="A49" s="15"/>
      <c r="B49" s="15"/>
      <c r="C49" s="15"/>
      <c r="D49" s="15"/>
      <c r="E49" s="70"/>
    </row>
    <row r="50" spans="1:9" x14ac:dyDescent="0.25">
      <c r="A50" s="15"/>
      <c r="B50" s="15"/>
      <c r="C50" s="15"/>
      <c r="D50" s="15"/>
      <c r="E50" s="70"/>
    </row>
    <row r="51" spans="1:9" x14ac:dyDescent="0.25">
      <c r="A51" s="15"/>
      <c r="B51" s="15"/>
      <c r="C51" s="15"/>
      <c r="D51" s="15"/>
      <c r="E51" s="70"/>
    </row>
    <row r="52" spans="1:9" x14ac:dyDescent="0.25">
      <c r="A52" s="15"/>
      <c r="B52" s="15"/>
      <c r="C52" s="15"/>
      <c r="D52" s="15"/>
      <c r="E52" s="70"/>
    </row>
    <row r="53" spans="1:9" x14ac:dyDescent="0.25">
      <c r="A53" s="15"/>
      <c r="B53" s="15"/>
      <c r="C53" s="15"/>
      <c r="D53" s="15"/>
      <c r="E53" s="70"/>
    </row>
    <row r="54" spans="1:9" x14ac:dyDescent="0.25">
      <c r="A54" s="15"/>
      <c r="B54" s="15"/>
      <c r="C54" s="15"/>
      <c r="D54" s="15"/>
      <c r="E54" s="70"/>
    </row>
    <row r="55" spans="1:9" x14ac:dyDescent="0.25">
      <c r="A55" s="15"/>
      <c r="B55" s="15"/>
      <c r="C55" s="15"/>
      <c r="D55" s="15"/>
      <c r="E55" s="70"/>
    </row>
    <row r="56" spans="1:9" x14ac:dyDescent="0.25">
      <c r="A56" s="15"/>
      <c r="B56" s="15"/>
      <c r="C56" s="15"/>
      <c r="D56" s="15"/>
      <c r="E56" s="70"/>
    </row>
    <row r="57" spans="1:9" x14ac:dyDescent="0.25">
      <c r="A57" s="15"/>
      <c r="B57" s="15"/>
      <c r="C57" s="15"/>
      <c r="D57" s="15"/>
      <c r="E57" s="70"/>
    </row>
    <row r="58" spans="1:9" x14ac:dyDescent="0.25">
      <c r="A58" s="15"/>
      <c r="B58" s="15"/>
      <c r="C58" s="15"/>
      <c r="D58" s="15"/>
      <c r="E58" s="70"/>
    </row>
    <row r="59" spans="1:9" x14ac:dyDescent="0.25">
      <c r="A59" s="15"/>
      <c r="B59" s="15"/>
      <c r="C59" s="15"/>
      <c r="D59" s="15"/>
      <c r="E59" s="70"/>
    </row>
    <row r="60" spans="1:9" x14ac:dyDescent="0.25">
      <c r="A60" s="15"/>
      <c r="B60" s="15"/>
      <c r="C60" s="15"/>
      <c r="D60" s="15"/>
      <c r="E60" s="70"/>
    </row>
    <row r="61" spans="1:9" x14ac:dyDescent="0.25">
      <c r="A61" s="15"/>
      <c r="B61" s="15"/>
      <c r="C61" s="15"/>
      <c r="D61" s="15"/>
      <c r="E61" s="70"/>
    </row>
    <row r="62" spans="1:9" x14ac:dyDescent="0.25">
      <c r="A62" s="15"/>
      <c r="B62" s="15"/>
      <c r="C62" s="15"/>
      <c r="D62" s="15"/>
      <c r="E62" s="70"/>
    </row>
    <row r="63" spans="1:9" x14ac:dyDescent="0.25">
      <c r="A63" s="15"/>
      <c r="B63" s="15"/>
      <c r="C63" s="15"/>
      <c r="D63" s="15"/>
      <c r="E63" s="70"/>
    </row>
    <row r="64" spans="1:9" x14ac:dyDescent="0.25">
      <c r="A64" s="15"/>
      <c r="B64" s="15"/>
      <c r="C64" s="15"/>
      <c r="D64" s="15"/>
      <c r="E64" s="53"/>
      <c r="F64" s="26"/>
      <c r="G64" s="37"/>
      <c r="H64" s="37"/>
      <c r="I64" s="37"/>
    </row>
    <row r="65" spans="1:13" x14ac:dyDescent="0.25">
      <c r="A65" s="15"/>
      <c r="B65" s="15"/>
      <c r="C65" s="15"/>
      <c r="D65" s="15"/>
      <c r="E65" s="53"/>
      <c r="F65" s="26"/>
      <c r="G65" s="37"/>
      <c r="H65" s="37"/>
      <c r="I65" s="37"/>
    </row>
    <row r="66" spans="1:13" x14ac:dyDescent="0.25">
      <c r="A66" s="15"/>
      <c r="B66" s="15"/>
      <c r="C66" s="15"/>
      <c r="D66" s="15"/>
      <c r="E66" s="70"/>
    </row>
    <row r="67" spans="1:13" x14ac:dyDescent="0.25">
      <c r="A67" s="15"/>
      <c r="B67" s="15"/>
      <c r="C67" s="15"/>
      <c r="D67" s="15"/>
      <c r="E67" s="70"/>
    </row>
    <row r="68" spans="1:13" x14ac:dyDescent="0.25">
      <c r="A68" s="15"/>
      <c r="B68" s="15"/>
      <c r="C68" s="15"/>
      <c r="D68" s="15"/>
      <c r="E68" s="70"/>
    </row>
    <row r="69" spans="1:13" x14ac:dyDescent="0.25">
      <c r="A69" s="15"/>
      <c r="B69" s="15"/>
      <c r="C69" s="15"/>
      <c r="D69" s="15"/>
      <c r="E69" s="70"/>
    </row>
    <row r="70" spans="1:13" x14ac:dyDescent="0.25">
      <c r="A70" s="15"/>
      <c r="B70" s="15"/>
      <c r="C70" s="15"/>
      <c r="D70" s="15"/>
      <c r="E70" s="70"/>
    </row>
    <row r="71" spans="1:13" x14ac:dyDescent="0.25">
      <c r="A71" s="15"/>
      <c r="B71" s="15"/>
      <c r="C71" s="15"/>
      <c r="D71" s="15"/>
      <c r="E71" s="70"/>
    </row>
    <row r="72" spans="1:13" x14ac:dyDescent="0.25">
      <c r="A72" s="15"/>
      <c r="B72" s="15"/>
      <c r="C72" s="15"/>
      <c r="D72" s="15"/>
    </row>
    <row r="73" spans="1:13" x14ac:dyDescent="0.25">
      <c r="A73" s="15"/>
      <c r="B73" s="15"/>
      <c r="C73" s="15"/>
      <c r="D73" s="15"/>
    </row>
    <row r="74" spans="1:13" x14ac:dyDescent="0.25">
      <c r="A74" s="15"/>
      <c r="B74" s="15"/>
      <c r="C74" s="15"/>
      <c r="D74" s="15"/>
    </row>
    <row r="75" spans="1:13" s="15" customFormat="1" x14ac:dyDescent="0.25">
      <c r="F75"/>
      <c r="J75"/>
      <c r="K75"/>
      <c r="L75"/>
      <c r="M75"/>
    </row>
    <row r="76" spans="1:13" s="15" customFormat="1" x14ac:dyDescent="0.25">
      <c r="A76" s="53"/>
      <c r="B76" s="53"/>
      <c r="C76" s="53"/>
      <c r="D76" s="53"/>
      <c r="F76"/>
      <c r="J76"/>
      <c r="K76"/>
      <c r="L76"/>
      <c r="M76"/>
    </row>
    <row r="77" spans="1:13" s="15" customFormat="1" x14ac:dyDescent="0.25">
      <c r="A77" s="53"/>
      <c r="B77" s="53"/>
      <c r="C77" s="53"/>
      <c r="D77" s="53"/>
      <c r="F77"/>
      <c r="J77"/>
      <c r="K77"/>
      <c r="L77"/>
      <c r="M77"/>
    </row>
    <row r="78" spans="1:13" s="15" customFormat="1" x14ac:dyDescent="0.25">
      <c r="A78" s="53"/>
      <c r="B78" s="53"/>
      <c r="C78" s="53"/>
      <c r="D78" s="53"/>
      <c r="E78" s="37"/>
      <c r="F78"/>
      <c r="J78"/>
      <c r="K78"/>
      <c r="L78"/>
      <c r="M78"/>
    </row>
    <row r="79" spans="1:13" s="15" customFormat="1" x14ac:dyDescent="0.25">
      <c r="A79" s="53"/>
      <c r="B79" s="53"/>
      <c r="C79" s="53"/>
      <c r="D79" s="53"/>
      <c r="E79" s="37"/>
      <c r="F79"/>
      <c r="J79"/>
      <c r="K79"/>
      <c r="L79"/>
      <c r="M79"/>
    </row>
    <row r="80" spans="1:13" s="15" customFormat="1" x14ac:dyDescent="0.25">
      <c r="A80" s="53"/>
      <c r="B80" s="53"/>
      <c r="C80" s="53"/>
      <c r="D80" s="53"/>
      <c r="E80" s="37"/>
      <c r="F80"/>
      <c r="J80"/>
      <c r="K80"/>
      <c r="L80"/>
      <c r="M80"/>
    </row>
    <row r="81" spans="1:13" s="15" customFormat="1" x14ac:dyDescent="0.25">
      <c r="A81" s="53"/>
      <c r="B81" s="53"/>
      <c r="C81" s="53"/>
      <c r="D81" s="53"/>
      <c r="F81"/>
      <c r="G81"/>
      <c r="H81"/>
      <c r="J81"/>
      <c r="K81"/>
      <c r="L81"/>
      <c r="M81"/>
    </row>
    <row r="82" spans="1:13" s="15" customFormat="1" x14ac:dyDescent="0.25">
      <c r="A82" s="53"/>
      <c r="B82" s="53"/>
      <c r="C82" s="53"/>
      <c r="D82" s="53"/>
      <c r="F82"/>
      <c r="J82"/>
      <c r="K82"/>
      <c r="L82"/>
      <c r="M82"/>
    </row>
    <row r="83" spans="1:13" s="15" customFormat="1" x14ac:dyDescent="0.25">
      <c r="A83" s="53"/>
      <c r="B83" s="53"/>
      <c r="C83" s="53"/>
      <c r="D83" s="53"/>
      <c r="F83"/>
      <c r="G83"/>
      <c r="H83"/>
      <c r="J83"/>
      <c r="K83"/>
      <c r="L83"/>
      <c r="M83"/>
    </row>
    <row r="84" spans="1:13" s="15" customFormat="1" x14ac:dyDescent="0.25">
      <c r="A84" s="53"/>
      <c r="B84" s="53"/>
      <c r="C84" s="53"/>
      <c r="D84" s="53"/>
      <c r="F84"/>
      <c r="G84"/>
      <c r="H84"/>
      <c r="J84"/>
      <c r="K84"/>
      <c r="L84"/>
      <c r="M84"/>
    </row>
    <row r="85" spans="1:13" s="15" customFormat="1" x14ac:dyDescent="0.25">
      <c r="A85" s="53"/>
      <c r="B85" s="53"/>
      <c r="C85" s="53"/>
      <c r="D85" s="53"/>
      <c r="F85"/>
      <c r="G85"/>
      <c r="H85"/>
      <c r="J85"/>
      <c r="K85"/>
      <c r="L85"/>
      <c r="M85"/>
    </row>
    <row r="86" spans="1:13" s="15" customFormat="1" x14ac:dyDescent="0.25">
      <c r="A86" s="53"/>
      <c r="B86" s="53"/>
      <c r="C86" s="53"/>
      <c r="D86" s="53"/>
      <c r="F86"/>
      <c r="G86"/>
      <c r="H86"/>
      <c r="J86"/>
      <c r="K86"/>
      <c r="L86"/>
      <c r="M86"/>
    </row>
    <row r="87" spans="1:13" s="15" customFormat="1" x14ac:dyDescent="0.25">
      <c r="A87" s="53"/>
      <c r="B87" s="53"/>
      <c r="C87" s="53"/>
      <c r="D87" s="53"/>
      <c r="F87"/>
      <c r="G87"/>
      <c r="H87"/>
      <c r="J87"/>
      <c r="K87"/>
      <c r="L87"/>
      <c r="M87"/>
    </row>
    <row r="88" spans="1:13" s="15" customFormat="1" x14ac:dyDescent="0.25">
      <c r="A88" s="53"/>
      <c r="B88" s="53"/>
      <c r="C88" s="53"/>
      <c r="D88" s="53"/>
      <c r="F88"/>
      <c r="G88"/>
      <c r="H88"/>
      <c r="J88"/>
      <c r="K88"/>
      <c r="L88"/>
      <c r="M88"/>
    </row>
    <row r="89" spans="1:13" s="15" customFormat="1" x14ac:dyDescent="0.25">
      <c r="A89" s="53"/>
      <c r="B89" s="53"/>
      <c r="C89" s="53"/>
      <c r="D89" s="53"/>
      <c r="F89"/>
      <c r="G89"/>
      <c r="H89"/>
      <c r="J89"/>
      <c r="K89"/>
      <c r="L89"/>
      <c r="M89"/>
    </row>
    <row r="90" spans="1:13" s="15" customFormat="1" x14ac:dyDescent="0.25">
      <c r="A90" s="53"/>
      <c r="B90" s="53"/>
      <c r="C90" s="53"/>
      <c r="D90" s="53"/>
      <c r="F90"/>
      <c r="G90"/>
      <c r="H90"/>
      <c r="J90"/>
      <c r="K90"/>
      <c r="L90"/>
      <c r="M90"/>
    </row>
    <row r="91" spans="1:13" x14ac:dyDescent="0.25">
      <c r="A91" s="53"/>
      <c r="B91" s="53"/>
      <c r="C91" s="53"/>
      <c r="D91" s="53"/>
    </row>
    <row r="92" spans="1:13" x14ac:dyDescent="0.25">
      <c r="A92" s="53"/>
      <c r="B92" s="53"/>
      <c r="C92" s="53"/>
      <c r="D92" s="53"/>
    </row>
    <row r="93" spans="1:13" x14ac:dyDescent="0.25">
      <c r="A93" s="53"/>
      <c r="B93" s="53"/>
      <c r="C93" s="53"/>
      <c r="D93" s="53"/>
    </row>
    <row r="94" spans="1:13" x14ac:dyDescent="0.25">
      <c r="A94" s="53"/>
      <c r="B94" s="53"/>
      <c r="C94" s="53"/>
      <c r="D94" s="53"/>
    </row>
    <row r="95" spans="1:13" x14ac:dyDescent="0.25">
      <c r="A95" s="53"/>
      <c r="B95" s="53"/>
      <c r="C95" s="53"/>
      <c r="D95" s="53"/>
    </row>
    <row r="96" spans="1:13" x14ac:dyDescent="0.25">
      <c r="A96" s="53"/>
      <c r="B96" s="53"/>
      <c r="C96" s="53"/>
      <c r="D96" s="53"/>
    </row>
    <row r="97" spans="1:4" x14ac:dyDescent="0.25">
      <c r="A97" s="54"/>
      <c r="B97" s="54"/>
      <c r="D97" s="54"/>
    </row>
  </sheetData>
  <sortState xmlns:xlrd2="http://schemas.microsoft.com/office/spreadsheetml/2017/richdata2" ref="A2:D104">
    <sortCondition ref="A2:A104"/>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weekly_schedule</vt:lpstr>
      <vt:lpstr>slo_detail</vt:lpstr>
      <vt:lpstr>points</vt:lpstr>
    </vt:vector>
  </TitlesOfParts>
  <Company>CSUC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Robin Donatello</dc:creator>
  <cp:lastModifiedBy>Robin</cp:lastModifiedBy>
  <cp:lastPrinted>2020-01-22T06:04:44Z</cp:lastPrinted>
  <dcterms:created xsi:type="dcterms:W3CDTF">2016-07-12T01:17:57Z</dcterms:created>
  <dcterms:modified xsi:type="dcterms:W3CDTF">2020-01-27T16:30:53Z</dcterms:modified>
</cp:coreProperties>
</file>