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B73F77A-A8C6-4A45-A3C6-3A370A8BFF10}" xr6:coauthVersionLast="47" xr6:coauthVersionMax="47" xr10:uidLastSave="{00000000-0000-0000-0000-000000000000}"/>
  <bookViews>
    <workbookView xWindow="28680" yWindow="-120" windowWidth="29040" windowHeight="15990"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<sst xmlns="http://schemas.openxmlformats.org/spreadsheetml/2006/main" count="301" uniqueCount="210">
  <si>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</si>
  <si>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</si>
  <si>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</si>
  <si>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</si>
  <si>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</si>
  <si>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</si>
  <si>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</si>
  <si>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</si>
  <si>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</si>
  <si>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</si>
  <si>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</si>
  <si>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</si>
  <si>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</si>
  <si>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</si>
  <si>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</si>
  <si>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</si>
  <si>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</si>
  <si>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</si>
  <si>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</si>
  <si>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</si>
  <si>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</si>
  <si>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</si>
  <si>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</si>
  <si>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</si>
  <si>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</si>
  <si>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</si>
  <si>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</si>
  <si>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</si>
  <si>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</si>
  <si>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</si>
  <si>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</si>
  <si>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</si>
  <si>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</si>
  <si>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</si>
  <si>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</si>
  <si>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</si>
  <si>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</si>
  <si>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</si>
  <si>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</si>
  <si>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</si>
  <si>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</si>
  <si>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</si>
  <si>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</si>
  <si>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</si>
  <si>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</si>
  <si>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</si>
  <si>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</si>
  <si>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</si>
  <si>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</si>
  <si>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</si>
  <si>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</si>
  <si>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</si>
  <si>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</si>
  <si>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</si>
  <si>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</si>
  <si>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</si>
  <si>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</si>
  <si>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</si>
  <si>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</si>
  <si>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</si>
  <si>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</si>
  <si>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</si>
  <si>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</si>
  <si>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</si>
  <si>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</si>
  <si>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</si>
  <si>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</si>
  <si>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</si>
  <si>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</si>
  <si>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</si>
  <si>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</si>
  <si>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</si>
  <si>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</si>
  <si>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</si>
  <si>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</si>
  <si>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</si>
  <si>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</si>
  <si>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</si>
  <si>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</si>
  <si>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</si>
  <si>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</si>
  <si>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</si>
  <si>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</si>
  <si>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</si>
  <si>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</si>
  <si>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</si>
  <si>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</si>
  <si>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</si>
  <si>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</si>
  <si>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</si>
  <si>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</si>
  <si>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</si>
  <si>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</si>
  <si>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</si>
  <si>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</si>
  <si>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</si>
  <si>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</si>
  <si>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</si>
  <si>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</si>
  <si>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</si>
  <si>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</si>
  <si>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</si>
  <si>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</si>
  <si>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</si>
  <si>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</si>
  <si>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</si>
  <si>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</si>
  <si>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</si>
  <si>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</si>
  <si>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</si>
  <si>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</si>
  <si>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</si>
  <si>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</si>
  <si>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</si>
  <si>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</si>
  <si>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</si>
  <si>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</si>
  <si>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</si>
  <si>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</si>
  <si>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</si>
  <si>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</si>
  <si>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</si>
  <si>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</si>
  <si>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</si>
  <si>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</si>
  <si>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</si>
  <si>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</si>
  <si>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</si>
  <si>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</si>
  <si>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</si>
  <si>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</si>
  <si>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</si>
  <si>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</si>
  <si>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</si>
  <si>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</si>
  <si>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</si>
  <si>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</si>
  <si>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</si>
  <si>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</si>
  <si>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</si>
  <si>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</si>
  <si>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</si>
  <si>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</si>
  <si>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</si>
  <si>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</si>
  <si>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</si>
  <si>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</si>
  <si>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</si>
  <si>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</si>
  <si>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</si>
  <si>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</si>
  <si>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</si>
  <si>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</si>
  <si>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</si>
  <si>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</si>
  <si>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</si>
  <si>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</si>
  <si>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</si>
  <si>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</si>
  <si>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</si>
  <si>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</si>
  <si>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</si>
  <si>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</si>
  <si>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</si>
  <si>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</si>
  <si>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</si>
  <si>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</si>
  <si>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</si>
  <si>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</si>
  <si>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</si>
  <si>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</si>
  <si>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</si>
  <si>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</si>
  <si>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</si>
  <si>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</si>
  <si>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</si>
  <si>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</si>
  <si>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</si>
  <si>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</si>
  <si>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</si>
  <si>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</si>
  <si>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</si>
  <si>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</si>
  <si>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</si>
  <si>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</si>
  <si>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</si>
  <si>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</si>
  <si>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</si>
  <si>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</si>
  <si>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</si>
  <si>
    <t>[HW04: Dimension Reduction](hw/hw04-dimension-reduction.html)</t>
  </si>
  <si>
    <t>Create a latent factor model, visualize and interpret results. 
Use latent factors as a predictor in another model</t>
  </si>
  <si>
    <t xml:space="preserve">Explain how PCA can be used as a dimension reduction technique
Explain the difference between multivariate and multivariable
Conduct a PCA using both the correlation and covariance matrix
</t>
  </si>
  <si>
    <t xml:space="preserve">Use visualization techniques to identify the number of PC's to retain
Explain the difference between PCA and FA
Create a latent factor model, visualize and interpret results. </t>
  </si>
  <si>
    <t xml:space="preserve">Visualizing and interpreting PC's </t>
  </si>
  <si>
    <t>Introduction to Factor Analysis</t>
  </si>
  <si>
    <t>Read ASCN 15.1-15.3, and PMA6 15.1-15.4</t>
  </si>
  <si>
    <t>Read ASCM 15.4-end, PMA6 15.5-end</t>
  </si>
  <si>
    <t>Factor extraction &amp; scores</t>
  </si>
  <si>
    <t>Factor rotation</t>
  </si>
  <si>
    <t>[Quiz 04](https://forms.gle/eHcpdtMPkRe3VXqA6)</t>
  </si>
  <si>
    <t>[Quiz 03](https://forms.gle/4Fu8EsiY6Ddc52Fy8)</t>
  </si>
  <si>
    <t>[Quiz 02](https://forms.gle/cVcpmnVPbHApF4cM8)</t>
  </si>
  <si>
    <t>PMA6 Ch 18.1-18.4</t>
  </si>
  <si>
    <t>PMA6 Ch 18.5</t>
  </si>
  <si>
    <t>[HW05: Multilevel Models](hw/hw05-mlm.html)</t>
  </si>
  <si>
    <t>HW 06, LJ Check in</t>
  </si>
  <si>
    <t>Read PMA6 18.1-18.4</t>
  </si>
  <si>
    <t>Mathematical notation for multilevel models</t>
  </si>
  <si>
    <t>Group quiz on dimension reduction
Intro to correlated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</si>
</sst>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opLeftCell="A3" zoomScale="70" zoomScaleNormal="70" workbookViewId="0">
      <selection activeCell="F19" sqref="F19"/>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155</v>
      </c>
      <c r="E2" s="44" t="s">
        <v>166</v>
      </c>
      <c r="F2" s="45" t="s">
        <v>167</v>
      </c>
    </row>
    <row r="3" spans="1:6" ht="31.5" x14ac:dyDescent="0.25">
      <c r="A3" s="53">
        <v>1.2</v>
      </c>
      <c r="C3" s="54" t="s">
        <v>48</v>
      </c>
      <c r="D3" s="46" t="s">
        <v>117</v>
      </c>
    </row>
    <row r="4" spans="1:6" x14ac:dyDescent="0.25">
      <c r="A4" s="53">
        <v>1.3</v>
      </c>
      <c r="C4" s="54" t="s">
        <v>118</v>
      </c>
      <c r="D4" s="46" t="s">
        <v>119</v>
      </c>
    </row>
    <row r="5" spans="1:6" x14ac:dyDescent="0.25">
      <c r="A5" s="53">
        <v>2.1</v>
      </c>
      <c r="B5" s="52">
        <v>2</v>
      </c>
      <c r="C5" s="54" t="s">
        <v>124</v>
      </c>
      <c r="D5" s="56" t="s">
        <v>162</v>
      </c>
      <c r="F5" s="45" t="s">
        <v>168</v>
      </c>
    </row>
    <row r="6" spans="1:6" x14ac:dyDescent="0.25">
      <c r="A6" s="53">
        <v>2.2000000000000002</v>
      </c>
      <c r="C6" s="54" t="s">
        <v>123</v>
      </c>
      <c r="D6" s="56" t="s">
        <v>125</v>
      </c>
      <c r="E6" s="44"/>
      <c r="F6" s="15"/>
    </row>
    <row r="7" spans="1:6" ht="31.5" x14ac:dyDescent="0.25">
      <c r="A7" s="16">
        <v>3.1</v>
      </c>
      <c r="B7" s="14">
        <v>3</v>
      </c>
      <c r="C7" s="54" t="s">
        <v>112</v>
      </c>
      <c r="D7" s="56" t="s">
        <v>122</v>
      </c>
      <c r="E7" s="44" t="s">
        <v>165</v>
      </c>
      <c r="F7" s="15" t="s">
        <v>116</v>
      </c>
    </row>
    <row r="8" spans="1:6" ht="31.5" x14ac:dyDescent="0.25">
      <c r="A8" s="53">
        <v>3.2</v>
      </c>
      <c r="C8" s="15" t="s">
        <v>26</v>
      </c>
      <c r="D8" s="56" t="s">
        <v>121</v>
      </c>
      <c r="F8" s="15"/>
    </row>
    <row r="9" spans="1:6" ht="31.5" x14ac:dyDescent="0.25">
      <c r="A9" s="53">
        <v>4.0999999999999996</v>
      </c>
      <c r="B9" s="52">
        <v>4</v>
      </c>
      <c r="C9" s="54" t="s">
        <v>115</v>
      </c>
      <c r="D9" s="56" t="s">
        <v>120</v>
      </c>
      <c r="E9" s="44" t="s">
        <v>202</v>
      </c>
      <c r="F9" s="45" t="s">
        <v>170</v>
      </c>
    </row>
    <row r="10" spans="1:6" x14ac:dyDescent="0.25">
      <c r="A10" s="53">
        <v>5.0999999999999996</v>
      </c>
      <c r="B10" s="52">
        <v>5</v>
      </c>
      <c r="C10" s="54" t="s">
        <v>47</v>
      </c>
      <c r="D10" s="58" t="s">
        <v>87</v>
      </c>
      <c r="E10" s="19"/>
      <c r="F10" s="15" t="s">
        <v>116</v>
      </c>
    </row>
    <row r="11" spans="1:6" ht="63" x14ac:dyDescent="0.25">
      <c r="A11" s="53">
        <v>6.1</v>
      </c>
      <c r="B11" s="52">
        <v>6</v>
      </c>
      <c r="C11" s="59" t="s">
        <v>33</v>
      </c>
      <c r="D11" s="60" t="s">
        <v>181</v>
      </c>
      <c r="E11" s="44" t="s">
        <v>201</v>
      </c>
      <c r="F11" s="68" t="s">
        <v>177</v>
      </c>
    </row>
    <row r="12" spans="1:6" ht="38.25" customHeight="1" x14ac:dyDescent="0.25">
      <c r="A12" s="53">
        <v>7</v>
      </c>
      <c r="B12" s="52">
        <v>7</v>
      </c>
      <c r="C12" s="54" t="s">
        <v>111</v>
      </c>
      <c r="D12" s="69" t="s">
        <v>178</v>
      </c>
      <c r="E12" s="19"/>
      <c r="F12" s="57" t="s">
        <v>183</v>
      </c>
    </row>
    <row r="13" spans="1:6" x14ac:dyDescent="0.25">
      <c r="A13" s="53">
        <v>8</v>
      </c>
      <c r="B13" s="52" t="s">
        <v>88</v>
      </c>
      <c r="C13" s="61" t="s">
        <v>110</v>
      </c>
      <c r="D13" s="62"/>
      <c r="E13" s="63"/>
      <c r="F13" s="61"/>
    </row>
    <row r="14" spans="1:6" x14ac:dyDescent="0.25">
      <c r="A14" s="53">
        <v>9.1</v>
      </c>
      <c r="B14" s="52">
        <v>8</v>
      </c>
      <c r="C14" s="59" t="s">
        <v>63</v>
      </c>
      <c r="D14" s="52" t="s">
        <v>182</v>
      </c>
      <c r="E14" s="19"/>
      <c r="F14" s="15" t="s">
        <v>116</v>
      </c>
    </row>
    <row r="15" spans="1:6" ht="31.5" x14ac:dyDescent="0.25">
      <c r="A15" s="53">
        <v>10.1</v>
      </c>
      <c r="B15" s="52">
        <v>9</v>
      </c>
      <c r="C15" s="54" t="s">
        <v>102</v>
      </c>
      <c r="D15" s="64" t="s">
        <v>91</v>
      </c>
      <c r="E15" s="44" t="s">
        <v>200</v>
      </c>
      <c r="F15" s="68" t="s">
        <v>190</v>
      </c>
    </row>
    <row r="16" spans="1:6" ht="38.25" customHeight="1" x14ac:dyDescent="0.25">
      <c r="A16" s="53">
        <v>11.1</v>
      </c>
      <c r="B16" s="52">
        <v>10</v>
      </c>
      <c r="C16" s="54" t="s">
        <v>39</v>
      </c>
      <c r="D16" s="64" t="s">
        <v>92</v>
      </c>
      <c r="E16" s="44"/>
      <c r="F16" s="15" t="s">
        <v>116</v>
      </c>
    </row>
    <row r="17" spans="1:6" x14ac:dyDescent="0.25">
      <c r="A17" s="53">
        <v>12.1</v>
      </c>
      <c r="B17" s="52">
        <v>11</v>
      </c>
      <c r="C17" s="1" t="s">
        <v>188</v>
      </c>
      <c r="D17" s="64"/>
      <c r="E17" s="44"/>
      <c r="F17" s="68" t="s">
        <v>205</v>
      </c>
    </row>
    <row r="18" spans="1:6" x14ac:dyDescent="0.25">
      <c r="A18" s="53">
        <v>13.1</v>
      </c>
      <c r="B18" s="52">
        <v>12</v>
      </c>
      <c r="C18" s="54" t="s">
        <v>139</v>
      </c>
      <c r="D18" s="64" t="s">
        <v>203</v>
      </c>
      <c r="E18" s="65"/>
      <c r="F18" s="15"/>
    </row>
    <row r="19" spans="1:6" x14ac:dyDescent="0.25">
      <c r="A19" s="53">
        <v>14.1</v>
      </c>
      <c r="B19" s="52">
        <v>13</v>
      </c>
      <c r="C19" s="54" t="s">
        <v>139</v>
      </c>
      <c r="D19" s="52" t="s">
        <v>204</v>
      </c>
      <c r="F19" s="65" t="s">
        <v>206</v>
      </c>
    </row>
    <row r="20" spans="1:6" x14ac:dyDescent="0.25">
      <c r="A20" s="53">
        <v>15.1</v>
      </c>
      <c r="B20" s="52">
        <v>14</v>
      </c>
      <c r="C20" s="54" t="s">
        <v>149</v>
      </c>
      <c r="D20" s="58"/>
      <c r="F20" s="15"/>
    </row>
    <row r="21" spans="1:6" x14ac:dyDescent="0.25">
      <c r="A21" s="53">
        <v>16.100000000000001</v>
      </c>
      <c r="B21" s="52">
        <v>15</v>
      </c>
      <c r="C21" s="54" t="s">
        <v>149</v>
      </c>
      <c r="D21" s="58"/>
      <c r="F21" s="65"/>
    </row>
    <row r="22" spans="1:6" x14ac:dyDescent="0.25">
      <c r="A22" s="53">
        <v>18.100000000000001</v>
      </c>
      <c r="B22" s="52" t="s">
        <v>89</v>
      </c>
      <c r="C22" s="54" t="s">
        <v>114</v>
      </c>
      <c r="E22" s="52"/>
      <c r="F22" s="15"/>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7" activePane="bottomLeft" state="frozen"/>
      <selection pane="bottomLeft" activeCell="F18" sqref="F1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156</v>
      </c>
      <c r="D2" s="1" t="s">
        <v>54</v>
      </c>
      <c r="E2" s="11" t="s">
        <v>154</v>
      </c>
      <c r="F2" s="1" t="s">
        <v>56</v>
      </c>
      <c r="G2" s="1" t="s">
        <v>157</v>
      </c>
      <c r="H2" s="1" t="s">
        <v>158</v>
      </c>
      <c r="I2" s="1" t="s">
        <v>53</v>
      </c>
    </row>
    <row r="3" spans="1:9" ht="75" x14ac:dyDescent="0.25">
      <c r="A3" s="9">
        <v>2</v>
      </c>
      <c r="B3" s="10">
        <f t="shared" ref="B3:B18" si="0">B2+7</f>
        <v>43129</v>
      </c>
      <c r="C3" s="1" t="s">
        <v>126</v>
      </c>
      <c r="D3" s="1" t="s">
        <v>153</v>
      </c>
      <c r="E3" s="1" t="s">
        <v>161</v>
      </c>
      <c r="F3" s="1" t="s">
        <v>159</v>
      </c>
      <c r="G3" s="1" t="s">
        <v>160</v>
      </c>
      <c r="H3" s="8" t="s">
        <v>150</v>
      </c>
      <c r="I3" s="11" t="s">
        <v>58</v>
      </c>
    </row>
    <row r="4" spans="1:9" ht="45" x14ac:dyDescent="0.25">
      <c r="A4" s="9">
        <v>3</v>
      </c>
      <c r="B4" s="10">
        <f t="shared" si="0"/>
        <v>43136</v>
      </c>
      <c r="C4" s="1" t="s">
        <v>128</v>
      </c>
      <c r="D4" s="1" t="s">
        <v>152</v>
      </c>
      <c r="E4" s="1" t="s">
        <v>144</v>
      </c>
      <c r="F4" s="1" t="s">
        <v>164</v>
      </c>
      <c r="G4" s="67" t="s">
        <v>163</v>
      </c>
      <c r="H4" s="7" t="s">
        <v>127</v>
      </c>
      <c r="I4" s="7"/>
    </row>
    <row r="5" spans="1:9" ht="75" x14ac:dyDescent="0.25">
      <c r="A5" s="9">
        <v>4</v>
      </c>
      <c r="B5" s="10">
        <f>B4+7</f>
        <v>43143</v>
      </c>
      <c r="C5" s="33" t="s">
        <v>115</v>
      </c>
      <c r="D5" s="35" t="s">
        <v>85</v>
      </c>
      <c r="E5" s="7" t="s">
        <v>145</v>
      </c>
      <c r="F5" s="1" t="s">
        <v>146</v>
      </c>
      <c r="G5" s="1" t="s">
        <v>86</v>
      </c>
      <c r="H5" s="1" t="s">
        <v>71</v>
      </c>
      <c r="I5" s="6" t="s">
        <v>60</v>
      </c>
    </row>
    <row r="6" spans="1:9" ht="102" x14ac:dyDescent="0.25">
      <c r="A6" s="9">
        <v>5</v>
      </c>
      <c r="B6" s="10">
        <f t="shared" si="0"/>
        <v>43150</v>
      </c>
      <c r="C6" s="33" t="s">
        <v>45</v>
      </c>
      <c r="D6" s="35" t="s">
        <v>72</v>
      </c>
      <c r="E6" s="1" t="s">
        <v>184</v>
      </c>
      <c r="F6" s="1" t="s">
        <v>70</v>
      </c>
      <c r="G6" s="11" t="s">
        <v>69</v>
      </c>
      <c r="H6" s="11" t="s">
        <v>147</v>
      </c>
    </row>
    <row r="7" spans="1:9" ht="105" x14ac:dyDescent="0.25">
      <c r="A7" s="9">
        <v>6</v>
      </c>
      <c r="B7" s="10">
        <f t="shared" si="0"/>
        <v>43157</v>
      </c>
      <c r="C7" s="1" t="s">
        <v>33</v>
      </c>
      <c r="D7" s="1" t="s">
        <v>171</v>
      </c>
      <c r="E7" s="1"/>
      <c r="F7" s="33" t="s">
        <v>172</v>
      </c>
      <c r="G7" s="33" t="s">
        <v>34</v>
      </c>
      <c r="H7" s="1" t="s">
        <v>173</v>
      </c>
      <c r="I7" s="1" t="s">
        <v>61</v>
      </c>
    </row>
    <row r="8" spans="1:9" ht="75" x14ac:dyDescent="0.25">
      <c r="A8" s="9">
        <v>7</v>
      </c>
      <c r="B8" s="10">
        <f t="shared" si="0"/>
        <v>43164</v>
      </c>
      <c r="C8" s="6" t="s">
        <v>21</v>
      </c>
      <c r="E8" s="1" t="s">
        <v>175</v>
      </c>
      <c r="F8" s="1" t="s">
        <v>176</v>
      </c>
      <c r="G8" s="1" t="s">
        <v>68</v>
      </c>
      <c r="H8" s="7" t="s">
        <v>174</v>
      </c>
    </row>
    <row r="9" spans="1:9" x14ac:dyDescent="0.25">
      <c r="A9" s="9"/>
      <c r="B9" s="10">
        <f t="shared" si="0"/>
        <v>43171</v>
      </c>
      <c r="C9" s="66" t="s">
        <v>151</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180</v>
      </c>
      <c r="H10" s="1" t="s">
        <v>179</v>
      </c>
    </row>
    <row r="11" spans="1:9" ht="105" x14ac:dyDescent="0.25">
      <c r="A11" s="9">
        <v>9</v>
      </c>
      <c r="B11" s="10">
        <f t="shared" si="0"/>
        <v>43185</v>
      </c>
      <c r="C11" s="1" t="s">
        <v>27</v>
      </c>
      <c r="D11" s="1" t="s">
        <v>192</v>
      </c>
      <c r="E11" s="1" t="s">
        <v>185</v>
      </c>
      <c r="F11" s="1" t="s">
        <v>186</v>
      </c>
      <c r="G11" s="33" t="s">
        <v>189</v>
      </c>
      <c r="H11" s="33" t="s">
        <v>187</v>
      </c>
    </row>
    <row r="12" spans="1:9" ht="75" x14ac:dyDescent="0.25">
      <c r="A12" s="9">
        <v>10</v>
      </c>
      <c r="B12" s="10">
        <f t="shared" si="0"/>
        <v>43192</v>
      </c>
      <c r="C12" s="1" t="s">
        <v>30</v>
      </c>
      <c r="D12" s="1" t="s">
        <v>193</v>
      </c>
      <c r="E12" s="1" t="s">
        <v>196</v>
      </c>
      <c r="F12" s="1" t="s">
        <v>194</v>
      </c>
      <c r="G12" s="33" t="s">
        <v>195</v>
      </c>
      <c r="H12" s="1" t="s">
        <v>198</v>
      </c>
    </row>
    <row r="13" spans="1:9" ht="60" x14ac:dyDescent="0.25">
      <c r="A13" s="9">
        <v>11</v>
      </c>
      <c r="B13" s="10">
        <f t="shared" si="0"/>
        <v>43199</v>
      </c>
      <c r="C13" s="1" t="s">
        <v>188</v>
      </c>
      <c r="D13" s="1" t="s">
        <v>191</v>
      </c>
      <c r="E13" s="1" t="s">
        <v>197</v>
      </c>
      <c r="F13" s="1" t="s">
        <v>199</v>
      </c>
      <c r="G13" s="33" t="s">
        <v>209</v>
      </c>
      <c r="H13" s="33" t="s">
        <v>179</v>
      </c>
    </row>
    <row r="14" spans="1:9" ht="30" x14ac:dyDescent="0.25">
      <c r="A14" s="9">
        <v>12</v>
      </c>
      <c r="B14" s="10">
        <f t="shared" si="0"/>
        <v>43206</v>
      </c>
      <c r="C14" s="1" t="s">
        <v>148</v>
      </c>
      <c r="E14" s="1" t="s">
        <v>207</v>
      </c>
      <c r="F14" s="1" t="s">
        <v>208</v>
      </c>
      <c r="G14" s="1"/>
      <c r="H14" s="1"/>
    </row>
    <row r="15" spans="1:9" x14ac:dyDescent="0.25">
      <c r="A15" s="9">
        <v>13</v>
      </c>
      <c r="B15" s="10">
        <f t="shared" si="0"/>
        <v>43213</v>
      </c>
      <c r="C15" s="1" t="s">
        <v>148</v>
      </c>
      <c r="D15" s="1"/>
      <c r="E15" s="1"/>
      <c r="F15" s="1"/>
      <c r="H15" s="1"/>
    </row>
    <row r="16" spans="1:9" x14ac:dyDescent="0.25">
      <c r="A16" s="9">
        <v>14</v>
      </c>
      <c r="B16" s="10">
        <f t="shared" si="0"/>
        <v>43220</v>
      </c>
      <c r="C16" s="1" t="s">
        <v>149</v>
      </c>
      <c r="D16" s="1"/>
      <c r="E16" s="1"/>
      <c r="F16" s="1"/>
      <c r="G16" s="1"/>
      <c r="H16" s="1"/>
    </row>
    <row r="17" spans="1:9" x14ac:dyDescent="0.25">
      <c r="A17" s="9">
        <v>15</v>
      </c>
      <c r="B17" s="10">
        <f t="shared" si="0"/>
        <v>43227</v>
      </c>
      <c r="C17" s="1" t="s">
        <v>149</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132</v>
      </c>
      <c r="F1" s="2" t="s">
        <v>8</v>
      </c>
      <c r="G1" s="2" t="s">
        <v>9</v>
      </c>
      <c r="H1" s="2" t="s">
        <v>10</v>
      </c>
      <c r="K1" t="s">
        <v>8</v>
      </c>
      <c r="L1" t="s">
        <v>9</v>
      </c>
      <c r="M1" t="s">
        <v>10</v>
      </c>
    </row>
    <row r="2" spans="1:13" ht="16.5" thickTop="1" x14ac:dyDescent="0.25">
      <c r="A2" s="13">
        <v>0</v>
      </c>
      <c r="B2" s="13" t="s">
        <v>131</v>
      </c>
      <c r="C2" s="21" t="s">
        <v>11</v>
      </c>
      <c r="D2" s="21">
        <v>6</v>
      </c>
      <c r="F2" s="22" t="s">
        <v>7</v>
      </c>
      <c r="G2" s="23">
        <f>SUMIF($C$2:$C$63,F2,$D$2:$D$63)</f>
        <v>99</v>
      </c>
      <c r="H2" s="24">
        <f>G2/$G$7</f>
        <v>0.30461538461538462</v>
      </c>
      <c r="K2" t="s">
        <v>7</v>
      </c>
      <c r="L2">
        <v>120</v>
      </c>
      <c r="M2" s="31">
        <v>0.24</v>
      </c>
    </row>
    <row r="3" spans="1:13" x14ac:dyDescent="0.25">
      <c r="A3" s="13">
        <v>0</v>
      </c>
      <c r="B3" s="13" t="s">
        <v>129</v>
      </c>
      <c r="C3" s="21" t="s">
        <v>11</v>
      </c>
      <c r="D3" s="21">
        <v>10</v>
      </c>
      <c r="F3" s="25" t="s">
        <v>11</v>
      </c>
      <c r="G3" s="21">
        <f>SUMIF($C$2:$C$63,F3,$D$2:$D$63)</f>
        <v>66</v>
      </c>
      <c r="H3" s="26">
        <f>G3/$G$7</f>
        <v>0.20307692307692307</v>
      </c>
      <c r="K3" t="s">
        <v>11</v>
      </c>
      <c r="L3">
        <v>100</v>
      </c>
      <c r="M3" s="31">
        <v>0.2</v>
      </c>
    </row>
    <row r="4" spans="1:13" x14ac:dyDescent="0.25">
      <c r="A4" s="13">
        <v>0</v>
      </c>
      <c r="B4" s="13" t="s">
        <v>130</v>
      </c>
      <c r="C4" s="21" t="s">
        <v>11</v>
      </c>
      <c r="D4" s="21">
        <v>5</v>
      </c>
      <c r="F4" s="37" t="s">
        <v>19</v>
      </c>
      <c r="G4" s="36">
        <f>SUMIF($C$2:$C$63,F4,$D$2:$D$63)-10</f>
        <v>60</v>
      </c>
      <c r="H4" s="38">
        <f>G4/$G$7</f>
        <v>0.18461538461538463</v>
      </c>
      <c r="K4" t="s">
        <v>12</v>
      </c>
      <c r="L4">
        <v>200</v>
      </c>
      <c r="M4" s="31">
        <v>0.4</v>
      </c>
    </row>
    <row r="5" spans="1:13" x14ac:dyDescent="0.25">
      <c r="A5" s="13">
        <v>0</v>
      </c>
      <c r="B5" s="42" t="s">
        <v>133</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169</v>
      </c>
      <c r="C9" s="27" t="s">
        <v>7</v>
      </c>
      <c r="D9" s="27">
        <v>6</v>
      </c>
      <c r="J9"/>
      <c r="K9"/>
      <c r="L9"/>
      <c r="M9"/>
    </row>
    <row r="10" spans="1:13" s="13" customFormat="1" x14ac:dyDescent="0.25">
      <c r="B10" s="42" t="s">
        <v>134</v>
      </c>
      <c r="F10"/>
      <c r="G10"/>
      <c r="J10"/>
      <c r="K10"/>
      <c r="L10"/>
      <c r="M10"/>
    </row>
    <row r="11" spans="1:13" s="13" customFormat="1" x14ac:dyDescent="0.25">
      <c r="B11" s="42" t="s">
        <v>137</v>
      </c>
      <c r="F11"/>
      <c r="G11"/>
      <c r="J11"/>
      <c r="K11"/>
      <c r="L11"/>
      <c r="M11"/>
    </row>
    <row r="12" spans="1:13" s="13" customFormat="1" x14ac:dyDescent="0.25">
      <c r="B12" s="42" t="s">
        <v>138</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142</v>
      </c>
      <c r="J15"/>
      <c r="K15"/>
      <c r="L15"/>
      <c r="M15"/>
    </row>
    <row r="16" spans="1:13" s="13" customFormat="1" x14ac:dyDescent="0.25">
      <c r="B16" s="13" t="s">
        <v>94</v>
      </c>
      <c r="C16" s="21" t="s">
        <v>11</v>
      </c>
      <c r="D16" s="21">
        <f>E15*6</f>
        <v>12</v>
      </c>
      <c r="E16" s="13">
        <v>2</v>
      </c>
      <c r="F16" t="s">
        <v>143</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136</v>
      </c>
      <c r="C18" s="27" t="s">
        <v>7</v>
      </c>
      <c r="D18" s="27">
        <f>E17*6</f>
        <v>90</v>
      </c>
      <c r="E18" s="13">
        <v>3</v>
      </c>
      <c r="F18"/>
      <c r="J18"/>
      <c r="K18"/>
      <c r="L18"/>
      <c r="M18"/>
    </row>
    <row r="19" spans="2:13" s="13" customFormat="1" x14ac:dyDescent="0.25">
      <c r="B19" s="13" t="s">
        <v>135</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140</v>
      </c>
      <c r="C21" s="29" t="s">
        <v>12</v>
      </c>
      <c r="D21" s="29">
        <v>50</v>
      </c>
      <c r="F21"/>
      <c r="J21"/>
      <c r="K21"/>
      <c r="L21"/>
      <c r="M21"/>
    </row>
    <row r="22" spans="2:13" s="13" customFormat="1" x14ac:dyDescent="0.25">
      <c r="B22" s="13" t="s">
        <v>141</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2023-04-17T02:41:38Z</dcterms:modified>
</cp:coreProperties>
</file>