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5F13C65B-5354-4D1C-925D-FC848EDCEB1C}" xr6:coauthVersionLast="45" xr6:coauthVersionMax="45" xr10:uidLastSave="{00000000-0000-0000-0000-000000000000}"/>
  <bookViews>
    <workbookView xWindow="28680" yWindow="-120" windowWidth="29040" windowHeight="15990" tabRatio="500" xr2:uid="{00000000-000D-0000-FFFF-FFFF00000000}"/>
  </bookViews>
  <sheets>
    <sheet name="weekly_schedule" sheetId="10" r:id="rId1"/>
    <sheet name="slo_detail" sheetId="5" r:id="rId2"/>
    <sheet name="points" sheetId="11" r:id="rId3"/>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4" i="11" l="1"/>
  <c r="G3" i="11" l="1"/>
  <c r="G6" i="11"/>
  <c r="G5" i="11"/>
  <c r="G2" i="11"/>
  <c r="G7" i="11" l="1"/>
  <c r="H4" i="11" l="1"/>
  <c r="H3" i="11"/>
  <c r="H5" i="11"/>
  <c r="H2" i="11"/>
  <c r="H6"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<sst xmlns="http://schemas.openxmlformats.org/spreadsheetml/2006/main" count="235" uniqueCount="167">
  <si>
    <t>Finals Week</t>
  </si>
  <si>
    <t>wk</t>
  </si>
  <si>
    <t>Date</t>
  </si>
  <si>
    <t>Topics</t>
  </si>
  <si>
    <t>SLO</t>
  </si>
  <si>
    <t>Prepare</t>
  </si>
  <si>
    <t>Assignments</t>
  </si>
  <si>
    <t>Assignment</t>
  </si>
  <si>
    <t>Catgory</t>
  </si>
  <si>
    <t>Points</t>
  </si>
  <si>
    <t>%</t>
  </si>
  <si>
    <t>Slack Introductions</t>
  </si>
  <si>
    <t>Learning</t>
  </si>
  <si>
    <t>Exam</t>
  </si>
  <si>
    <t>Project</t>
  </si>
  <si>
    <t>Final Exam</t>
  </si>
  <si>
    <t>Monday</t>
  </si>
  <si>
    <t>Wednesday</t>
  </si>
  <si>
    <t>Friday</t>
  </si>
  <si>
    <t>Week</t>
  </si>
  <si>
    <t>Reading</t>
  </si>
  <si>
    <t>Fall Break</t>
  </si>
  <si>
    <t>Quiz</t>
  </si>
  <si>
    <t>Topic</t>
  </si>
  <si>
    <t>Midterm</t>
  </si>
  <si>
    <t>Order</t>
  </si>
  <si>
    <t>wknum</t>
  </si>
  <si>
    <t>Introduction to the class</t>
  </si>
  <si>
    <t xml:space="preserve">Go relax and take a well deserved break. </t>
  </si>
  <si>
    <t>MLK day - Campus closed</t>
  </si>
  <si>
    <t>Cesar Chavez day - Campus closed</t>
  </si>
  <si>
    <t>Moderation and Confounding</t>
  </si>
  <si>
    <t>Variable Selection</t>
  </si>
  <si>
    <t>Automated procedures == BAD!
Stepwise vs Best Subsets</t>
  </si>
  <si>
    <t>Proposal due for approval</t>
  </si>
  <si>
    <t>Recruitment video created</t>
  </si>
  <si>
    <t>Team agreements, task distributions, project timeline</t>
  </si>
  <si>
    <t>Dead week</t>
  </si>
  <si>
    <t>Project selection</t>
  </si>
  <si>
    <t>Dimension Reduction - PCA</t>
  </si>
  <si>
    <t>Learning Activity</t>
  </si>
  <si>
    <t>Perform various variable selection techniques
Identify pros and cons for each method</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</si>
  <si>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</si>
  <si>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</si>
  <si>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</si>
  <si>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PCA/FA Assignment</t>
  </si>
  <si>
    <t>PR Correlated Data</t>
  </si>
  <si>
    <t>PR Missing Data</t>
  </si>
  <si>
    <t>Final Exam Review</t>
  </si>
  <si>
    <t>Project Timeline</t>
  </si>
  <si>
    <t>Missing data</t>
  </si>
  <si>
    <t xml:space="preserve">Effects of non-response
</t>
  </si>
  <si>
    <t>Missing Data: Identification, Impact, Imputation</t>
  </si>
  <si>
    <t>Open work day</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</si>
  <si>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</si>
  <si>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</si>
  <si>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Project Updates (1pager)</t>
  </si>
  <si>
    <t>In class simulation project - using Jerry's package? 
QFT: Strategies for handling missing data</t>
  </si>
  <si>
    <t xml:space="preserve">QFT n&lt;&lt;&lt;p
The curse of dimensionality
We'll explore the mathematical model behind PCA. </t>
  </si>
  <si>
    <t xml:space="preserve">We'll fit and interpret a few PCA models. 
Learning the Elbow Rule? Hint, it has nothing to do with your ear. </t>
  </si>
  <si>
    <t xml:space="preserve">Read PMA6 Ch 14
Download [[Open Psychology Data]](https://openpsychometrics.org/_rawdata/ ) and put it into your data folder. 
</t>
  </si>
  <si>
    <t xml:space="preserve">Read PMA6 Chapter 15
</t>
  </si>
  <si>
    <t>open work day</t>
  </si>
  <si>
    <t xml:space="preserve">Another dimension reduction technique: Factor Analysis. Similar, but different.  Used in different situations. 
Exploratory vs Confirmatory Factor Analysis. </t>
  </si>
  <si>
    <t xml:space="preserve">Fine tuning your factor model by rotating the axes
Using FA as a modeling tool by creating factor scores and using the scores in a subsequent regression model. </t>
  </si>
  <si>
    <t xml:space="preserve">Dead Week </t>
  </si>
  <si>
    <t>Final Exam Review Session</t>
  </si>
  <si>
    <t>Factor Analysis</t>
  </si>
  <si>
    <t>Principle Component Analysis</t>
  </si>
  <si>
    <t>Midterm / Project Updates</t>
  </si>
  <si>
    <t>Midterm reivew session</t>
  </si>
  <si>
    <t>Project Presentations</t>
  </si>
  <si>
    <t>Project Report</t>
  </si>
  <si>
    <t>Project Presentations, Project report due</t>
  </si>
  <si>
    <t>Project Update Presentations</t>
  </si>
  <si>
    <t>Project update (1pg + 5 min show &amp; tell)</t>
  </si>
  <si>
    <t>Quiz 01</t>
  </si>
  <si>
    <t>Quiz 02</t>
  </si>
  <si>
    <t>Quiz 03</t>
  </si>
  <si>
    <t>Quiz 04</t>
  </si>
  <si>
    <t>Quiz 05</t>
  </si>
  <si>
    <t>Statistical Modeling</t>
  </si>
  <si>
    <t>Midterm
LJ Check in</t>
  </si>
  <si>
    <t>LJ Check in</t>
  </si>
  <si>
    <t>Final exam Part take home, Part in class
Final LJ submission</t>
  </si>
  <si>
    <t>4 LJ check ins</t>
  </si>
  <si>
    <t>Project 1 pg &amp; presentations</t>
  </si>
  <si>
    <t>Project reports</t>
  </si>
  <si>
    <t>Correlated Outcomes</t>
  </si>
  <si>
    <t>PMA6 CH 18</t>
  </si>
  <si>
    <t xml:space="preserve">Correlated Outcomes
</t>
  </si>
  <si>
    <t>QFT/LJ Correlated Data</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</si>
  <si>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</si>
  <si>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</si>
  <si>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Survival Analysis</t>
  </si>
  <si>
    <t xml:space="preserve">Classification and predictions
</t>
  </si>
  <si>
    <t>Translate english research questions to mathmatical notation, and R code. 
Use  Logistic Regression to classify observations into two groups
Identify the optimal cutoff point for a binary classifier
Create and interpret a ROC curve
Create a confusion matrix
Calculate and explain terms such as Sensitivity, Specificity, and Accuracy</t>
  </si>
  <si>
    <t>Install packages: caret, ROCR</t>
  </si>
  <si>
    <t>Generalized Linear Models
(Binary and Count outcomes)</t>
  </si>
  <si>
    <t xml:space="preserve">QFT/LJ: Non-continuous outcomes
Fitting and interpreting Logistic Regression models. 
Odds Ratios are always the odds of an event for one group compared to another group. </t>
  </si>
  <si>
    <t>HL GoF vs Prediction accuracy</t>
  </si>
  <si>
    <t xml:space="preserve">Poisson regression can be used to model count data (truncated at 0, whole integer values) </t>
  </si>
  <si>
    <t>PR Statistical Modeling</t>
  </si>
  <si>
    <t>PR GLM Assignmnt</t>
  </si>
  <si>
    <t>PR Survival Analysis</t>
  </si>
  <si>
    <t>Midterm Review</t>
  </si>
  <si>
    <t>Classification and Prediction</t>
  </si>
  <si>
    <t>Generalized Linear Models</t>
  </si>
  <si>
    <t>HW 02: GLM and Classification
LJ Check in</t>
  </si>
  <si>
    <t>HW 03 : Missing Data</t>
  </si>
  <si>
    <t>Preparing Data for Analysis</t>
  </si>
  <si>
    <t>HW 04: Correlated Outcomes</t>
  </si>
  <si>
    <t>GLM and Classification Quiz</t>
  </si>
  <si>
    <t>Statistical Modeling Quiz</t>
  </si>
  <si>
    <t>Class Logistics &amp; Data Prep Quiz</t>
  </si>
  <si>
    <t>Missing Data Assignment</t>
  </si>
  <si>
    <t>Missing Data Quiz</t>
  </si>
  <si>
    <t>Correlated Data Assignment</t>
  </si>
  <si>
    <t>Correlated Outcomes Quiz</t>
  </si>
  <si>
    <t>HW 05: PCA /FA</t>
  </si>
  <si>
    <t>Quiz 06</t>
  </si>
  <si>
    <t>HW 06: Survival Analysis</t>
  </si>
  <si>
    <t>HW PCA &amp; FA</t>
  </si>
  <si>
    <t>Model formulation wksheet</t>
  </si>
  <si>
    <t>PR  PCA/FA Assignment</t>
  </si>
  <si>
    <t>External Talk</t>
  </si>
  <si>
    <t>PR Project Presentations</t>
  </si>
  <si>
    <t>Data Preparation ref sheet</t>
  </si>
  <si>
    <t>Fix my notes</t>
  </si>
  <si>
    <t>PCA &amp; FA Quiz</t>
  </si>
  <si>
    <t>Survival Analysis Quiz</t>
  </si>
  <si>
    <t>Interpreting predictors in a multiple variable regression model</t>
  </si>
  <si>
    <t>Writing models worksheet</t>
  </si>
  <si>
    <t>Start to develop good questions
Build and interpret a Logistic regression model on binary data
Build and interpret a Poisson model on count data</t>
  </si>
  <si>
    <t>PMA6 Ch 3</t>
  </si>
  <si>
    <t>Syllabus</t>
  </si>
  <si>
    <t>Draft report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</si>
  <si>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</si>
  <si>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</si>
  <si>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</si>
  <si>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</si>
  <si>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</si>
  <si>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Review project webpage</t>
  </si>
  <si>
    <t xml:space="preserve">Introduction to the instructor, class structure, materials, requirements, expectations and resources. </t>
  </si>
  <si>
    <t>PR Data Prep</t>
  </si>
  <si>
    <t>hw01-model-building</t>
  </si>
  <si>
    <t>Guest Lecture: Penalized methods (LASSO)</t>
  </si>
  <si>
    <t>[[HW 01: Statistical Modeling]](hw/hw01-model-building.html) (Draft 02/09, PR 02/12, Final 02/15 )</t>
  </si>
  <si>
    <t>GLM &amp; Classification Assignment</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</si>
  <si>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</si>
  <si>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</si>
  <si>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</si>
  <si>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</si>
  <si>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</si>
  <si>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Watch seminar on Missing Data: https://media.csuchico.edu/media/0_tgnydpgf </t>
  </si>
  <si>
    <t>install packages: mice</t>
  </si>
  <si>
    <t xml:space="preserve">Explain the effects of missing data. 
List and define the different missing data mechanisms. 
Explain the typical methods of handling missing data and the problems with each.
Explain the mathematical model behind two imputation methods
</t>
  </si>
  <si>
    <t>Interaction models</t>
  </si>
  <si>
    <t xml:space="preserve">Interpret different types of predictors
Identify moderating and confounding variables
Fit and interpret an interaction model </t>
  </si>
  <si>
    <t>[[HW 00: Getting Started]](hw/hw00-getting-started.html) (Due 01/26 ) (PR 01/29)</t>
  </si>
  <si>
    <t>[[Quiz 00]](https://forms.gle/fea9qCkhNZrvrdy27)(Due 1/23)</t>
  </si>
  <si>
    <t>CC / OH (4x)</t>
  </si>
  <si>
    <t>Quiz on Data preparation &amp; class logistics
Create a Data preparation reference flowchart</t>
  </si>
  <si>
    <t>PMA6 CH9, ASCN CH10.5</t>
  </si>
  <si>
    <t>PMA6 CH12, ASCN Ch9</t>
  </si>
  <si>
    <t xml:space="preserve">Review all listed readings, and any notes you have on modeling from previous classes. 
Look at Hw01
</t>
  </si>
  <si>
    <t>MLR: PMA6 Ch8, 10.3, ASCN Ch8   
Modeling: ASCN Ch10.1-10.3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</si>
</sst>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s>
  <fills count="16">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2" fillId="0" borderId="0"/>
    <xf numFmtId="9" fontId="2" fillId="0" borderId="0" applyFont="0" applyFill="0" applyBorder="0" applyAlignment="0" applyProtection="0"/>
    <xf numFmtId="0" fontId="11" fillId="0" borderId="3" applyNumberFormat="0" applyFill="0" applyAlignment="0" applyProtection="0"/>
    <xf numFmtId="9" fontId="14" fillId="0" borderId="0" applyFont="0" applyFill="0" applyBorder="0" applyAlignment="0" applyProtection="0"/>
  </cellStyleXfs>
  <cellXfs count="72">
    <xf numFmtId="0" fontId="0" fillId="0" borderId="0" xfId="0"/>
    <xf numFmtId="0" fontId="8" fillId="0" borderId="0" xfId="0" applyFont="1" applyAlignment="1">
      <alignment horizontal="left" vertical="top" wrapText="1"/>
    </xf>
    <xf numFmtId="0" fontId="6" fillId="0" borderId="1" xfId="77" applyAlignment="1">
      <alignment horizontal="center"/>
    </xf>
    <xf numFmtId="0" fontId="7" fillId="0" borderId="2" xfId="78" applyAlignment="1">
      <alignment horizontal="center"/>
    </xf>
    <xf numFmtId="0" fontId="9" fillId="2" borderId="0" xfId="0" applyFont="1" applyFill="1" applyAlignment="1">
      <alignment horizontal="center" vertical="top" wrapText="1"/>
    </xf>
    <xf numFmtId="0" fontId="9" fillId="3" borderId="0" xfId="0" applyFont="1" applyFill="1" applyAlignment="1">
      <alignment horizontal="center" vertical="top" wrapText="1"/>
    </xf>
    <xf numFmtId="0" fontId="8" fillId="0" borderId="0" xfId="0" applyFont="1" applyAlignment="1">
      <alignment vertical="top"/>
    </xf>
    <xf numFmtId="0" fontId="8" fillId="0" borderId="0" xfId="0" applyFont="1" applyAlignment="1">
      <alignment horizontal="left" vertical="top"/>
    </xf>
    <xf numFmtId="0" fontId="10" fillId="6" borderId="0" xfId="0" applyFont="1" applyFill="1" applyAlignment="1">
      <alignment horizontal="left" vertical="top" wrapText="1"/>
    </xf>
    <xf numFmtId="0" fontId="1" fillId="0" borderId="0" xfId="0" applyFont="1" applyAlignment="1">
      <alignment horizontal="left" vertical="top" wrapText="1"/>
    </xf>
    <xf numFmtId="0" fontId="8" fillId="0" borderId="0" xfId="0" applyFont="1" applyAlignment="1">
      <alignment horizontal="center" vertical="top" wrapText="1"/>
    </xf>
    <xf numFmtId="14" fontId="8" fillId="0" borderId="0" xfId="0" applyNumberFormat="1" applyFont="1" applyAlignment="1">
      <alignment horizontal="center" vertical="top" wrapText="1"/>
    </xf>
    <xf numFmtId="0" fontId="8" fillId="0" borderId="0" xfId="0" applyFont="1" applyAlignment="1">
      <alignment vertical="top" wrapText="1"/>
    </xf>
    <xf numFmtId="0" fontId="8" fillId="6" borderId="0" xfId="0" applyFont="1" applyFill="1" applyAlignment="1">
      <alignment horizontal="left" vertical="top" wrapText="1"/>
    </xf>
    <xf numFmtId="0" fontId="11" fillId="0" borderId="3" xfId="81" applyAlignment="1">
      <alignment horizontal="center"/>
    </xf>
    <xf numFmtId="0" fontId="0" fillId="0" borderId="0" xfId="0" applyAlignment="1">
      <alignment horizontal="center"/>
    </xf>
    <xf numFmtId="0" fontId="12" fillId="0" borderId="0" xfId="0" applyFont="1" applyAlignment="1">
      <alignment horizontal="center"/>
    </xf>
    <xf numFmtId="0" fontId="12" fillId="0" borderId="0" xfId="0" applyFont="1"/>
    <xf numFmtId="0" fontId="0" fillId="0" borderId="0" xfId="0" quotePrefix="1" applyAlignment="1">
      <alignment horizontal="center"/>
    </xf>
    <xf numFmtId="0" fontId="11" fillId="9" borderId="3" xfId="81" applyFill="1" applyAlignment="1">
      <alignment horizontal="center"/>
    </xf>
    <xf numFmtId="0" fontId="0" fillId="9" borderId="0" xfId="0" applyFill="1" applyAlignment="1">
      <alignment horizontal="center"/>
    </xf>
    <xf numFmtId="0" fontId="12" fillId="9" borderId="0" xfId="0" applyFont="1" applyFill="1" applyAlignment="1">
      <alignment horizontal="center"/>
    </xf>
    <xf numFmtId="0" fontId="11" fillId="0" borderId="3" xfId="81" applyAlignment="1">
      <alignment horizontal="center" wrapText="1"/>
    </xf>
    <xf numFmtId="0" fontId="11" fillId="0" borderId="3" xfId="81"/>
    <xf numFmtId="0" fontId="9" fillId="11" borderId="0" xfId="0" applyFont="1" applyFill="1" applyAlignment="1">
      <alignment horizontal="center" vertical="top" wrapText="1"/>
    </xf>
    <xf numFmtId="0" fontId="0" fillId="0" borderId="0" xfId="0" applyAlignment="1">
      <alignment horizontal="left"/>
    </xf>
    <xf numFmtId="0" fontId="0" fillId="0" borderId="0" xfId="0" applyFill="1"/>
    <xf numFmtId="0" fontId="0" fillId="0" borderId="0" xfId="0" applyFill="1" applyAlignment="1">
      <alignment wrapText="1"/>
    </xf>
    <xf numFmtId="0" fontId="11" fillId="0" borderId="3" xfId="81" applyAlignment="1">
      <alignment horizontal="left"/>
    </xf>
    <xf numFmtId="0" fontId="9" fillId="10" borderId="0" xfId="0" applyFont="1" applyFill="1" applyAlignment="1">
      <alignment horizontal="center" vertical="top" wrapText="1"/>
    </xf>
    <xf numFmtId="0" fontId="0" fillId="0" borderId="0" xfId="0" applyFill="1" applyAlignment="1">
      <alignment horizontal="left" wrapText="1"/>
    </xf>
    <xf numFmtId="0" fontId="0" fillId="2" borderId="0" xfId="0" applyFill="1"/>
    <xf numFmtId="0" fontId="0" fillId="2" borderId="0" xfId="0" quotePrefix="1" applyFill="1" applyAlignment="1">
      <alignment horizontal="center"/>
    </xf>
    <xf numFmtId="0" fontId="0" fillId="2" borderId="0" xfId="0" applyFill="1" applyAlignment="1">
      <alignment horizontal="left"/>
    </xf>
    <xf numFmtId="0" fontId="13" fillId="0" borderId="0" xfId="0" applyFont="1" applyAlignment="1">
      <alignment horizontal="left"/>
    </xf>
    <xf numFmtId="0" fontId="0" fillId="0" borderId="0" xfId="0" quotePrefix="1" applyFill="1" applyAlignment="1">
      <alignment horizontal="center"/>
    </xf>
    <xf numFmtId="0" fontId="13" fillId="0" borderId="0" xfId="0" applyFont="1" applyFill="1" applyAlignment="1">
      <alignment horizontal="left"/>
    </xf>
    <xf numFmtId="0" fontId="0" fillId="0" borderId="0" xfId="0" applyFill="1" applyAlignment="1">
      <alignment horizontal="center"/>
    </xf>
    <xf numFmtId="0" fontId="0" fillId="0" borderId="0" xfId="0" applyAlignment="1">
      <alignment wrapText="1"/>
    </xf>
    <xf numFmtId="0" fontId="6" fillId="0" borderId="1" xfId="77" applyFill="1" applyAlignment="1">
      <alignment horizontal="center"/>
    </xf>
    <xf numFmtId="0" fontId="0" fillId="7" borderId="0" xfId="0" applyFill="1" applyAlignment="1">
      <alignment horizontal="center"/>
    </xf>
    <xf numFmtId="0" fontId="0" fillId="12" borderId="0" xfId="0" applyFill="1"/>
    <xf numFmtId="0" fontId="0" fillId="12" borderId="0" xfId="0" applyFill="1" applyAlignment="1">
      <alignment horizontal="center"/>
    </xf>
    <xf numFmtId="9" fontId="0" fillId="12" borderId="0" xfId="82" applyFont="1" applyFill="1" applyAlignment="1">
      <alignment horizontal="center"/>
    </xf>
    <xf numFmtId="0" fontId="0" fillId="7" borderId="0" xfId="0" applyFill="1"/>
    <xf numFmtId="9" fontId="0" fillId="7" borderId="0" xfId="82" applyFont="1" applyFill="1" applyAlignment="1">
      <alignment horizontal="center"/>
    </xf>
    <xf numFmtId="0" fontId="0" fillId="13" borderId="0" xfId="0" applyFill="1" applyAlignment="1">
      <alignment horizontal="center"/>
    </xf>
    <xf numFmtId="0" fontId="0" fillId="8" borderId="0" xfId="0" applyFill="1"/>
    <xf numFmtId="0" fontId="0" fillId="8" borderId="0" xfId="0" applyFill="1" applyAlignment="1">
      <alignment horizontal="center"/>
    </xf>
    <xf numFmtId="9" fontId="0" fillId="8" borderId="0" xfId="82" applyFont="1" applyFill="1" applyAlignment="1">
      <alignment horizontal="center"/>
    </xf>
    <xf numFmtId="0" fontId="0" fillId="4" borderId="0" xfId="0" applyFill="1"/>
    <xf numFmtId="0" fontId="0" fillId="4" borderId="0" xfId="0" applyFill="1" applyAlignment="1">
      <alignment horizontal="center"/>
    </xf>
    <xf numFmtId="9" fontId="0" fillId="4" borderId="0" xfId="82" applyFont="1" applyFill="1" applyAlignment="1">
      <alignment horizontal="center"/>
    </xf>
    <xf numFmtId="0" fontId="0" fillId="0" borderId="0" xfId="0" applyBorder="1"/>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9" fontId="0" fillId="0" borderId="0" xfId="82" applyFont="1"/>
    <xf numFmtId="0" fontId="15" fillId="0" borderId="4" xfId="0" applyFont="1" applyBorder="1" applyAlignment="1">
      <alignment horizontal="left" vertical="top" wrapText="1"/>
    </xf>
    <xf numFmtId="0" fontId="8" fillId="0" borderId="0" xfId="0" applyFont="1" applyFill="1" applyAlignment="1">
      <alignment horizontal="left" vertical="top" wrapText="1"/>
    </xf>
    <xf numFmtId="0" fontId="15" fillId="0" borderId="0" xfId="0" applyFont="1" applyBorder="1" applyAlignment="1">
      <alignment horizontal="left" vertical="top" wrapText="1"/>
    </xf>
    <xf numFmtId="0" fontId="15" fillId="0" borderId="0" xfId="0" applyFont="1" applyFill="1" applyBorder="1" applyAlignment="1">
      <alignment horizontal="left" vertical="top" wrapText="1"/>
    </xf>
    <xf numFmtId="0" fontId="15" fillId="0" borderId="5" xfId="0" applyFont="1" applyBorder="1" applyAlignment="1">
      <alignment horizontal="left" vertical="top" wrapText="1"/>
    </xf>
    <xf numFmtId="0" fontId="17" fillId="0" borderId="0" xfId="0" applyFont="1" applyBorder="1" applyAlignment="1">
      <alignment horizontal="left" vertical="top" wrapText="1"/>
    </xf>
    <xf numFmtId="0" fontId="0" fillId="14" borderId="0" xfId="0" applyFill="1" applyAlignment="1">
      <alignment horizontal="center"/>
    </xf>
    <xf numFmtId="0" fontId="0" fillId="14" borderId="0" xfId="0" applyFill="1"/>
    <xf numFmtId="9" fontId="0" fillId="14" borderId="0" xfId="82" applyFont="1" applyFill="1" applyAlignment="1">
      <alignment horizontal="center"/>
    </xf>
    <xf numFmtId="0" fontId="0" fillId="5" borderId="0" xfId="0" applyFill="1" applyAlignment="1">
      <alignment horizontal="center"/>
    </xf>
    <xf numFmtId="0" fontId="0" fillId="0" borderId="0" xfId="0" applyFill="1" applyAlignment="1">
      <alignment horizontal="left"/>
    </xf>
    <xf numFmtId="0" fontId="8" fillId="0" borderId="0" xfId="0" applyFont="1" applyFill="1" applyAlignment="1">
      <alignment horizontal="center" vertical="top" wrapText="1"/>
    </xf>
    <xf numFmtId="0" fontId="0" fillId="0" borderId="0" xfId="0" applyAlignment="1">
      <alignment horizontal="center" wrapText="1"/>
    </xf>
    <xf numFmtId="0" fontId="8" fillId="15" borderId="0" xfId="0" applyFont="1" applyFill="1" applyAlignment="1">
      <alignment horizontal="left" vertical="top"/>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19"/>
  <sheetViews>
    <sheetView tabSelected="1" zoomScaleNormal="100" workbookViewId="0">
      <selection activeCell="E4" sqref="E4"/>
    </sheetView>
  </sheetViews>
  <sheetFormatPr defaultColWidth="8.875" defaultRowHeight="15.75" x14ac:dyDescent="0.25"/>
  <cols>
    <col min="1" max="2" width="8.875" style="15"/>
    <col min="3" max="3" width="5.625" style="15" bestFit="1" customWidth="1"/>
    <col min="4" max="4" width="24.875" customWidth="1"/>
    <col min="5" max="5" width="11.125" style="15" customWidth="1"/>
    <col min="6" max="6" width="18" style="25" customWidth="1"/>
    <col min="7" max="7" width="33" customWidth="1"/>
    <col min="8" max="8" width="27" customWidth="1"/>
  </cols>
  <sheetData>
    <row r="1" spans="1:8" s="15" customFormat="1" ht="16.5" thickBot="1" x14ac:dyDescent="0.3">
      <c r="A1" s="19" t="s">
        <v>25</v>
      </c>
      <c r="B1" s="14" t="s">
        <v>26</v>
      </c>
      <c r="C1" s="14" t="s">
        <v>19</v>
      </c>
      <c r="D1" s="14" t="s">
        <v>23</v>
      </c>
      <c r="E1" s="22" t="s">
        <v>20</v>
      </c>
      <c r="F1" s="28" t="s">
        <v>22</v>
      </c>
      <c r="G1" s="23" t="s">
        <v>6</v>
      </c>
      <c r="H1" s="23" t="s">
        <v>14</v>
      </c>
    </row>
    <row r="2" spans="1:8" x14ac:dyDescent="0.25">
      <c r="A2" s="20">
        <v>1.1000000000000001</v>
      </c>
      <c r="B2" s="15">
        <v>1</v>
      </c>
      <c r="D2" t="s">
        <v>27</v>
      </c>
      <c r="E2" s="70" t="s">
        <v>135</v>
      </c>
      <c r="F2" s="34" t="s">
        <v>160</v>
      </c>
      <c r="G2" t="s">
        <v>159</v>
      </c>
      <c r="H2" t="s">
        <v>142</v>
      </c>
    </row>
    <row r="3" spans="1:8" x14ac:dyDescent="0.25">
      <c r="A3" s="20">
        <v>1.2</v>
      </c>
      <c r="D3" t="s">
        <v>110</v>
      </c>
      <c r="E3" s="15" t="s">
        <v>134</v>
      </c>
    </row>
    <row r="4" spans="1:8" ht="105" x14ac:dyDescent="0.25">
      <c r="A4" s="20">
        <v>2.1</v>
      </c>
      <c r="B4" s="15">
        <v>2</v>
      </c>
      <c r="D4" t="s">
        <v>81</v>
      </c>
      <c r="E4" s="1" t="s">
        <v>166</v>
      </c>
      <c r="F4" s="34" t="s">
        <v>76</v>
      </c>
      <c r="G4" s="26" t="s">
        <v>147</v>
      </c>
      <c r="H4" t="s">
        <v>34</v>
      </c>
    </row>
    <row r="5" spans="1:8" ht="30" x14ac:dyDescent="0.25">
      <c r="A5" s="21">
        <v>3.1</v>
      </c>
      <c r="B5" s="16">
        <v>3</v>
      </c>
      <c r="C5" s="16"/>
      <c r="D5" s="17" t="s">
        <v>32</v>
      </c>
      <c r="E5" s="1" t="s">
        <v>163</v>
      </c>
      <c r="G5" s="26"/>
      <c r="H5" t="s">
        <v>35</v>
      </c>
    </row>
    <row r="6" spans="1:8" ht="31.5" x14ac:dyDescent="0.25">
      <c r="A6" s="20">
        <v>4.0999999999999996</v>
      </c>
      <c r="B6" s="15">
        <v>4</v>
      </c>
      <c r="D6" t="s">
        <v>107</v>
      </c>
      <c r="E6" s="7" t="s">
        <v>164</v>
      </c>
      <c r="F6" s="34" t="s">
        <v>77</v>
      </c>
      <c r="G6" s="27" t="s">
        <v>108</v>
      </c>
      <c r="H6" t="s">
        <v>38</v>
      </c>
    </row>
    <row r="7" spans="1:8" x14ac:dyDescent="0.25">
      <c r="A7" s="20">
        <v>5.0999999999999996</v>
      </c>
      <c r="B7" s="15">
        <v>5</v>
      </c>
      <c r="D7" t="s">
        <v>106</v>
      </c>
      <c r="E7" s="35"/>
      <c r="F7" s="36"/>
      <c r="G7" s="26"/>
      <c r="H7" t="s">
        <v>36</v>
      </c>
    </row>
    <row r="8" spans="1:8" x14ac:dyDescent="0.25">
      <c r="A8" s="20">
        <v>6.1</v>
      </c>
      <c r="B8" s="15">
        <v>6</v>
      </c>
      <c r="D8" s="27" t="s">
        <v>50</v>
      </c>
      <c r="E8" s="37"/>
      <c r="F8" s="36" t="s">
        <v>78</v>
      </c>
      <c r="G8" s="26" t="s">
        <v>109</v>
      </c>
    </row>
    <row r="9" spans="1:8" x14ac:dyDescent="0.25">
      <c r="A9" s="20">
        <v>7.1</v>
      </c>
      <c r="B9" s="15">
        <v>7</v>
      </c>
      <c r="D9" s="26" t="s">
        <v>50</v>
      </c>
      <c r="E9" s="37"/>
      <c r="F9" s="36"/>
      <c r="G9" s="26"/>
    </row>
    <row r="10" spans="1:8" ht="31.5" x14ac:dyDescent="0.25">
      <c r="A10" s="20">
        <v>9.1</v>
      </c>
      <c r="B10" s="15">
        <v>8</v>
      </c>
      <c r="D10" s="26" t="s">
        <v>69</v>
      </c>
      <c r="E10" s="37"/>
      <c r="F10" s="36"/>
      <c r="G10" s="27" t="s">
        <v>82</v>
      </c>
      <c r="H10" t="s">
        <v>75</v>
      </c>
    </row>
    <row r="11" spans="1:8" x14ac:dyDescent="0.25">
      <c r="A11" s="20">
        <v>8</v>
      </c>
      <c r="B11" s="15">
        <v>8</v>
      </c>
      <c r="D11" s="31" t="s">
        <v>28</v>
      </c>
      <c r="E11" s="32"/>
      <c r="F11" s="33"/>
      <c r="G11" s="31"/>
    </row>
    <row r="12" spans="1:8" ht="24" customHeight="1" x14ac:dyDescent="0.25">
      <c r="A12" s="20">
        <v>10.1</v>
      </c>
      <c r="B12" s="15">
        <v>9</v>
      </c>
      <c r="D12" s="26" t="s">
        <v>88</v>
      </c>
      <c r="E12" s="37" t="s">
        <v>89</v>
      </c>
      <c r="F12" s="30" t="s">
        <v>79</v>
      </c>
      <c r="G12" s="68" t="s">
        <v>111</v>
      </c>
    </row>
    <row r="13" spans="1:8" x14ac:dyDescent="0.25">
      <c r="A13" s="20">
        <v>11.1</v>
      </c>
      <c r="B13" s="15">
        <v>10</v>
      </c>
      <c r="D13" s="26"/>
      <c r="E13" s="37"/>
      <c r="F13" s="30"/>
      <c r="G13" s="26"/>
    </row>
    <row r="14" spans="1:8" ht="26.1" customHeight="1" x14ac:dyDescent="0.25">
      <c r="A14" s="20">
        <v>12.1</v>
      </c>
      <c r="B14" s="15">
        <v>11</v>
      </c>
      <c r="D14" t="s">
        <v>68</v>
      </c>
      <c r="E14" s="35"/>
      <c r="F14" s="30" t="s">
        <v>80</v>
      </c>
      <c r="G14" s="26" t="s">
        <v>119</v>
      </c>
    </row>
    <row r="15" spans="1:8" x14ac:dyDescent="0.25">
      <c r="A15" s="20">
        <v>13.1</v>
      </c>
      <c r="B15" s="15">
        <v>12</v>
      </c>
      <c r="D15" s="26" t="s">
        <v>67</v>
      </c>
      <c r="E15" s="35"/>
      <c r="F15" s="30"/>
      <c r="G15" s="26" t="s">
        <v>83</v>
      </c>
      <c r="H15" t="s">
        <v>136</v>
      </c>
    </row>
    <row r="16" spans="1:8" x14ac:dyDescent="0.25">
      <c r="A16" s="20">
        <v>15.1</v>
      </c>
      <c r="B16" s="15">
        <v>13</v>
      </c>
      <c r="D16" s="26" t="s">
        <v>94</v>
      </c>
      <c r="E16" s="18"/>
      <c r="F16" s="30" t="s">
        <v>120</v>
      </c>
      <c r="G16" s="26" t="s">
        <v>121</v>
      </c>
    </row>
    <row r="17" spans="1:8" x14ac:dyDescent="0.25">
      <c r="A17" s="20">
        <v>16.100000000000001</v>
      </c>
      <c r="B17" s="15">
        <v>14</v>
      </c>
      <c r="F17" s="30"/>
    </row>
    <row r="18" spans="1:8" x14ac:dyDescent="0.25">
      <c r="A18" s="20">
        <v>17.100000000000001</v>
      </c>
      <c r="B18" s="15">
        <v>15</v>
      </c>
      <c r="D18" t="s">
        <v>37</v>
      </c>
      <c r="F18" s="30"/>
      <c r="H18" t="s">
        <v>73</v>
      </c>
    </row>
    <row r="19" spans="1:8" ht="47.25" x14ac:dyDescent="0.25">
      <c r="A19" s="20">
        <v>18.100000000000001</v>
      </c>
      <c r="B19" s="15">
        <v>16</v>
      </c>
      <c r="D19" t="s">
        <v>15</v>
      </c>
      <c r="G19" s="38" t="s">
        <v>84</v>
      </c>
    </row>
  </sheetData>
  <sortState xmlns:xlrd2="http://schemas.microsoft.com/office/spreadsheetml/2017/richdata2" ref="A21:G24">
    <sortCondition ref="B21:B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zoomScale="70" zoomScaleNormal="70" workbookViewId="0">
      <pane ySplit="1" topLeftCell="A2" activePane="bottomLeft" state="frozen"/>
      <selection pane="bottomLeft" activeCell="E4" sqref="E4"/>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16</v>
      </c>
      <c r="G1" s="5" t="s">
        <v>17</v>
      </c>
      <c r="H1" s="5" t="s">
        <v>18</v>
      </c>
      <c r="I1" s="24" t="s">
        <v>138</v>
      </c>
      <c r="J1" s="29" t="s">
        <v>40</v>
      </c>
    </row>
    <row r="2" spans="1:10" ht="75" x14ac:dyDescent="0.25">
      <c r="A2" s="69">
        <v>1</v>
      </c>
      <c r="B2" s="11">
        <v>42388</v>
      </c>
      <c r="C2" s="1" t="s">
        <v>141</v>
      </c>
      <c r="D2" s="1" t="s">
        <v>140</v>
      </c>
      <c r="E2" s="12" t="s">
        <v>137</v>
      </c>
      <c r="F2" s="8" t="s">
        <v>29</v>
      </c>
      <c r="G2" s="1" t="s">
        <v>143</v>
      </c>
      <c r="H2" s="1" t="s">
        <v>162</v>
      </c>
      <c r="I2" s="1" t="s">
        <v>139</v>
      </c>
      <c r="J2" s="12"/>
    </row>
    <row r="3" spans="1:10" ht="60" x14ac:dyDescent="0.25">
      <c r="A3" s="69">
        <v>2</v>
      </c>
      <c r="B3" s="11">
        <f t="shared" ref="B3:B18" si="0">B2+7</f>
        <v>42395</v>
      </c>
      <c r="C3" s="1" t="s">
        <v>81</v>
      </c>
      <c r="D3" s="1" t="s">
        <v>158</v>
      </c>
      <c r="E3" s="1" t="s">
        <v>165</v>
      </c>
      <c r="F3" s="1" t="s">
        <v>131</v>
      </c>
      <c r="G3" s="1" t="s">
        <v>31</v>
      </c>
      <c r="H3" s="1" t="s">
        <v>157</v>
      </c>
      <c r="I3" s="12" t="s">
        <v>145</v>
      </c>
      <c r="J3" s="12"/>
    </row>
    <row r="4" spans="1:10" ht="45" x14ac:dyDescent="0.25">
      <c r="A4" s="69">
        <v>3</v>
      </c>
      <c r="B4" s="11">
        <f t="shared" si="0"/>
        <v>42402</v>
      </c>
      <c r="C4" s="1" t="s">
        <v>32</v>
      </c>
      <c r="D4" s="1" t="s">
        <v>41</v>
      </c>
      <c r="E4" s="1" t="s">
        <v>163</v>
      </c>
      <c r="F4" s="1" t="s">
        <v>33</v>
      </c>
      <c r="G4" s="71" t="s">
        <v>146</v>
      </c>
      <c r="H4" s="1" t="s">
        <v>53</v>
      </c>
    </row>
    <row r="5" spans="1:10" ht="90" x14ac:dyDescent="0.25">
      <c r="A5" s="69">
        <v>4</v>
      </c>
      <c r="B5" s="11">
        <f>B4+7</f>
        <v>42409</v>
      </c>
      <c r="C5" s="60" t="s">
        <v>98</v>
      </c>
      <c r="D5" s="63" t="s">
        <v>133</v>
      </c>
      <c r="E5" s="7" t="s">
        <v>164</v>
      </c>
      <c r="F5" s="1" t="s">
        <v>99</v>
      </c>
      <c r="H5" s="1" t="s">
        <v>101</v>
      </c>
      <c r="I5" s="6" t="s">
        <v>149</v>
      </c>
    </row>
    <row r="6" spans="1:10" ht="128.25" thickBot="1" x14ac:dyDescent="0.3">
      <c r="A6" s="69">
        <v>5</v>
      </c>
      <c r="B6" s="11">
        <f t="shared" si="0"/>
        <v>42416</v>
      </c>
      <c r="C6" s="60" t="s">
        <v>95</v>
      </c>
      <c r="D6" s="63" t="s">
        <v>96</v>
      </c>
      <c r="E6" s="7" t="s">
        <v>97</v>
      </c>
      <c r="F6" s="7" t="s">
        <v>100</v>
      </c>
      <c r="H6" s="12" t="s">
        <v>132</v>
      </c>
    </row>
    <row r="7" spans="1:10" ht="120.75" thickBot="1" x14ac:dyDescent="0.3">
      <c r="A7" s="69">
        <v>6</v>
      </c>
      <c r="B7" s="11">
        <f t="shared" si="0"/>
        <v>42423</v>
      </c>
      <c r="C7" s="1" t="s">
        <v>52</v>
      </c>
      <c r="D7" s="1" t="s">
        <v>156</v>
      </c>
      <c r="E7" s="59" t="s">
        <v>154</v>
      </c>
      <c r="F7" s="58" t="s">
        <v>51</v>
      </c>
      <c r="G7" s="58" t="s">
        <v>54</v>
      </c>
      <c r="H7" s="1" t="s">
        <v>153</v>
      </c>
      <c r="I7" s="1" t="s">
        <v>150</v>
      </c>
      <c r="J7" s="12" t="s">
        <v>57</v>
      </c>
    </row>
    <row r="8" spans="1:10" ht="75" x14ac:dyDescent="0.25">
      <c r="A8" s="69">
        <v>7</v>
      </c>
      <c r="B8" s="11">
        <f t="shared" si="0"/>
        <v>42430</v>
      </c>
      <c r="C8" s="1" t="s">
        <v>152</v>
      </c>
      <c r="D8" s="1" t="s">
        <v>55</v>
      </c>
      <c r="E8" s="7" t="s">
        <v>155</v>
      </c>
      <c r="F8" s="1" t="s">
        <v>151</v>
      </c>
      <c r="G8" s="1"/>
      <c r="H8" s="1" t="s">
        <v>62</v>
      </c>
      <c r="I8" s="6" t="s">
        <v>56</v>
      </c>
    </row>
    <row r="9" spans="1:10" x14ac:dyDescent="0.25">
      <c r="A9" s="10">
        <v>8</v>
      </c>
      <c r="B9" s="11">
        <f t="shared" si="0"/>
        <v>42437</v>
      </c>
      <c r="C9" s="6" t="s">
        <v>24</v>
      </c>
      <c r="F9" s="7" t="s">
        <v>70</v>
      </c>
      <c r="G9" s="7" t="s">
        <v>24</v>
      </c>
      <c r="H9" s="7" t="s">
        <v>74</v>
      </c>
    </row>
    <row r="10" spans="1:10" x14ac:dyDescent="0.25">
      <c r="A10" s="10"/>
      <c r="B10" s="11">
        <f t="shared" si="0"/>
        <v>42444</v>
      </c>
      <c r="C10" s="13" t="s">
        <v>21</v>
      </c>
      <c r="D10" s="13" t="s">
        <v>21</v>
      </c>
      <c r="E10" s="13" t="s">
        <v>21</v>
      </c>
      <c r="F10" s="13" t="s">
        <v>21</v>
      </c>
      <c r="G10" s="13" t="s">
        <v>21</v>
      </c>
      <c r="H10" s="13" t="s">
        <v>21</v>
      </c>
    </row>
    <row r="11" spans="1:10" ht="105" x14ac:dyDescent="0.25">
      <c r="A11" s="10">
        <v>9</v>
      </c>
      <c r="B11" s="11">
        <f t="shared" si="0"/>
        <v>42451</v>
      </c>
      <c r="C11" s="1" t="s">
        <v>90</v>
      </c>
      <c r="D11" s="1" t="s">
        <v>93</v>
      </c>
      <c r="E11" s="1"/>
      <c r="F11" s="1" t="s">
        <v>91</v>
      </c>
      <c r="G11" s="1"/>
      <c r="H11" s="1" t="s">
        <v>92</v>
      </c>
    </row>
    <row r="12" spans="1:10" ht="51" x14ac:dyDescent="0.25">
      <c r="A12" s="10">
        <v>10</v>
      </c>
      <c r="B12" s="11">
        <f t="shared" si="0"/>
        <v>42458</v>
      </c>
      <c r="C12" s="1"/>
      <c r="D12" s="1"/>
      <c r="E12" s="1"/>
      <c r="F12" s="8" t="s">
        <v>30</v>
      </c>
      <c r="G12" s="61" t="s">
        <v>58</v>
      </c>
      <c r="H12" s="60" t="s">
        <v>59</v>
      </c>
    </row>
    <row r="13" spans="1:10" ht="120" x14ac:dyDescent="0.25">
      <c r="A13" s="10">
        <v>11</v>
      </c>
      <c r="B13" s="11">
        <f t="shared" si="0"/>
        <v>42465</v>
      </c>
      <c r="C13" s="1" t="s">
        <v>39</v>
      </c>
      <c r="D13" s="1" t="s">
        <v>42</v>
      </c>
      <c r="E13" s="60" t="s">
        <v>60</v>
      </c>
      <c r="F13" s="60" t="s">
        <v>63</v>
      </c>
      <c r="G13" s="60" t="s">
        <v>64</v>
      </c>
      <c r="H13" s="1" t="s">
        <v>62</v>
      </c>
      <c r="I13" s="6" t="s">
        <v>122</v>
      </c>
    </row>
    <row r="14" spans="1:10" ht="75" x14ac:dyDescent="0.25">
      <c r="A14" s="10">
        <v>12</v>
      </c>
      <c r="B14" s="11">
        <f t="shared" si="0"/>
        <v>42472</v>
      </c>
      <c r="C14" s="1" t="s">
        <v>43</v>
      </c>
      <c r="D14" s="1" t="s">
        <v>44</v>
      </c>
      <c r="E14" s="1" t="s">
        <v>61</v>
      </c>
      <c r="F14" s="1"/>
      <c r="G14" s="9"/>
      <c r="H14" s="9"/>
    </row>
    <row r="15" spans="1:10" x14ac:dyDescent="0.25">
      <c r="A15" s="10">
        <v>13</v>
      </c>
      <c r="B15" s="11">
        <f t="shared" si="0"/>
        <v>42479</v>
      </c>
      <c r="C15" s="1" t="s">
        <v>94</v>
      </c>
      <c r="D15" s="1"/>
      <c r="E15" s="1"/>
      <c r="F15" s="1"/>
      <c r="G15" s="1"/>
      <c r="H15" s="1"/>
    </row>
    <row r="16" spans="1:10" x14ac:dyDescent="0.25">
      <c r="A16" s="10">
        <v>14</v>
      </c>
      <c r="B16" s="11">
        <f t="shared" si="0"/>
        <v>42486</v>
      </c>
      <c r="C16" s="1"/>
      <c r="D16" s="1"/>
      <c r="E16" s="1"/>
      <c r="H16" s="1"/>
      <c r="I16" s="6" t="s">
        <v>72</v>
      </c>
    </row>
    <row r="17" spans="1:9" x14ac:dyDescent="0.25">
      <c r="A17" s="10">
        <v>15</v>
      </c>
      <c r="B17" s="11">
        <f t="shared" si="0"/>
        <v>42493</v>
      </c>
      <c r="C17" s="1" t="s">
        <v>65</v>
      </c>
      <c r="D17" s="1"/>
      <c r="E17" s="1"/>
      <c r="F17" s="1" t="s">
        <v>71</v>
      </c>
      <c r="G17" s="1" t="s">
        <v>71</v>
      </c>
      <c r="H17" s="1" t="s">
        <v>66</v>
      </c>
    </row>
    <row r="18" spans="1:9" ht="30" x14ac:dyDescent="0.25">
      <c r="A18" s="10" t="s">
        <v>0</v>
      </c>
      <c r="B18" s="11">
        <f t="shared" si="0"/>
        <v>42500</v>
      </c>
      <c r="C18" s="1"/>
      <c r="D18" s="1"/>
      <c r="E18" s="1"/>
      <c r="F18" s="1"/>
      <c r="G18" s="1"/>
      <c r="H18" s="1"/>
    </row>
    <row r="23" spans="1:9" ht="15.75" thickBot="1" x14ac:dyDescent="0.3">
      <c r="C23" s="1"/>
      <c r="D23" s="1"/>
      <c r="E23" s="60"/>
      <c r="F23" s="61"/>
      <c r="G23" s="60"/>
      <c r="H23" s="1"/>
      <c r="I23" s="12"/>
    </row>
    <row r="24" spans="1:9" ht="15.75" thickBot="1" x14ac:dyDescent="0.3">
      <c r="C24" s="1"/>
      <c r="D24" s="1"/>
      <c r="E24" s="1"/>
      <c r="F24" s="62"/>
      <c r="G24" s="58"/>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97"/>
  <sheetViews>
    <sheetView workbookViewId="0">
      <selection activeCell="B4" sqref="B4"/>
    </sheetView>
  </sheetViews>
  <sheetFormatPr defaultColWidth="8.875" defaultRowHeight="15.75" x14ac:dyDescent="0.25"/>
  <cols>
    <col min="1" max="1" width="8.875" style="37"/>
    <col min="2" max="2" width="32.125" style="37" customWidth="1"/>
    <col min="3" max="3" width="11.125" style="37" customWidth="1"/>
    <col min="4" max="4" width="6.375" style="37" customWidth="1"/>
    <col min="5" max="5" width="5.125" customWidth="1"/>
    <col min="6" max="6" width="13.5" customWidth="1"/>
    <col min="7" max="7" width="10" style="15" customWidth="1"/>
    <col min="8" max="8" width="8.875" style="15"/>
    <col min="9" max="9" width="4.625" style="15" customWidth="1"/>
    <col min="11" max="11" width="10.875" bestFit="1" customWidth="1"/>
  </cols>
  <sheetData>
    <row r="1" spans="1:13" ht="18" thickBot="1" x14ac:dyDescent="0.35">
      <c r="A1" s="39" t="s">
        <v>23</v>
      </c>
      <c r="B1" s="39" t="s">
        <v>7</v>
      </c>
      <c r="C1" s="39" t="s">
        <v>8</v>
      </c>
      <c r="D1" s="39" t="s">
        <v>9</v>
      </c>
      <c r="F1" s="2" t="s">
        <v>8</v>
      </c>
      <c r="G1" s="2" t="s">
        <v>9</v>
      </c>
      <c r="H1" s="2" t="s">
        <v>10</v>
      </c>
      <c r="K1" t="s">
        <v>8</v>
      </c>
      <c r="L1" t="s">
        <v>9</v>
      </c>
      <c r="M1" t="s">
        <v>10</v>
      </c>
    </row>
    <row r="2" spans="1:13" ht="16.5" thickTop="1" x14ac:dyDescent="0.25">
      <c r="A2" s="15">
        <v>0</v>
      </c>
      <c r="B2" s="37" t="s">
        <v>11</v>
      </c>
      <c r="C2" s="40" t="s">
        <v>12</v>
      </c>
      <c r="D2" s="40">
        <v>5</v>
      </c>
      <c r="F2" s="41" t="s">
        <v>7</v>
      </c>
      <c r="G2" s="42">
        <f>SUMIF($C$2:$C$88,F2,$D$2:$D$88)</f>
        <v>130</v>
      </c>
      <c r="H2" s="43">
        <f>G2/$G$7</f>
        <v>0.27368421052631581</v>
      </c>
      <c r="K2" t="s">
        <v>7</v>
      </c>
      <c r="L2">
        <v>120</v>
      </c>
      <c r="M2" s="57">
        <v>0.24</v>
      </c>
    </row>
    <row r="3" spans="1:13" x14ac:dyDescent="0.25">
      <c r="A3" s="15">
        <v>0</v>
      </c>
      <c r="B3" s="37" t="s">
        <v>161</v>
      </c>
      <c r="C3" s="40" t="s">
        <v>12</v>
      </c>
      <c r="D3" s="40">
        <v>8</v>
      </c>
      <c r="F3" s="44" t="s">
        <v>12</v>
      </c>
      <c r="G3" s="40">
        <f>SUMIF($C$2:$C$88,F3,$D$2:$D$88)</f>
        <v>125</v>
      </c>
      <c r="H3" s="45">
        <f>G3/$G$7</f>
        <v>0.26315789473684209</v>
      </c>
      <c r="K3" t="s">
        <v>12</v>
      </c>
      <c r="L3">
        <v>100</v>
      </c>
      <c r="M3" s="57">
        <v>0.2</v>
      </c>
    </row>
    <row r="4" spans="1:13" x14ac:dyDescent="0.25">
      <c r="A4" s="15">
        <v>0</v>
      </c>
      <c r="B4" s="37" t="s">
        <v>85</v>
      </c>
      <c r="C4" s="40" t="s">
        <v>12</v>
      </c>
      <c r="D4" s="40">
        <v>20</v>
      </c>
      <c r="F4" s="65" t="s">
        <v>22</v>
      </c>
      <c r="G4" s="64">
        <f>SUMIF($C$2:$C$88,F4,$D$2:$D$88)-10</f>
        <v>60</v>
      </c>
      <c r="H4" s="66">
        <f>G4/$G$7</f>
        <v>0.12631578947368421</v>
      </c>
      <c r="K4" t="s">
        <v>13</v>
      </c>
      <c r="L4">
        <v>200</v>
      </c>
      <c r="M4" s="57">
        <v>0.4</v>
      </c>
    </row>
    <row r="5" spans="1:13" x14ac:dyDescent="0.25">
      <c r="A5" s="15">
        <v>0</v>
      </c>
      <c r="B5" s="37" t="s">
        <v>125</v>
      </c>
      <c r="C5" s="40" t="s">
        <v>12</v>
      </c>
      <c r="D5" s="40">
        <v>10</v>
      </c>
      <c r="F5" s="47" t="s">
        <v>13</v>
      </c>
      <c r="G5" s="48">
        <f>SUMIF($C$2:$C$88,F5,$D$2:$D$88)</f>
        <v>100</v>
      </c>
      <c r="H5" s="49">
        <f>G5/$G$7</f>
        <v>0.21052631578947367</v>
      </c>
      <c r="K5" t="s">
        <v>14</v>
      </c>
      <c r="L5">
        <v>80</v>
      </c>
      <c r="M5" s="57">
        <v>0.16</v>
      </c>
    </row>
    <row r="6" spans="1:13" x14ac:dyDescent="0.25">
      <c r="A6" s="15">
        <v>0</v>
      </c>
      <c r="B6" s="37" t="s">
        <v>128</v>
      </c>
      <c r="C6" s="40" t="s">
        <v>12</v>
      </c>
      <c r="D6" s="40">
        <v>10</v>
      </c>
      <c r="F6" s="50" t="s">
        <v>14</v>
      </c>
      <c r="G6" s="51">
        <f>SUMIF($C$2:$C$88,F6,$D$2:$D$88)</f>
        <v>60</v>
      </c>
      <c r="H6" s="52">
        <f>G6/$G$7</f>
        <v>0.12631578947368421</v>
      </c>
      <c r="L6">
        <v>500</v>
      </c>
    </row>
    <row r="7" spans="1:13" ht="16.5" thickBot="1" x14ac:dyDescent="0.3">
      <c r="A7" s="15">
        <v>1</v>
      </c>
      <c r="B7" s="37" t="s">
        <v>127</v>
      </c>
      <c r="C7" s="46" t="s">
        <v>7</v>
      </c>
      <c r="D7" s="46">
        <v>5</v>
      </c>
      <c r="G7" s="3">
        <f>SUM(G2:G6)</f>
        <v>475</v>
      </c>
    </row>
    <row r="8" spans="1:13" ht="17.25" thickTop="1" thickBot="1" x14ac:dyDescent="0.3">
      <c r="A8" s="67">
        <v>1.2</v>
      </c>
      <c r="B8" s="37" t="s">
        <v>144</v>
      </c>
      <c r="C8" s="40" t="s">
        <v>12</v>
      </c>
      <c r="D8" s="40">
        <v>2</v>
      </c>
      <c r="G8" s="3"/>
    </row>
    <row r="9" spans="1:13" s="15" customFormat="1" ht="16.5" thickTop="1" x14ac:dyDescent="0.25">
      <c r="A9" s="15">
        <v>1.1000000000000001</v>
      </c>
      <c r="B9" s="37" t="s">
        <v>114</v>
      </c>
      <c r="C9" s="64" t="s">
        <v>22</v>
      </c>
      <c r="D9" s="64">
        <v>10</v>
      </c>
      <c r="E9"/>
      <c r="J9"/>
      <c r="K9"/>
      <c r="L9"/>
      <c r="M9"/>
    </row>
    <row r="10" spans="1:13" s="15" customFormat="1" x14ac:dyDescent="0.25">
      <c r="A10" s="67">
        <v>2</v>
      </c>
      <c r="B10" s="37" t="s">
        <v>81</v>
      </c>
      <c r="C10" s="46" t="s">
        <v>7</v>
      </c>
      <c r="D10" s="46">
        <v>20</v>
      </c>
      <c r="E10"/>
      <c r="F10"/>
      <c r="J10"/>
      <c r="K10"/>
      <c r="L10"/>
      <c r="M10"/>
    </row>
    <row r="11" spans="1:13" s="15" customFormat="1" x14ac:dyDescent="0.25">
      <c r="A11" s="15">
        <v>2.1</v>
      </c>
      <c r="B11" s="37" t="s">
        <v>123</v>
      </c>
      <c r="C11" s="46" t="s">
        <v>7</v>
      </c>
      <c r="D11" s="46">
        <v>5</v>
      </c>
      <c r="E11"/>
      <c r="F11"/>
      <c r="J11"/>
      <c r="K11"/>
      <c r="L11"/>
      <c r="M11"/>
    </row>
    <row r="12" spans="1:13" s="15" customFormat="1" x14ac:dyDescent="0.25">
      <c r="A12" s="67">
        <v>2.2000000000000002</v>
      </c>
      <c r="B12" s="37" t="s">
        <v>102</v>
      </c>
      <c r="C12" s="40" t="s">
        <v>12</v>
      </c>
      <c r="D12" s="40">
        <v>10</v>
      </c>
      <c r="E12"/>
      <c r="F12"/>
      <c r="J12"/>
      <c r="K12"/>
      <c r="L12"/>
      <c r="M12"/>
    </row>
    <row r="13" spans="1:13" s="15" customFormat="1" x14ac:dyDescent="0.25">
      <c r="A13" s="67">
        <v>2.2999999999999998</v>
      </c>
      <c r="B13" s="37" t="s">
        <v>113</v>
      </c>
      <c r="C13" s="64" t="s">
        <v>22</v>
      </c>
      <c r="D13" s="64">
        <v>10</v>
      </c>
      <c r="E13"/>
      <c r="F13"/>
      <c r="G13"/>
      <c r="J13"/>
      <c r="K13"/>
      <c r="L13"/>
      <c r="M13"/>
    </row>
    <row r="14" spans="1:13" s="15" customFormat="1" x14ac:dyDescent="0.25">
      <c r="A14" s="15">
        <v>3.1</v>
      </c>
      <c r="B14" s="37" t="s">
        <v>148</v>
      </c>
      <c r="C14" s="46" t="s">
        <v>7</v>
      </c>
      <c r="D14" s="46">
        <v>20</v>
      </c>
      <c r="E14"/>
      <c r="F14"/>
      <c r="G14"/>
      <c r="J14"/>
      <c r="K14"/>
      <c r="L14"/>
      <c r="M14"/>
    </row>
    <row r="15" spans="1:13" s="15" customFormat="1" x14ac:dyDescent="0.25">
      <c r="A15" s="15">
        <v>3.2</v>
      </c>
      <c r="B15" s="37" t="s">
        <v>103</v>
      </c>
      <c r="C15" s="40" t="s">
        <v>12</v>
      </c>
      <c r="D15" s="40">
        <v>10</v>
      </c>
      <c r="E15"/>
      <c r="F15"/>
      <c r="G15"/>
      <c r="J15"/>
      <c r="K15"/>
      <c r="L15"/>
      <c r="M15"/>
    </row>
    <row r="16" spans="1:13" s="15" customFormat="1" x14ac:dyDescent="0.25">
      <c r="A16" s="15">
        <v>3.3</v>
      </c>
      <c r="B16" s="37" t="s">
        <v>112</v>
      </c>
      <c r="C16" s="64" t="s">
        <v>22</v>
      </c>
      <c r="D16" s="64">
        <v>10</v>
      </c>
      <c r="E16"/>
      <c r="F16"/>
      <c r="G16"/>
      <c r="J16"/>
      <c r="K16"/>
      <c r="L16"/>
      <c r="M16"/>
    </row>
    <row r="17" spans="1:13" s="15" customFormat="1" x14ac:dyDescent="0.25">
      <c r="A17" s="15">
        <v>4.0999999999999996</v>
      </c>
      <c r="B17" s="37" t="s">
        <v>115</v>
      </c>
      <c r="C17" s="46" t="s">
        <v>7</v>
      </c>
      <c r="D17" s="46">
        <v>20</v>
      </c>
      <c r="E17"/>
      <c r="F17"/>
      <c r="G17"/>
      <c r="J17"/>
      <c r="K17"/>
      <c r="L17"/>
      <c r="M17"/>
    </row>
    <row r="18" spans="1:13" s="15" customFormat="1" x14ac:dyDescent="0.25">
      <c r="A18" s="15">
        <v>4.2</v>
      </c>
      <c r="B18" s="37" t="s">
        <v>47</v>
      </c>
      <c r="C18" s="40" t="s">
        <v>12</v>
      </c>
      <c r="D18" s="40">
        <v>10</v>
      </c>
      <c r="E18"/>
      <c r="F18"/>
      <c r="G18"/>
      <c r="J18"/>
      <c r="K18"/>
      <c r="L18"/>
      <c r="M18"/>
    </row>
    <row r="19" spans="1:13" s="15" customFormat="1" x14ac:dyDescent="0.25">
      <c r="A19" s="15">
        <v>4.3</v>
      </c>
      <c r="B19" s="37" t="s">
        <v>116</v>
      </c>
      <c r="C19" s="64" t="s">
        <v>22</v>
      </c>
      <c r="D19" s="64">
        <v>10</v>
      </c>
      <c r="E19"/>
      <c r="F19"/>
      <c r="G19"/>
      <c r="J19"/>
      <c r="K19"/>
      <c r="L19"/>
      <c r="M19"/>
    </row>
    <row r="20" spans="1:13" s="15" customFormat="1" x14ac:dyDescent="0.25">
      <c r="A20" s="15">
        <v>5</v>
      </c>
      <c r="B20" s="37" t="s">
        <v>105</v>
      </c>
      <c r="C20" s="40" t="s">
        <v>12</v>
      </c>
      <c r="D20" s="40">
        <v>5</v>
      </c>
      <c r="E20"/>
      <c r="F20"/>
      <c r="G20"/>
      <c r="J20"/>
      <c r="K20"/>
      <c r="L20"/>
      <c r="M20"/>
    </row>
    <row r="21" spans="1:13" s="15" customFormat="1" x14ac:dyDescent="0.25">
      <c r="A21" s="15">
        <v>5.0999999999999996</v>
      </c>
      <c r="B21" s="37" t="s">
        <v>24</v>
      </c>
      <c r="C21" s="48" t="s">
        <v>13</v>
      </c>
      <c r="D21" s="48">
        <v>50</v>
      </c>
      <c r="E21"/>
      <c r="F21"/>
      <c r="G21"/>
      <c r="J21"/>
      <c r="K21"/>
      <c r="L21"/>
      <c r="M21"/>
    </row>
    <row r="22" spans="1:13" s="15" customFormat="1" x14ac:dyDescent="0.25">
      <c r="A22" s="15">
        <v>6.1</v>
      </c>
      <c r="B22" s="37" t="s">
        <v>117</v>
      </c>
      <c r="C22" s="46" t="s">
        <v>7</v>
      </c>
      <c r="D22" s="46">
        <v>20</v>
      </c>
      <c r="E22"/>
      <c r="F22"/>
      <c r="J22"/>
      <c r="K22"/>
      <c r="L22"/>
      <c r="M22"/>
    </row>
    <row r="23" spans="1:13" s="15" customFormat="1" x14ac:dyDescent="0.25">
      <c r="A23" s="15">
        <v>6.2</v>
      </c>
      <c r="B23" s="37" t="s">
        <v>46</v>
      </c>
      <c r="C23" s="40" t="s">
        <v>12</v>
      </c>
      <c r="D23" s="40">
        <v>10</v>
      </c>
      <c r="E23"/>
      <c r="F23"/>
      <c r="J23"/>
      <c r="K23"/>
      <c r="L23"/>
      <c r="M23"/>
    </row>
    <row r="24" spans="1:13" s="15" customFormat="1" x14ac:dyDescent="0.25">
      <c r="A24" s="15">
        <v>6.3</v>
      </c>
      <c r="B24" s="37" t="s">
        <v>118</v>
      </c>
      <c r="C24" s="64" t="s">
        <v>22</v>
      </c>
      <c r="D24" s="64">
        <v>10</v>
      </c>
      <c r="E24"/>
      <c r="F24"/>
      <c r="J24"/>
      <c r="K24"/>
      <c r="L24"/>
      <c r="M24"/>
    </row>
    <row r="25" spans="1:13" s="15" customFormat="1" x14ac:dyDescent="0.25">
      <c r="A25" s="15">
        <v>7.1</v>
      </c>
      <c r="B25" s="37" t="s">
        <v>45</v>
      </c>
      <c r="C25" s="46" t="s">
        <v>7</v>
      </c>
      <c r="D25" s="46">
        <v>20</v>
      </c>
      <c r="E25"/>
      <c r="F25"/>
      <c r="J25"/>
      <c r="K25"/>
      <c r="L25"/>
      <c r="M25"/>
    </row>
    <row r="26" spans="1:13" s="15" customFormat="1" x14ac:dyDescent="0.25">
      <c r="A26" s="15">
        <v>7.2</v>
      </c>
      <c r="B26" s="37" t="s">
        <v>124</v>
      </c>
      <c r="C26" s="40" t="s">
        <v>12</v>
      </c>
      <c r="D26" s="40">
        <v>10</v>
      </c>
      <c r="E26"/>
      <c r="F26"/>
      <c r="J26"/>
      <c r="K26"/>
      <c r="L26"/>
      <c r="M26"/>
    </row>
    <row r="27" spans="1:13" x14ac:dyDescent="0.25">
      <c r="A27" s="15">
        <v>7.3</v>
      </c>
      <c r="B27" s="37" t="s">
        <v>129</v>
      </c>
      <c r="C27" s="64" t="s">
        <v>22</v>
      </c>
      <c r="D27" s="64">
        <v>10</v>
      </c>
    </row>
    <row r="28" spans="1:13" x14ac:dyDescent="0.25">
      <c r="A28" s="15">
        <v>8.1</v>
      </c>
      <c r="B28" s="37" t="s">
        <v>94</v>
      </c>
      <c r="C28" s="46" t="s">
        <v>7</v>
      </c>
      <c r="D28" s="46">
        <v>20</v>
      </c>
    </row>
    <row r="29" spans="1:13" x14ac:dyDescent="0.25">
      <c r="A29" s="15">
        <v>8.1999999999999993</v>
      </c>
      <c r="B29" s="37" t="s">
        <v>104</v>
      </c>
      <c r="C29" s="40" t="s">
        <v>12</v>
      </c>
      <c r="D29" s="40">
        <v>10</v>
      </c>
    </row>
    <row r="30" spans="1:13" x14ac:dyDescent="0.25">
      <c r="A30" s="15">
        <v>8.3000000000000007</v>
      </c>
      <c r="B30" s="37" t="s">
        <v>130</v>
      </c>
      <c r="C30" s="64" t="s">
        <v>22</v>
      </c>
      <c r="D30" s="64">
        <v>10</v>
      </c>
    </row>
    <row r="31" spans="1:13" x14ac:dyDescent="0.25">
      <c r="A31" s="15">
        <v>10</v>
      </c>
      <c r="B31" s="37" t="s">
        <v>49</v>
      </c>
      <c r="C31" s="51" t="s">
        <v>14</v>
      </c>
      <c r="D31" s="51">
        <v>10</v>
      </c>
    </row>
    <row r="32" spans="1:13" x14ac:dyDescent="0.25">
      <c r="A32" s="15">
        <v>10.1</v>
      </c>
      <c r="B32" s="37" t="s">
        <v>86</v>
      </c>
      <c r="C32" s="51" t="s">
        <v>14</v>
      </c>
      <c r="D32" s="51">
        <v>15</v>
      </c>
    </row>
    <row r="33" spans="1:5" x14ac:dyDescent="0.25">
      <c r="A33" s="15">
        <v>10.199999999999999</v>
      </c>
      <c r="B33" s="37" t="s">
        <v>71</v>
      </c>
      <c r="C33" s="51" t="s">
        <v>14</v>
      </c>
      <c r="D33" s="51">
        <v>10</v>
      </c>
    </row>
    <row r="34" spans="1:5" x14ac:dyDescent="0.25">
      <c r="A34" s="15">
        <v>10.3</v>
      </c>
      <c r="B34" s="37" t="s">
        <v>126</v>
      </c>
      <c r="C34" s="51" t="s">
        <v>14</v>
      </c>
      <c r="D34" s="51">
        <v>5</v>
      </c>
    </row>
    <row r="35" spans="1:5" x14ac:dyDescent="0.25">
      <c r="A35" s="15">
        <v>10.4</v>
      </c>
      <c r="B35" s="37" t="s">
        <v>87</v>
      </c>
      <c r="C35" s="51" t="s">
        <v>14</v>
      </c>
      <c r="D35" s="51">
        <v>20</v>
      </c>
    </row>
    <row r="36" spans="1:5" x14ac:dyDescent="0.25">
      <c r="A36" s="15">
        <v>11</v>
      </c>
      <c r="B36" s="37" t="s">
        <v>48</v>
      </c>
      <c r="C36" s="40" t="s">
        <v>12</v>
      </c>
      <c r="D36" s="40">
        <v>5</v>
      </c>
    </row>
    <row r="37" spans="1:5" x14ac:dyDescent="0.25">
      <c r="A37" s="15">
        <v>11.1</v>
      </c>
      <c r="B37" s="37" t="s">
        <v>15</v>
      </c>
      <c r="C37" s="48" t="s">
        <v>13</v>
      </c>
      <c r="D37" s="48">
        <v>50</v>
      </c>
    </row>
    <row r="38" spans="1:5" x14ac:dyDescent="0.25">
      <c r="A38" s="15"/>
      <c r="B38" s="15"/>
      <c r="C38" s="15"/>
      <c r="D38" s="15"/>
      <c r="E38" s="53"/>
    </row>
    <row r="39" spans="1:5" x14ac:dyDescent="0.25">
      <c r="A39" s="15"/>
      <c r="B39" s="15"/>
      <c r="C39" s="15"/>
      <c r="D39" s="15"/>
    </row>
    <row r="40" spans="1:5" x14ac:dyDescent="0.25">
      <c r="A40" s="15"/>
      <c r="B40" s="15"/>
      <c r="C40" s="15"/>
      <c r="D40" s="15"/>
    </row>
    <row r="41" spans="1:5" x14ac:dyDescent="0.25">
      <c r="A41" s="15"/>
      <c r="B41" s="15"/>
      <c r="C41" s="15"/>
      <c r="D41" s="15"/>
    </row>
    <row r="42" spans="1:5" x14ac:dyDescent="0.25">
      <c r="A42" s="15"/>
      <c r="B42" s="15"/>
      <c r="C42" s="15"/>
      <c r="D42" s="15"/>
    </row>
    <row r="43" spans="1:5" x14ac:dyDescent="0.25">
      <c r="A43" s="15"/>
      <c r="B43" s="15"/>
      <c r="C43" s="15"/>
      <c r="D43" s="15"/>
    </row>
    <row r="44" spans="1:5" x14ac:dyDescent="0.25">
      <c r="A44" s="15"/>
      <c r="B44" s="15"/>
      <c r="C44" s="15"/>
      <c r="D44" s="15"/>
    </row>
    <row r="45" spans="1:5" x14ac:dyDescent="0.25">
      <c r="A45" s="15"/>
      <c r="B45" s="15"/>
      <c r="C45" s="15"/>
      <c r="D45" s="15"/>
      <c r="E45" s="53"/>
    </row>
    <row r="46" spans="1:5" x14ac:dyDescent="0.25">
      <c r="A46" s="15"/>
      <c r="B46" s="15"/>
      <c r="C46" s="15"/>
      <c r="D46" s="15"/>
      <c r="E46" s="53"/>
    </row>
    <row r="47" spans="1:5" x14ac:dyDescent="0.25">
      <c r="A47" s="15"/>
      <c r="B47" s="15"/>
      <c r="C47" s="15"/>
      <c r="D47" s="15"/>
      <c r="E47" s="53"/>
    </row>
    <row r="48" spans="1:5" x14ac:dyDescent="0.25">
      <c r="A48" s="15"/>
      <c r="B48" s="15"/>
      <c r="C48" s="15"/>
      <c r="D48" s="15"/>
      <c r="E48" s="53"/>
    </row>
    <row r="49" spans="1:9" x14ac:dyDescent="0.25">
      <c r="A49" s="15"/>
      <c r="B49" s="15"/>
      <c r="C49" s="15"/>
      <c r="D49" s="15"/>
      <c r="E49" s="53"/>
    </row>
    <row r="50" spans="1:9" x14ac:dyDescent="0.25">
      <c r="A50" s="15"/>
      <c r="B50" s="15"/>
      <c r="C50" s="15"/>
      <c r="D50" s="15"/>
      <c r="E50" s="53"/>
    </row>
    <row r="51" spans="1:9" x14ac:dyDescent="0.25">
      <c r="A51" s="15"/>
      <c r="B51" s="15"/>
      <c r="C51" s="15"/>
      <c r="D51" s="15"/>
      <c r="E51" s="53"/>
    </row>
    <row r="52" spans="1:9" x14ac:dyDescent="0.25">
      <c r="A52" s="15"/>
      <c r="B52" s="15"/>
      <c r="C52" s="15"/>
      <c r="D52" s="15"/>
      <c r="E52" s="53"/>
    </row>
    <row r="53" spans="1:9" x14ac:dyDescent="0.25">
      <c r="A53" s="15"/>
      <c r="B53" s="15"/>
      <c r="C53" s="15"/>
      <c r="D53" s="15"/>
      <c r="E53" s="53"/>
    </row>
    <row r="54" spans="1:9" x14ac:dyDescent="0.25">
      <c r="A54" s="15"/>
      <c r="B54" s="15"/>
      <c r="C54" s="15"/>
      <c r="D54" s="15"/>
      <c r="E54" s="53"/>
    </row>
    <row r="55" spans="1:9" x14ac:dyDescent="0.25">
      <c r="A55" s="15"/>
      <c r="B55" s="15"/>
      <c r="C55" s="15"/>
      <c r="D55" s="15"/>
      <c r="E55" s="53"/>
    </row>
    <row r="56" spans="1:9" x14ac:dyDescent="0.25">
      <c r="A56" s="15"/>
      <c r="B56" s="15"/>
      <c r="C56" s="15"/>
      <c r="D56" s="15"/>
      <c r="E56" s="53"/>
    </row>
    <row r="57" spans="1:9" x14ac:dyDescent="0.25">
      <c r="A57" s="15"/>
      <c r="B57" s="15"/>
      <c r="C57" s="15"/>
      <c r="D57" s="15"/>
      <c r="E57" s="53"/>
    </row>
    <row r="58" spans="1:9" x14ac:dyDescent="0.25">
      <c r="A58" s="15"/>
      <c r="B58" s="15"/>
      <c r="C58" s="15"/>
      <c r="D58" s="15"/>
      <c r="E58" s="53"/>
    </row>
    <row r="59" spans="1:9" x14ac:dyDescent="0.25">
      <c r="A59" s="15"/>
      <c r="B59" s="15"/>
      <c r="C59" s="15"/>
      <c r="D59" s="15"/>
      <c r="E59" s="53"/>
    </row>
    <row r="60" spans="1:9" x14ac:dyDescent="0.25">
      <c r="A60" s="15"/>
      <c r="B60" s="15"/>
      <c r="C60" s="15"/>
      <c r="D60" s="15"/>
      <c r="E60" s="53"/>
    </row>
    <row r="61" spans="1:9" x14ac:dyDescent="0.25">
      <c r="A61" s="15"/>
      <c r="B61" s="15"/>
      <c r="C61" s="15"/>
      <c r="D61" s="15"/>
      <c r="E61" s="53"/>
    </row>
    <row r="62" spans="1:9" x14ac:dyDescent="0.25">
      <c r="A62" s="15"/>
      <c r="B62" s="15"/>
      <c r="C62" s="15"/>
      <c r="D62" s="15"/>
      <c r="E62" s="53"/>
    </row>
    <row r="63" spans="1:9" x14ac:dyDescent="0.25">
      <c r="A63" s="15"/>
      <c r="B63" s="15"/>
      <c r="C63" s="15"/>
      <c r="D63" s="15"/>
      <c r="E63" s="53"/>
    </row>
    <row r="64" spans="1:9" x14ac:dyDescent="0.25">
      <c r="A64" s="15"/>
      <c r="B64" s="15"/>
      <c r="C64" s="15"/>
      <c r="D64" s="15"/>
      <c r="E64" s="54"/>
      <c r="F64" s="26"/>
      <c r="G64" s="37"/>
      <c r="H64" s="37"/>
      <c r="I64" s="37"/>
    </row>
    <row r="65" spans="1:13" x14ac:dyDescent="0.25">
      <c r="A65" s="15"/>
      <c r="B65" s="15"/>
      <c r="C65" s="15"/>
      <c r="D65" s="15"/>
      <c r="E65" s="54"/>
      <c r="F65" s="26"/>
      <c r="G65" s="37"/>
      <c r="H65" s="37"/>
      <c r="I65" s="37"/>
    </row>
    <row r="66" spans="1:13" x14ac:dyDescent="0.25">
      <c r="A66" s="15"/>
      <c r="B66" s="15"/>
      <c r="C66" s="15"/>
      <c r="D66" s="15"/>
      <c r="E66" s="53"/>
    </row>
    <row r="67" spans="1:13" x14ac:dyDescent="0.25">
      <c r="A67" s="15"/>
      <c r="B67" s="15"/>
      <c r="C67" s="15"/>
      <c r="D67" s="15"/>
      <c r="E67" s="53"/>
    </row>
    <row r="68" spans="1:13" x14ac:dyDescent="0.25">
      <c r="A68" s="15"/>
      <c r="B68" s="15"/>
      <c r="C68" s="15"/>
      <c r="D68" s="15"/>
      <c r="E68" s="53"/>
    </row>
    <row r="69" spans="1:13" x14ac:dyDescent="0.25">
      <c r="A69" s="15"/>
      <c r="B69" s="15"/>
      <c r="C69" s="15"/>
      <c r="D69" s="15"/>
      <c r="E69" s="53"/>
    </row>
    <row r="70" spans="1:13" x14ac:dyDescent="0.25">
      <c r="A70" s="15"/>
      <c r="B70" s="15"/>
      <c r="C70" s="15"/>
      <c r="D70" s="15"/>
      <c r="E70" s="53"/>
    </row>
    <row r="71" spans="1:13" x14ac:dyDescent="0.25">
      <c r="A71" s="15"/>
      <c r="B71" s="15"/>
      <c r="C71" s="15"/>
      <c r="D71" s="15"/>
      <c r="E71" s="53"/>
    </row>
    <row r="72" spans="1:13" x14ac:dyDescent="0.25">
      <c r="A72" s="15"/>
      <c r="B72" s="15"/>
      <c r="C72" s="15"/>
      <c r="D72" s="15"/>
    </row>
    <row r="73" spans="1:13" x14ac:dyDescent="0.25">
      <c r="A73" s="15"/>
      <c r="B73" s="15"/>
      <c r="C73" s="15"/>
      <c r="D73" s="15"/>
    </row>
    <row r="74" spans="1:13" x14ac:dyDescent="0.25">
      <c r="A74" s="15"/>
      <c r="B74" s="15"/>
      <c r="C74" s="15"/>
      <c r="D74" s="15"/>
    </row>
    <row r="75" spans="1:13" s="15" customFormat="1" x14ac:dyDescent="0.25">
      <c r="E75"/>
      <c r="F75"/>
      <c r="J75"/>
      <c r="K75"/>
      <c r="L75"/>
      <c r="M75"/>
    </row>
    <row r="76" spans="1:13" s="15" customFormat="1" x14ac:dyDescent="0.25">
      <c r="A76" s="55"/>
      <c r="B76" s="55"/>
      <c r="C76" s="55"/>
      <c r="D76" s="55"/>
      <c r="E76"/>
      <c r="F76"/>
      <c r="J76"/>
      <c r="K76"/>
      <c r="L76"/>
      <c r="M76"/>
    </row>
    <row r="77" spans="1:13" s="15" customFormat="1" x14ac:dyDescent="0.25">
      <c r="A77" s="55"/>
      <c r="B77" s="55"/>
      <c r="C77" s="55"/>
      <c r="D77" s="55"/>
      <c r="E77"/>
      <c r="F77"/>
      <c r="J77"/>
      <c r="K77"/>
      <c r="L77"/>
      <c r="M77"/>
    </row>
    <row r="78" spans="1:13" s="15" customFormat="1" x14ac:dyDescent="0.25">
      <c r="A78" s="55"/>
      <c r="B78" s="55"/>
      <c r="C78" s="55"/>
      <c r="D78" s="55"/>
      <c r="E78" s="26"/>
      <c r="F78"/>
      <c r="J78"/>
      <c r="K78"/>
      <c r="L78"/>
      <c r="M78"/>
    </row>
    <row r="79" spans="1:13" s="15" customFormat="1" x14ac:dyDescent="0.25">
      <c r="A79" s="55"/>
      <c r="B79" s="55"/>
      <c r="C79" s="55"/>
      <c r="D79" s="55"/>
      <c r="E79" s="26"/>
      <c r="F79"/>
      <c r="J79"/>
      <c r="K79"/>
      <c r="L79"/>
      <c r="M79"/>
    </row>
    <row r="80" spans="1:13" s="15" customFormat="1" x14ac:dyDescent="0.25">
      <c r="A80" s="55"/>
      <c r="B80" s="55"/>
      <c r="C80" s="55"/>
      <c r="D80" s="55"/>
      <c r="E80" s="26"/>
      <c r="F80"/>
      <c r="J80"/>
      <c r="K80"/>
      <c r="L80"/>
      <c r="M80"/>
    </row>
    <row r="81" spans="1:13" s="15" customFormat="1" x14ac:dyDescent="0.25">
      <c r="A81" s="55"/>
      <c r="B81" s="55"/>
      <c r="C81" s="55"/>
      <c r="D81" s="55"/>
      <c r="E81"/>
      <c r="F81"/>
      <c r="G81"/>
      <c r="H81"/>
      <c r="J81"/>
      <c r="K81"/>
      <c r="L81"/>
      <c r="M81"/>
    </row>
    <row r="82" spans="1:13" s="15" customFormat="1" x14ac:dyDescent="0.25">
      <c r="A82" s="55"/>
      <c r="B82" s="55"/>
      <c r="C82" s="55"/>
      <c r="D82" s="55"/>
      <c r="E82"/>
      <c r="F82"/>
      <c r="J82"/>
      <c r="K82"/>
      <c r="L82"/>
      <c r="M82"/>
    </row>
    <row r="83" spans="1:13" s="15" customFormat="1" x14ac:dyDescent="0.25">
      <c r="A83" s="55"/>
      <c r="B83" s="55"/>
      <c r="C83" s="55"/>
      <c r="D83" s="55"/>
      <c r="E83"/>
      <c r="F83"/>
      <c r="G83"/>
      <c r="H83"/>
      <c r="J83"/>
      <c r="K83"/>
      <c r="L83"/>
      <c r="M83"/>
    </row>
    <row r="84" spans="1:13" s="15" customFormat="1" x14ac:dyDescent="0.25">
      <c r="A84" s="55"/>
      <c r="B84" s="55"/>
      <c r="C84" s="55"/>
      <c r="D84" s="55"/>
      <c r="E84"/>
      <c r="F84"/>
      <c r="G84"/>
      <c r="H84"/>
      <c r="J84"/>
      <c r="K84"/>
      <c r="L84"/>
      <c r="M84"/>
    </row>
    <row r="85" spans="1:13" s="15" customFormat="1" x14ac:dyDescent="0.25">
      <c r="A85" s="55"/>
      <c r="B85" s="55"/>
      <c r="C85" s="55"/>
      <c r="D85" s="55"/>
      <c r="E85"/>
      <c r="F85"/>
      <c r="G85"/>
      <c r="H85"/>
      <c r="J85"/>
      <c r="K85"/>
      <c r="L85"/>
      <c r="M85"/>
    </row>
    <row r="86" spans="1:13" s="15" customFormat="1" x14ac:dyDescent="0.25">
      <c r="A86" s="55"/>
      <c r="B86" s="55"/>
      <c r="C86" s="55"/>
      <c r="D86" s="55"/>
      <c r="E86"/>
      <c r="F86"/>
      <c r="G86"/>
      <c r="H86"/>
      <c r="J86"/>
      <c r="K86"/>
      <c r="L86"/>
      <c r="M86"/>
    </row>
    <row r="87" spans="1:13" s="15" customFormat="1" x14ac:dyDescent="0.25">
      <c r="A87" s="55"/>
      <c r="B87" s="55"/>
      <c r="C87" s="55"/>
      <c r="D87" s="55"/>
      <c r="E87"/>
      <c r="F87"/>
      <c r="G87"/>
      <c r="H87"/>
      <c r="J87"/>
      <c r="K87"/>
      <c r="L87"/>
      <c r="M87"/>
    </row>
    <row r="88" spans="1:13" s="15" customFormat="1" x14ac:dyDescent="0.25">
      <c r="A88" s="55"/>
      <c r="B88" s="55"/>
      <c r="C88" s="55"/>
      <c r="D88" s="55"/>
      <c r="E88"/>
      <c r="F88"/>
      <c r="G88"/>
      <c r="H88"/>
      <c r="J88"/>
      <c r="K88"/>
      <c r="L88"/>
      <c r="M88"/>
    </row>
    <row r="89" spans="1:13" s="15" customFormat="1" x14ac:dyDescent="0.25">
      <c r="A89" s="55"/>
      <c r="B89" s="55"/>
      <c r="C89" s="55"/>
      <c r="D89" s="55"/>
      <c r="E89"/>
      <c r="F89"/>
      <c r="G89"/>
      <c r="H89"/>
      <c r="J89"/>
      <c r="K89"/>
      <c r="L89"/>
      <c r="M89"/>
    </row>
    <row r="90" spans="1:13" s="15" customFormat="1" x14ac:dyDescent="0.25">
      <c r="A90" s="55"/>
      <c r="B90" s="55"/>
      <c r="C90" s="55"/>
      <c r="D90" s="55"/>
      <c r="E90"/>
      <c r="F90"/>
      <c r="G90"/>
      <c r="H90"/>
      <c r="J90"/>
      <c r="K90"/>
      <c r="L90"/>
      <c r="M90"/>
    </row>
    <row r="91" spans="1:13" x14ac:dyDescent="0.25">
      <c r="A91" s="55"/>
      <c r="B91" s="55"/>
      <c r="C91" s="55"/>
      <c r="D91" s="55"/>
    </row>
    <row r="92" spans="1:13" x14ac:dyDescent="0.25">
      <c r="A92" s="55"/>
      <c r="B92" s="55"/>
      <c r="C92" s="55"/>
      <c r="D92" s="55"/>
    </row>
    <row r="93" spans="1:13" x14ac:dyDescent="0.25">
      <c r="A93" s="55"/>
      <c r="B93" s="55"/>
      <c r="C93" s="55"/>
      <c r="D93" s="55"/>
    </row>
    <row r="94" spans="1:13" x14ac:dyDescent="0.25">
      <c r="A94" s="55"/>
      <c r="B94" s="55"/>
      <c r="C94" s="55"/>
      <c r="D94" s="55"/>
    </row>
    <row r="95" spans="1:13" x14ac:dyDescent="0.25">
      <c r="A95" s="55"/>
      <c r="B95" s="55"/>
      <c r="C95" s="55"/>
      <c r="D95" s="55"/>
    </row>
    <row r="96" spans="1:13" x14ac:dyDescent="0.25">
      <c r="A96" s="55"/>
      <c r="B96" s="55"/>
      <c r="C96" s="55"/>
      <c r="D96" s="55"/>
    </row>
    <row r="97" spans="1:4" x14ac:dyDescent="0.25">
      <c r="A97" s="56"/>
      <c r="B97" s="56"/>
      <c r="D97" s="56"/>
    </row>
  </sheetData>
  <sortState xmlns:xlrd2="http://schemas.microsoft.com/office/spreadsheetml/2017/richdata2" ref="A2:D104">
    <sortCondition ref="A2:A10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2020-01-25T05:43:29Z</dcterms:modified>
</cp:coreProperties>
</file>