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0B7623C6-F6C9-4A27-9C4D-504A964B3692}" xr6:coauthVersionLast="47" xr6:coauthVersionMax="47" xr10:uidLastSave="{00000000-0000-0000-0000-000000000000}"/>
  <bookViews>
    <workbookView xWindow="35220" yWindow="2445" windowWidth="16380" windowHeight="13305" tabRatio="500" xr2:uid="{00000000-000D-0000-FFFF-FFFF00000000}"/>
  </bookViews>
  <sheets>
    <sheet name="weekly_schedule" sheetId="10" r:id="rId1"/>
    <sheet name="slo_detail" sheetId="5" r:id="rId2"/>
    <sheet name="points" sheetId="11" r:id="rId3"/>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4" i="11" l="1"/>
  <c r="G3" i="11" l="1"/>
  <c r="G6" i="11"/>
  <c r="G5" i="11"/>
  <c r="G2" i="11"/>
  <c r="G7" i="11" l="1"/>
  <c r="H4" i="11" l="1"/>
  <c r="H3" i="11"/>
  <c r="H5" i="11"/>
  <c r="H2" i="11"/>
  <c r="H6"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<sst xmlns="http://schemas.openxmlformats.org/spreadsheetml/2006/main" count="311" uniqueCount="183">
  <si>
    <t>Finals Week</t>
  </si>
  <si>
    <t>wk</t>
  </si>
  <si>
    <t>Date</t>
  </si>
  <si>
    <t>Topics</t>
  </si>
  <si>
    <t>SLO</t>
  </si>
  <si>
    <t>Prepare</t>
  </si>
  <si>
    <t>Assignments</t>
  </si>
  <si>
    <t>Assignment</t>
  </si>
  <si>
    <t>Catgory</t>
  </si>
  <si>
    <t>Points</t>
  </si>
  <si>
    <t>%</t>
  </si>
  <si>
    <t>Slack Introductions</t>
  </si>
  <si>
    <t>Learning</t>
  </si>
  <si>
    <t>Exam</t>
  </si>
  <si>
    <t>Project</t>
  </si>
  <si>
    <t>Monday</t>
  </si>
  <si>
    <t>Wednesday</t>
  </si>
  <si>
    <t>Friday</t>
  </si>
  <si>
    <t>Week</t>
  </si>
  <si>
    <t>Reading</t>
  </si>
  <si>
    <t>Fall Break</t>
  </si>
  <si>
    <t>Quiz</t>
  </si>
  <si>
    <t>Topic</t>
  </si>
  <si>
    <t>Midterm</t>
  </si>
  <si>
    <t>Order</t>
  </si>
  <si>
    <t>wknum</t>
  </si>
  <si>
    <t>Introduction to the class</t>
  </si>
  <si>
    <t>MLK day - Campus closed</t>
  </si>
  <si>
    <t>Variable Selection</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</si>
  <si>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</si>
  <si>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</si>
  <si>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</si>
  <si>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</si>
  <si>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</si>
  <si>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PR Missing Data</t>
  </si>
  <si>
    <t>Project Timeline</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</si>
  <si>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</si>
  <si>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</si>
  <si>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</si>
  <si>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</si>
  <si>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In class simulation project - using Jerry's package? 
QFT: Strategies for handling missing data</t>
  </si>
  <si>
    <t xml:space="preserve">Read PMA6 Chapter 15
</t>
  </si>
  <si>
    <t>open work day</t>
  </si>
  <si>
    <t>Factor Analysis</t>
  </si>
  <si>
    <t>Midterm / Project Updates</t>
  </si>
  <si>
    <t>Project Presentations</t>
  </si>
  <si>
    <t>Statistical Modeling</t>
  </si>
  <si>
    <t xml:space="preserve">Correlated Outcomes
</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</si>
  <si>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</si>
  <si>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</si>
  <si>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 xml:space="preserve">Classification and predictions
</t>
  </si>
  <si>
    <t>Install packages: caret, ROCR</t>
  </si>
  <si>
    <t>PR Statistical Modeling</t>
  </si>
  <si>
    <t>PR GLM Assignmnt</t>
  </si>
  <si>
    <t>Classification and Prediction</t>
  </si>
  <si>
    <t>Generalized Linear Models</t>
  </si>
  <si>
    <t>Preparing Data for Analysis</t>
  </si>
  <si>
    <t>GLM and Classification Quiz</t>
  </si>
  <si>
    <t>Statistical Modeling Quiz</t>
  </si>
  <si>
    <t>Class Logistics &amp; Data Prep Quiz</t>
  </si>
  <si>
    <t>Missing Data Assignment</t>
  </si>
  <si>
    <t>Missing Data Quiz</t>
  </si>
  <si>
    <t>External Talk</t>
  </si>
  <si>
    <t>Data Preparation ref sheet</t>
  </si>
  <si>
    <t>Fix my notes</t>
  </si>
  <si>
    <t>Syllabus</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</si>
  <si>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</si>
  <si>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</si>
  <si>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</si>
  <si>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</si>
  <si>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</si>
  <si>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Review project webpage</t>
  </si>
  <si>
    <t xml:space="preserve">Introduction to the instructor, class structure, materials, requirements, expectations and resources. </t>
  </si>
  <si>
    <t>PR Data Prep</t>
  </si>
  <si>
    <t>hw01-model-building</t>
  </si>
  <si>
    <t>Guest Lecture: Penalized methods (LASSO)</t>
  </si>
  <si>
    <t>GLM &amp; Classification Assignment</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</si>
  <si>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</si>
  <si>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</si>
  <si>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</si>
  <si>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</si>
  <si>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</si>
  <si>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</si>
  <si>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</si>
  <si>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</si>
  <si>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</si>
  <si>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</si>
  <si>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</si>
  <si>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</si>
  <si>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</si>
  <si>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</si>
  <si>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</si>
  <si>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</si>
  <si>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</si>
  <si>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BBL</t>
  </si>
  <si>
    <t>x</t>
  </si>
  <si>
    <t>Slack Participation</t>
  </si>
  <si>
    <t xml:space="preserve">QFT: Variable Selection
</t>
  </si>
  <si>
    <t>Stepwise vs Best Subsets
Choosing between competing models. 
General F-test for multiple predictors (PMA6 Ch 9.5)</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</si>
  <si>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</si>
  <si>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</si>
  <si>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</si>
  <si>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</si>
  <si>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</si>
  <si>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</si>
  <si>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</si>
  <si>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</si>
  <si>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PMA6 11.3-11.4</t>
  </si>
  <si>
    <t>PMA6 10.2</t>
  </si>
  <si>
    <t>break</t>
  </si>
  <si>
    <t>finals</t>
  </si>
  <si>
    <t>PMA6 CH12.1-12.8  
ASCN Ch9.1-9.3</t>
  </si>
  <si>
    <t xml:space="preserve">install packages: mice, VIM
Seminar on Missing Data: https://media.csuchico.edu/media/0_tgnydpgf </t>
  </si>
  <si>
    <t>PMA6 3.4, 10.2  
ASCN CH 15
[FIMD](https://stefvanbuuren.name/fimd/)</t>
  </si>
  <si>
    <t>[[Quiz 03]](https://forms.gle/iAHo9yiLrjp8v5266)  (Due 3/5)</t>
  </si>
  <si>
    <t>PMA6 CH 14
ASCN Ch 13</t>
  </si>
  <si>
    <t>PMA6 Ch 15
ASCN Ch 14</t>
  </si>
  <si>
    <t>Cluster Analysis</t>
  </si>
  <si>
    <t>Pre-topic QFT</t>
  </si>
  <si>
    <t>PCA / FA</t>
  </si>
  <si>
    <t>PR Assignment</t>
  </si>
  <si>
    <t>Discussion - Question + Answers</t>
  </si>
  <si>
    <t>Correlated Data</t>
  </si>
  <si>
    <t>Project check in: Report &amp; Presentation</t>
  </si>
  <si>
    <t>Project check in: Team Eval</t>
  </si>
  <si>
    <t>Project check in: Questions/Discussion</t>
  </si>
  <si>
    <t>Final presentation</t>
  </si>
  <si>
    <t>Final report: Individual member eval</t>
  </si>
  <si>
    <t>2 LJ check ins</t>
  </si>
  <si>
    <t>CC / OH (1 per topic)</t>
  </si>
  <si>
    <t>Project update presentations</t>
  </si>
  <si>
    <t>[[Project update]](project.html#project_update) (Due  03/27 )</t>
  </si>
  <si>
    <t>Covid19 Campus Closed</t>
  </si>
  <si>
    <t>Catch up</t>
  </si>
  <si>
    <t>Read PMA6 Chapter 18</t>
  </si>
  <si>
    <t>Read PMA6 Chapter 16</t>
  </si>
  <si>
    <t>Principal Component Analysis</t>
  </si>
  <si>
    <t>HW 04: Dimension Reduction [[HTML]](hw/hw04-dimension-reduction.html)[[PDF]](hw/hw04-dimension-reduction.pdf)[[RMD]](hw/hw04-dimension-reduction.Rmd)</t>
  </si>
  <si>
    <t xml:space="preserve">Start watching the PCA videos loaded into Google Drive. Follow along with the course notes and book. 
Download the RMD file for HW04. </t>
  </si>
  <si>
    <t>Start the homework by this day. 
Post a question in the #topic-04 Slack channel by Saturday
If you didn't do the QFT on Sunday, get that done before Friday</t>
  </si>
  <si>
    <t>Live class discussion. 
Break out rooms for QFT</t>
  </si>
  <si>
    <t xml:space="preserve">Finish up your draft homework. Draft is due on Tuesday
Have answered or discussed two (2) of your classmates questions in Slack. </t>
  </si>
  <si>
    <t xml:space="preserve">Live class discussion. 
Break out rooms for group quiz. </t>
  </si>
  <si>
    <t xml:space="preserve">Get the PR of HW 04 done today. It's due tomorrow. 
Prepare for the individual quiz. Rememeber it's worth 20 pts. Due Thursday. </t>
  </si>
  <si>
    <t xml:space="preserve">Review the QFT prompt and generate questions in your LJ
Join the #topic-04 Slack channel
</t>
  </si>
  <si>
    <t>[[Quiz 04]](https://forms.gle/mirjk4xDsFk8HtHQA) (Due 4/9 )</t>
  </si>
  <si>
    <t>Presentation slides draft</t>
  </si>
  <si>
    <t>PR Presentation slides</t>
  </si>
  <si>
    <t>team effort</t>
  </si>
  <si>
    <t>appropriate method</t>
  </si>
  <si>
    <t>completion status</t>
  </si>
  <si>
    <t>quality</t>
  </si>
  <si>
    <t>Final presentation participation</t>
  </si>
  <si>
    <t>slide quality</t>
  </si>
  <si>
    <t>explanation of methods</t>
  </si>
  <si>
    <t>response to questions</t>
  </si>
  <si>
    <t>smoothness of presentation</t>
  </si>
  <si>
    <t>[[Presentation slides Draft]](https://norcalbiostat.github.io/MATH456/project.html#draft_slides) (Due 4/27 PR 4/29)</t>
  </si>
  <si>
    <t xml:space="preserve">Groups check in with Dr. D. </t>
  </si>
  <si>
    <t>Thursday 2-4pm, OR Friday 12-2pm</t>
  </si>
  <si>
    <t xml:space="preserve">Have fun! Relax, rejuvinate yourself. </t>
  </si>
  <si>
    <t>PMA6 Ch 8, 10.3
ASCN Ch 9</t>
  </si>
  <si>
    <t>[[HW 00: Getting Started]](hw/hw00-getting-started.html) (Due 01/27 ) (PR 01/30)</t>
  </si>
  <si>
    <t>Proposal due for approval (Due Sat 2/4)</t>
  </si>
  <si>
    <t>PMA6 Ch 3
ASCN Ch 1</t>
  </si>
  <si>
    <t>Review of Simple Linear Regression</t>
  </si>
  <si>
    <t>In class activities</t>
  </si>
  <si>
    <t>flow chart of data preparation</t>
  </si>
  <si>
    <t>pre-work: write down everything you know about LinReg. 
Compare to a neighbor. Share with class</t>
  </si>
  <si>
    <t>QFT</t>
  </si>
  <si>
    <t>[Project selection]() (Due 2/15 )</t>
  </si>
  <si>
    <t>Recruitment video created (Due Sat 2/11)</t>
  </si>
  <si>
    <t xml:space="preserve">PMA6 Ch8, 10.1-10.3   
ASCN Ch9-10
</t>
  </si>
  <si>
    <t>PMA6 Ch9-Ch10   
ASCN Ch 10.6-10.7</t>
  </si>
  <si>
    <t>See project page for details   
[[Project Scoring]]()  
[[Team member evaluation]]()</t>
  </si>
  <si>
    <t>[[Quiz 00]](https://forms.gle/mizdZk4qw8QC5NXT8)(Due 01/24 )</t>
  </si>
  <si>
    <t>[[Quiz 01]](https://forms.gle/xXoyigprJXnDd5Sn8) (Due 02/02/12 )</t>
  </si>
  <si>
    <t>[[Quiz 02]]()  (Due 2/XX)</t>
  </si>
  <si>
    <t>[[HW 02: GLM and Classification]](hw/hw02-glm-classification.html) (Draft 02/xx, PR 02/xx, Final 02/xx )
LJ Check in (Due 2/xx )</t>
  </si>
  <si>
    <t xml:space="preserve">Project timeline &amp; Team Agreements (Due 2/26 )  </t>
  </si>
  <si>
    <t>Midterm  
LJ Check in</t>
  </si>
  <si>
    <t>[HW 03 : Missing Data [[Instructions]](hw/hw03-missing-data.html) [[RMD]](hw/hw03-missing-data-template.Rmd)   
 (Draft 03/xx, PR 03/xx, Final 03/xx )</t>
  </si>
  <si>
    <t xml:space="preserve">[[HW 01: Statistical Modeling]](hw/hw01-model-building.html) (Draft 02/12, PR 02/14, Final 02/18 )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</si>
</sst>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
      <sz val="12"/>
      <color rgb="FFFF0000"/>
      <name val="Calibri"/>
      <family val="2"/>
      <scheme val="minor"/>
    </font>
    <font>
      <sz val="12"/>
      <color rgb="FF00B050"/>
      <name val="Calibri"/>
      <family val="2"/>
      <scheme val="minor"/>
    </font>
    <font>
      <sz val="11"/>
      <color rgb="FF00B050"/>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10" fillId="0" borderId="3" applyNumberFormat="0" applyFill="0" applyAlignment="0" applyProtection="0"/>
    <xf numFmtId="9" fontId="13" fillId="0" borderId="0" applyFont="0" applyFill="0" applyBorder="0" applyAlignment="0" applyProtection="0"/>
  </cellStyleXfs>
  <cellXfs count="67">
    <xf numFmtId="0" fontId="0" fillId="0" borderId="0" xfId="0"/>
    <xf numFmtId="0" fontId="7" fillId="0" borderId="0" xfId="0" applyFont="1" applyAlignment="1">
      <alignment horizontal="left" vertical="top" wrapText="1"/>
    </xf>
    <xf numFmtId="0" fontId="5" fillId="0" borderId="1" xfId="77" applyAlignment="1">
      <alignment horizontal="center"/>
    </xf>
    <xf numFmtId="0" fontId="6" fillId="0" borderId="2" xfId="78" applyAlignment="1">
      <alignment horizontal="center"/>
    </xf>
    <xf numFmtId="0" fontId="8" fillId="2" borderId="0" xfId="0" applyFont="1" applyFill="1" applyAlignment="1">
      <alignment horizontal="center" vertical="top" wrapText="1"/>
    </xf>
    <xf numFmtId="0" fontId="8" fillId="3" borderId="0" xfId="0"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left" vertical="top"/>
    </xf>
    <xf numFmtId="0" fontId="9" fillId="6" borderId="0" xfId="0" applyFont="1" applyFill="1" applyAlignment="1">
      <alignment horizontal="left" vertical="top" wrapText="1"/>
    </xf>
    <xf numFmtId="0" fontId="7" fillId="0" borderId="0" xfId="0" applyFont="1" applyAlignment="1">
      <alignment horizontal="center" vertical="top" wrapText="1"/>
    </xf>
    <xf numFmtId="14" fontId="7" fillId="0" borderId="0" xfId="0" applyNumberFormat="1" applyFont="1" applyAlignment="1">
      <alignment horizontal="center" vertical="top" wrapText="1"/>
    </xf>
    <xf numFmtId="0" fontId="7" fillId="0" borderId="0" xfId="0" applyFont="1" applyAlignment="1">
      <alignment vertical="top" wrapText="1"/>
    </xf>
    <xf numFmtId="0" fontId="7" fillId="6" borderId="0" xfId="0" applyFont="1" applyFill="1" applyAlignment="1">
      <alignment horizontal="left" vertical="top" wrapText="1"/>
    </xf>
    <xf numFmtId="0" fontId="10" fillId="0" borderId="3" xfId="81" applyAlignment="1">
      <alignment horizontal="center"/>
    </xf>
    <xf numFmtId="0" fontId="0" fillId="0" borderId="0" xfId="0" applyAlignment="1">
      <alignment horizontal="center"/>
    </xf>
    <xf numFmtId="0" fontId="11" fillId="0" borderId="0" xfId="0" applyFont="1" applyAlignment="1">
      <alignment horizontal="center"/>
    </xf>
    <xf numFmtId="0" fontId="11" fillId="0" borderId="0" xfId="0" applyFont="1"/>
    <xf numFmtId="0" fontId="0" fillId="0" borderId="0" xfId="0" quotePrefix="1" applyAlignment="1">
      <alignment horizontal="center"/>
    </xf>
    <xf numFmtId="0" fontId="10" fillId="9" borderId="3" xfId="81" applyFill="1" applyAlignment="1">
      <alignment horizontal="center"/>
    </xf>
    <xf numFmtId="0" fontId="0" fillId="9" borderId="0" xfId="0" applyFill="1" applyAlignment="1">
      <alignment horizontal="center"/>
    </xf>
    <xf numFmtId="0" fontId="11" fillId="9" borderId="0" xfId="0" applyFont="1" applyFill="1" applyAlignment="1">
      <alignment horizontal="center"/>
    </xf>
    <xf numFmtId="0" fontId="10" fillId="0" borderId="3" xfId="81" applyAlignment="1">
      <alignment horizontal="center" wrapText="1"/>
    </xf>
    <xf numFmtId="0" fontId="10" fillId="0" borderId="3" xfId="81"/>
    <xf numFmtId="0" fontId="8" fillId="11" borderId="0" xfId="0" applyFont="1" applyFill="1" applyAlignment="1">
      <alignment horizontal="center" vertical="top" wrapText="1"/>
    </xf>
    <xf numFmtId="0" fontId="0" fillId="0" borderId="0" xfId="0" applyAlignment="1">
      <alignment horizontal="left"/>
    </xf>
    <xf numFmtId="0" fontId="0" fillId="0" borderId="0" xfId="0" applyAlignment="1">
      <alignment wrapText="1"/>
    </xf>
    <xf numFmtId="0" fontId="10" fillId="0" borderId="3" xfId="81" applyAlignment="1">
      <alignment horizontal="left"/>
    </xf>
    <xf numFmtId="0" fontId="8" fillId="10" borderId="0" xfId="0" applyFont="1" applyFill="1" applyAlignment="1">
      <alignment horizontal="center" vertical="top" wrapText="1"/>
    </xf>
    <xf numFmtId="0" fontId="0" fillId="0" borderId="0" xfId="0" applyAlignment="1">
      <alignment horizontal="left" wrapText="1"/>
    </xf>
    <xf numFmtId="0" fontId="0" fillId="2" borderId="0" xfId="0" applyFill="1"/>
    <xf numFmtId="0" fontId="0" fillId="2" borderId="0" xfId="0" quotePrefix="1" applyFill="1" applyAlignment="1">
      <alignment horizontal="center"/>
    </xf>
    <xf numFmtId="0" fontId="0" fillId="2" borderId="0" xfId="0" applyFill="1" applyAlignment="1">
      <alignment horizontal="left"/>
    </xf>
    <xf numFmtId="0" fontId="12" fillId="0" borderId="0" xfId="0" applyFont="1" applyAlignment="1">
      <alignment horizontal="left"/>
    </xf>
    <xf numFmtId="0" fontId="5" fillId="0" borderId="1" xfId="77" applyFill="1" applyAlignment="1">
      <alignment horizontal="center"/>
    </xf>
    <xf numFmtId="0" fontId="0" fillId="7" borderId="0" xfId="0" applyFill="1" applyAlignment="1">
      <alignment horizontal="center"/>
    </xf>
    <xf numFmtId="0" fontId="0" fillId="12" borderId="0" xfId="0" applyFill="1"/>
    <xf numFmtId="0" fontId="0" fillId="12" borderId="0" xfId="0" applyFill="1" applyAlignment="1">
      <alignment horizontal="center"/>
    </xf>
    <xf numFmtId="9" fontId="0" fillId="12" borderId="0" xfId="82" applyFont="1" applyFill="1" applyAlignment="1">
      <alignment horizontal="center"/>
    </xf>
    <xf numFmtId="0" fontId="0" fillId="7" borderId="0" xfId="0" applyFill="1"/>
    <xf numFmtId="9" fontId="0" fillId="7" borderId="0" xfId="82" applyFont="1" applyFill="1" applyAlignment="1">
      <alignment horizontal="center"/>
    </xf>
    <xf numFmtId="0" fontId="0" fillId="13" borderId="0" xfId="0" applyFill="1" applyAlignment="1">
      <alignment horizontal="center"/>
    </xf>
    <xf numFmtId="0" fontId="0" fillId="8" borderId="0" xfId="0" applyFill="1"/>
    <xf numFmtId="0" fontId="0" fillId="8" borderId="0" xfId="0" applyFill="1" applyAlignment="1">
      <alignment horizontal="center"/>
    </xf>
    <xf numFmtId="9" fontId="0" fillId="8" borderId="0" xfId="82" applyFont="1" applyFill="1" applyAlignment="1">
      <alignment horizontal="center"/>
    </xf>
    <xf numFmtId="0" fontId="0" fillId="4" borderId="0" xfId="0" applyFill="1"/>
    <xf numFmtId="0" fontId="0" fillId="4" borderId="0" xfId="0" applyFill="1" applyAlignment="1">
      <alignment horizontal="center"/>
    </xf>
    <xf numFmtId="9" fontId="0" fillId="4" borderId="0" xfId="82" applyFont="1" applyFill="1" applyAlignment="1">
      <alignment horizontal="center"/>
    </xf>
    <xf numFmtId="9" fontId="0" fillId="0" borderId="0" xfId="82" applyFont="1"/>
    <xf numFmtId="0" fontId="14" fillId="0" borderId="4" xfId="0" applyFont="1" applyBorder="1" applyAlignment="1">
      <alignment horizontal="left" vertical="top" wrapText="1"/>
    </xf>
    <xf numFmtId="0" fontId="14" fillId="0" borderId="0" xfId="0" applyFont="1" applyAlignment="1">
      <alignment horizontal="left" vertical="top" wrapText="1"/>
    </xf>
    <xf numFmtId="0" fontId="14" fillId="0" borderId="5" xfId="0" applyFont="1" applyBorder="1" applyAlignment="1">
      <alignment horizontal="left" vertical="top" wrapText="1"/>
    </xf>
    <xf numFmtId="0" fontId="16" fillId="0" borderId="0" xfId="0" applyFont="1" applyAlignment="1">
      <alignment horizontal="left" vertical="top" wrapText="1"/>
    </xf>
    <xf numFmtId="0" fontId="0" fillId="14" borderId="0" xfId="0" applyFill="1" applyAlignment="1">
      <alignment horizontal="center"/>
    </xf>
    <xf numFmtId="0" fontId="0" fillId="14" borderId="0" xfId="0" applyFill="1"/>
    <xf numFmtId="9" fontId="0" fillId="14" borderId="0" xfId="82" applyFont="1" applyFill="1" applyAlignment="1">
      <alignment horizontal="center"/>
    </xf>
    <xf numFmtId="0" fontId="0" fillId="5" borderId="0" xfId="0" applyFill="1" applyAlignment="1">
      <alignment horizontal="center"/>
    </xf>
    <xf numFmtId="0" fontId="0" fillId="0" borderId="0" xfId="0" applyAlignment="1">
      <alignment horizontal="center" wrapText="1"/>
    </xf>
    <xf numFmtId="0" fontId="7" fillId="15" borderId="0" xfId="0" applyFont="1" applyFill="1" applyAlignment="1">
      <alignment horizontal="left" vertical="top"/>
    </xf>
    <xf numFmtId="0" fontId="7" fillId="10" borderId="0" xfId="0" applyFont="1" applyFill="1" applyAlignment="1">
      <alignment horizontal="center" vertical="top" wrapText="1"/>
    </xf>
    <xf numFmtId="0" fontId="7" fillId="2" borderId="0" xfId="0" applyFont="1" applyFill="1" applyAlignment="1">
      <alignment horizontal="center" vertical="top" wrapText="1"/>
    </xf>
    <xf numFmtId="0" fontId="0" fillId="0" borderId="0" xfId="0" quotePrefix="1" applyAlignment="1">
      <alignment horizontal="center" wrapText="1"/>
    </xf>
    <xf numFmtId="0" fontId="17" fillId="0" borderId="0" xfId="0" applyFont="1" applyAlignment="1">
      <alignment horizontal="center"/>
    </xf>
    <xf numFmtId="0" fontId="18" fillId="0" borderId="0" xfId="0" applyFont="1" applyAlignment="1">
      <alignment horizontal="center" wrapText="1"/>
    </xf>
    <xf numFmtId="0" fontId="19" fillId="0" borderId="0" xfId="0" applyFont="1" applyAlignment="1">
      <alignment horizontal="left"/>
    </xf>
    <xf numFmtId="0" fontId="19" fillId="0" borderId="0" xfId="0" applyFont="1"/>
    <xf numFmtId="0" fontId="19" fillId="0" borderId="0" xfId="0" applyFont="1" applyAlignment="1">
      <alignment horizontal="center" wrapText="1"/>
    </xf>
    <xf numFmtId="0" fontId="20" fillId="0" borderId="0" xfId="0" applyFont="1" applyAlignment="1">
      <alignment horizontal="left" vertical="top" wrapText="1"/>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I25"/>
  <sheetViews>
    <sheetView tabSelected="1" zoomScale="70" zoomScaleNormal="70" workbookViewId="0">
      <selection activeCell="E6" sqref="E6"/>
    </sheetView>
  </sheetViews>
  <sheetFormatPr defaultColWidth="8.875" defaultRowHeight="15.75" x14ac:dyDescent="0.25"/>
  <cols>
    <col min="1" max="2" width="8.875" style="14"/>
    <col min="3" max="3" width="5.625" style="14" bestFit="1" customWidth="1"/>
    <col min="4" max="4" width="24.875" customWidth="1"/>
    <col min="5" max="5" width="11.125" style="14" customWidth="1"/>
    <col min="6" max="6" width="18" style="24" customWidth="1"/>
    <col min="7" max="7" width="19.375" customWidth="1"/>
    <col min="8" max="8" width="21.125" customWidth="1"/>
  </cols>
  <sheetData>
    <row r="1" spans="1:9" s="14" customFormat="1" ht="16.5" thickBot="1" x14ac:dyDescent="0.3">
      <c r="A1" s="18" t="s">
        <v>24</v>
      </c>
      <c r="B1" s="13" t="s">
        <v>25</v>
      </c>
      <c r="C1" s="13" t="s">
        <v>18</v>
      </c>
      <c r="D1" s="13" t="s">
        <v>22</v>
      </c>
      <c r="E1" s="21" t="s">
        <v>19</v>
      </c>
      <c r="F1" s="26" t="s">
        <v>21</v>
      </c>
      <c r="G1" s="22" t="s">
        <v>6</v>
      </c>
      <c r="H1" s="22" t="s">
        <v>14</v>
      </c>
      <c r="I1" s="22" t="s">
        <v>166</v>
      </c>
    </row>
    <row r="2" spans="1:9" x14ac:dyDescent="0.25">
      <c r="A2" s="19">
        <v>1.1000000000000001</v>
      </c>
      <c r="B2" s="14">
        <v>1</v>
      </c>
      <c r="D2" t="s">
        <v>26</v>
      </c>
      <c r="E2" s="62" t="s">
        <v>65</v>
      </c>
      <c r="F2" s="63" t="s">
        <v>175</v>
      </c>
      <c r="G2" s="64" t="s">
        <v>162</v>
      </c>
      <c r="H2" t="s">
        <v>71</v>
      </c>
    </row>
    <row r="3" spans="1:9" ht="31.5" x14ac:dyDescent="0.25">
      <c r="A3" s="19">
        <v>1.2</v>
      </c>
      <c r="D3" t="s">
        <v>56</v>
      </c>
      <c r="E3" s="65" t="s">
        <v>164</v>
      </c>
      <c r="I3" t="s">
        <v>167</v>
      </c>
    </row>
    <row r="4" spans="1:9" ht="47.25" x14ac:dyDescent="0.25">
      <c r="A4" s="19">
        <v>1.3</v>
      </c>
      <c r="D4" t="s">
        <v>165</v>
      </c>
      <c r="E4" s="65" t="s">
        <v>161</v>
      </c>
      <c r="I4" s="24" t="s">
        <v>168</v>
      </c>
    </row>
    <row r="5" spans="1:9" ht="60" x14ac:dyDescent="0.25">
      <c r="A5" s="19">
        <v>2.1</v>
      </c>
      <c r="B5" s="14">
        <v>2</v>
      </c>
      <c r="D5" t="s">
        <v>46</v>
      </c>
      <c r="E5" s="66" t="s">
        <v>172</v>
      </c>
      <c r="F5" s="63" t="s">
        <v>176</v>
      </c>
      <c r="G5" s="64" t="s">
        <v>182</v>
      </c>
      <c r="H5" s="64" t="s">
        <v>163</v>
      </c>
    </row>
    <row r="6" spans="1:9" ht="60" x14ac:dyDescent="0.25">
      <c r="A6" s="20">
        <v>3.1</v>
      </c>
      <c r="B6" s="15">
        <v>3</v>
      </c>
      <c r="C6" s="15"/>
      <c r="D6" s="16" t="s">
        <v>28</v>
      </c>
      <c r="E6" s="66" t="s">
        <v>173</v>
      </c>
      <c r="H6" s="64" t="s">
        <v>171</v>
      </c>
      <c r="I6" t="s">
        <v>169</v>
      </c>
    </row>
    <row r="7" spans="1:9" ht="141.75" x14ac:dyDescent="0.25">
      <c r="A7" s="19">
        <v>4.0999999999999996</v>
      </c>
      <c r="B7" s="14">
        <v>4</v>
      </c>
      <c r="D7" t="s">
        <v>55</v>
      </c>
      <c r="E7" s="1" t="s">
        <v>111</v>
      </c>
      <c r="F7" s="32" t="s">
        <v>177</v>
      </c>
      <c r="G7" s="25" t="s">
        <v>178</v>
      </c>
      <c r="H7" t="s">
        <v>170</v>
      </c>
    </row>
    <row r="8" spans="1:9" ht="31.5" x14ac:dyDescent="0.25">
      <c r="A8" s="19">
        <v>5.0999999999999996</v>
      </c>
      <c r="B8" s="14">
        <v>5</v>
      </c>
      <c r="D8" t="s">
        <v>54</v>
      </c>
      <c r="E8" s="17" t="s">
        <v>107</v>
      </c>
      <c r="F8" s="32"/>
      <c r="H8" s="25" t="s">
        <v>179</v>
      </c>
    </row>
    <row r="9" spans="1:9" ht="141.75" x14ac:dyDescent="0.25">
      <c r="A9" s="19">
        <v>6.1</v>
      </c>
      <c r="B9" s="14">
        <v>6</v>
      </c>
      <c r="D9" s="1" t="s">
        <v>37</v>
      </c>
      <c r="E9" s="56" t="s">
        <v>113</v>
      </c>
      <c r="F9" s="32" t="s">
        <v>114</v>
      </c>
      <c r="G9" s="25" t="s">
        <v>181</v>
      </c>
    </row>
    <row r="10" spans="1:9" ht="30" x14ac:dyDescent="0.25">
      <c r="A10" s="19">
        <v>7.1</v>
      </c>
      <c r="B10" s="14">
        <v>7</v>
      </c>
      <c r="D10" s="1" t="s">
        <v>80</v>
      </c>
      <c r="E10" s="14" t="s">
        <v>108</v>
      </c>
      <c r="F10" s="32"/>
    </row>
    <row r="11" spans="1:9" ht="31.5" x14ac:dyDescent="0.25">
      <c r="A11" s="19">
        <v>9.1</v>
      </c>
      <c r="B11" s="14">
        <v>8</v>
      </c>
      <c r="D11" t="s">
        <v>44</v>
      </c>
      <c r="F11" s="32"/>
      <c r="G11" s="25" t="s">
        <v>180</v>
      </c>
    </row>
    <row r="12" spans="1:9" x14ac:dyDescent="0.25">
      <c r="A12" s="19">
        <v>8</v>
      </c>
      <c r="B12" s="14" t="s">
        <v>109</v>
      </c>
      <c r="D12" s="29" t="s">
        <v>160</v>
      </c>
      <c r="E12" s="30"/>
      <c r="F12" s="31"/>
      <c r="G12" s="29"/>
    </row>
    <row r="13" spans="1:9" ht="38.25" customHeight="1" x14ac:dyDescent="0.25">
      <c r="A13" s="19">
        <v>10.1</v>
      </c>
      <c r="B13" s="14">
        <v>9</v>
      </c>
      <c r="D13" t="s">
        <v>130</v>
      </c>
      <c r="H13" t="s">
        <v>131</v>
      </c>
    </row>
    <row r="14" spans="1:9" ht="39" customHeight="1" x14ac:dyDescent="0.25">
      <c r="A14" s="19">
        <v>11.1</v>
      </c>
      <c r="B14" s="14">
        <v>10</v>
      </c>
      <c r="D14" t="s">
        <v>136</v>
      </c>
      <c r="E14" s="60" t="s">
        <v>115</v>
      </c>
      <c r="G14" s="24"/>
    </row>
    <row r="15" spans="1:9" ht="63" x14ac:dyDescent="0.25">
      <c r="A15" s="19">
        <v>12.1</v>
      </c>
      <c r="B15" s="14">
        <v>11</v>
      </c>
      <c r="D15" t="s">
        <v>43</v>
      </c>
      <c r="E15" s="60" t="s">
        <v>116</v>
      </c>
      <c r="F15" s="28" t="s">
        <v>145</v>
      </c>
      <c r="G15" t="s">
        <v>137</v>
      </c>
    </row>
    <row r="16" spans="1:9" x14ac:dyDescent="0.25">
      <c r="A16" s="19">
        <v>13.1</v>
      </c>
      <c r="B16" s="14">
        <v>12</v>
      </c>
      <c r="G16" s="24"/>
    </row>
    <row r="17" spans="1:8" x14ac:dyDescent="0.25">
      <c r="A17" s="19">
        <v>15.1</v>
      </c>
      <c r="B17" s="14">
        <v>13</v>
      </c>
      <c r="E17" s="17"/>
      <c r="G17" s="28"/>
    </row>
    <row r="18" spans="1:8" x14ac:dyDescent="0.25">
      <c r="A18" s="19">
        <v>16.100000000000001</v>
      </c>
      <c r="B18" s="14">
        <v>14</v>
      </c>
      <c r="F18" s="28"/>
      <c r="G18" t="s">
        <v>158</v>
      </c>
      <c r="H18" t="s">
        <v>157</v>
      </c>
    </row>
    <row r="19" spans="1:8" x14ac:dyDescent="0.25">
      <c r="A19" s="19">
        <v>17.100000000000001</v>
      </c>
      <c r="B19" s="14">
        <v>15</v>
      </c>
      <c r="F19" s="28"/>
      <c r="G19" t="s">
        <v>158</v>
      </c>
    </row>
    <row r="20" spans="1:8" ht="78.75" x14ac:dyDescent="0.25">
      <c r="A20" s="19">
        <v>18.100000000000001</v>
      </c>
      <c r="B20" s="14" t="s">
        <v>110</v>
      </c>
      <c r="D20" t="s">
        <v>159</v>
      </c>
      <c r="G20" s="25" t="s">
        <v>174</v>
      </c>
    </row>
    <row r="25" spans="1:8" x14ac:dyDescent="0.25">
      <c r="F25" s="28"/>
    </row>
  </sheetData>
  <sortState xmlns:xlrd2="http://schemas.microsoft.com/office/spreadsheetml/2017/richdata2" ref="A22:G25">
    <sortCondition ref="B22:B25"/>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zoomScale="70" zoomScaleNormal="70" workbookViewId="0">
      <pane ySplit="1" topLeftCell="A8" activePane="bottomLeft" state="frozen"/>
      <selection pane="bottomLeft" activeCell="G12" sqref="G12"/>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15</v>
      </c>
      <c r="G1" s="5" t="s">
        <v>16</v>
      </c>
      <c r="H1" s="5" t="s">
        <v>17</v>
      </c>
      <c r="I1" s="23" t="s">
        <v>67</v>
      </c>
      <c r="J1" s="27" t="s">
        <v>30</v>
      </c>
    </row>
    <row r="2" spans="1:10" ht="75" x14ac:dyDescent="0.25">
      <c r="A2" s="59">
        <v>1</v>
      </c>
      <c r="B2" s="10">
        <v>42388</v>
      </c>
      <c r="C2" s="1" t="s">
        <v>70</v>
      </c>
      <c r="D2" s="1" t="s">
        <v>69</v>
      </c>
      <c r="E2" s="11" t="s">
        <v>66</v>
      </c>
      <c r="F2" s="8" t="s">
        <v>27</v>
      </c>
      <c r="G2" s="1" t="s">
        <v>72</v>
      </c>
      <c r="H2" s="1" t="s">
        <v>84</v>
      </c>
      <c r="I2" s="1" t="s">
        <v>68</v>
      </c>
      <c r="J2" s="11"/>
    </row>
    <row r="3" spans="1:10" ht="75" x14ac:dyDescent="0.25">
      <c r="A3" s="59">
        <v>2</v>
      </c>
      <c r="B3" s="10">
        <f t="shared" ref="B3:B18" si="0">B2+7</f>
        <v>42395</v>
      </c>
      <c r="C3" s="1" t="s">
        <v>46</v>
      </c>
      <c r="D3" s="1" t="s">
        <v>83</v>
      </c>
      <c r="E3" s="1" t="s">
        <v>90</v>
      </c>
      <c r="F3" s="1" t="s">
        <v>91</v>
      </c>
      <c r="G3" s="1" t="s">
        <v>93</v>
      </c>
      <c r="H3" s="1" t="s">
        <v>92</v>
      </c>
      <c r="I3" s="11" t="s">
        <v>74</v>
      </c>
      <c r="J3" s="11"/>
    </row>
    <row r="4" spans="1:10" ht="60" x14ac:dyDescent="0.25">
      <c r="A4" s="59">
        <v>3</v>
      </c>
      <c r="B4" s="10">
        <f t="shared" si="0"/>
        <v>42402</v>
      </c>
      <c r="C4" s="1" t="s">
        <v>28</v>
      </c>
      <c r="D4" s="1" t="s">
        <v>100</v>
      </c>
      <c r="E4" s="1" t="s">
        <v>102</v>
      </c>
      <c r="F4" s="1" t="s">
        <v>97</v>
      </c>
      <c r="G4" s="57" t="s">
        <v>75</v>
      </c>
      <c r="H4" s="1" t="s">
        <v>98</v>
      </c>
    </row>
    <row r="5" spans="1:10" ht="75" x14ac:dyDescent="0.25">
      <c r="A5" s="59">
        <v>4</v>
      </c>
      <c r="B5" s="10">
        <f>B4+7</f>
        <v>42409</v>
      </c>
      <c r="C5" s="49" t="s">
        <v>103</v>
      </c>
      <c r="D5" s="51" t="s">
        <v>105</v>
      </c>
      <c r="E5" s="7" t="s">
        <v>104</v>
      </c>
      <c r="F5" s="7" t="s">
        <v>99</v>
      </c>
      <c r="G5" s="1" t="s">
        <v>101</v>
      </c>
      <c r="H5" s="1" t="s">
        <v>106</v>
      </c>
      <c r="I5" s="6" t="s">
        <v>77</v>
      </c>
    </row>
    <row r="6" spans="1:10" ht="102.75" thickBot="1" x14ac:dyDescent="0.3">
      <c r="A6" s="59">
        <v>5</v>
      </c>
      <c r="B6" s="10">
        <f t="shared" si="0"/>
        <v>42416</v>
      </c>
      <c r="C6" s="49" t="s">
        <v>50</v>
      </c>
      <c r="D6" s="51" t="s">
        <v>89</v>
      </c>
      <c r="E6" s="7" t="s">
        <v>51</v>
      </c>
      <c r="F6" s="1" t="s">
        <v>88</v>
      </c>
      <c r="G6" s="1" t="s">
        <v>87</v>
      </c>
      <c r="H6" s="11" t="s">
        <v>86</v>
      </c>
    </row>
    <row r="7" spans="1:10" ht="120.75" thickBot="1" x14ac:dyDescent="0.3">
      <c r="A7" s="58">
        <v>6</v>
      </c>
      <c r="B7" s="10">
        <f t="shared" si="0"/>
        <v>42423</v>
      </c>
      <c r="C7" s="1" t="s">
        <v>37</v>
      </c>
      <c r="D7" s="1" t="s">
        <v>82</v>
      </c>
      <c r="E7" s="1"/>
      <c r="F7" s="48" t="s">
        <v>36</v>
      </c>
      <c r="G7" s="48" t="s">
        <v>38</v>
      </c>
      <c r="H7" s="1" t="s">
        <v>81</v>
      </c>
      <c r="I7" s="1" t="s">
        <v>78</v>
      </c>
      <c r="J7" s="11" t="s">
        <v>40</v>
      </c>
    </row>
    <row r="8" spans="1:10" ht="75" x14ac:dyDescent="0.25">
      <c r="A8" s="58">
        <v>7</v>
      </c>
      <c r="B8" s="10">
        <f t="shared" si="0"/>
        <v>42430</v>
      </c>
      <c r="C8" s="1" t="s">
        <v>80</v>
      </c>
      <c r="D8" s="1" t="s">
        <v>39</v>
      </c>
      <c r="E8" s="1" t="s">
        <v>112</v>
      </c>
      <c r="F8" s="1" t="s">
        <v>79</v>
      </c>
      <c r="G8" s="1"/>
      <c r="H8" s="1" t="s">
        <v>42</v>
      </c>
    </row>
    <row r="9" spans="1:10" ht="60" x14ac:dyDescent="0.25">
      <c r="A9" s="9">
        <v>8</v>
      </c>
      <c r="B9" s="10">
        <f t="shared" si="0"/>
        <v>42437</v>
      </c>
      <c r="C9" s="6" t="s">
        <v>23</v>
      </c>
      <c r="F9" s="1" t="s">
        <v>85</v>
      </c>
      <c r="G9" s="7" t="s">
        <v>23</v>
      </c>
      <c r="H9" s="8" t="s">
        <v>132</v>
      </c>
    </row>
    <row r="10" spans="1:10" x14ac:dyDescent="0.25">
      <c r="A10" s="9"/>
      <c r="B10" s="10">
        <f t="shared" si="0"/>
        <v>42444</v>
      </c>
      <c r="C10" s="12" t="s">
        <v>20</v>
      </c>
      <c r="D10" s="12" t="s">
        <v>20</v>
      </c>
      <c r="E10" s="12" t="s">
        <v>20</v>
      </c>
      <c r="F10" s="12" t="s">
        <v>20</v>
      </c>
      <c r="G10" s="12" t="s">
        <v>20</v>
      </c>
      <c r="H10" s="12" t="s">
        <v>20</v>
      </c>
    </row>
    <row r="11" spans="1:10" x14ac:dyDescent="0.25">
      <c r="A11" s="9">
        <v>9</v>
      </c>
      <c r="B11" s="10">
        <f t="shared" si="0"/>
        <v>42451</v>
      </c>
      <c r="C11" s="6" t="s">
        <v>133</v>
      </c>
      <c r="F11" s="8" t="s">
        <v>132</v>
      </c>
      <c r="G11" s="8" t="s">
        <v>132</v>
      </c>
      <c r="H11" s="7" t="s">
        <v>45</v>
      </c>
    </row>
    <row r="12" spans="1:10" ht="120" x14ac:dyDescent="0.25">
      <c r="A12" s="9">
        <v>10</v>
      </c>
      <c r="B12" s="10">
        <f t="shared" si="0"/>
        <v>42458</v>
      </c>
      <c r="C12" s="1" t="s">
        <v>29</v>
      </c>
      <c r="D12" s="1" t="s">
        <v>31</v>
      </c>
      <c r="E12" s="49" t="s">
        <v>144</v>
      </c>
      <c r="F12" s="1" t="s">
        <v>138</v>
      </c>
      <c r="G12" s="49" t="s">
        <v>139</v>
      </c>
      <c r="H12" s="49" t="s">
        <v>140</v>
      </c>
    </row>
    <row r="13" spans="1:10" ht="75" x14ac:dyDescent="0.25">
      <c r="A13" s="9">
        <v>11</v>
      </c>
      <c r="B13" s="10">
        <f t="shared" si="0"/>
        <v>42465</v>
      </c>
      <c r="C13" s="1" t="s">
        <v>32</v>
      </c>
      <c r="D13" s="1" t="s">
        <v>33</v>
      </c>
      <c r="E13" s="1" t="s">
        <v>41</v>
      </c>
      <c r="F13" s="49" t="s">
        <v>141</v>
      </c>
      <c r="G13" s="49" t="s">
        <v>143</v>
      </c>
      <c r="H13" s="1" t="s">
        <v>142</v>
      </c>
    </row>
    <row r="14" spans="1:10" ht="63.75" x14ac:dyDescent="0.25">
      <c r="A14" s="9">
        <v>12</v>
      </c>
      <c r="B14" s="10">
        <f t="shared" si="0"/>
        <v>42472</v>
      </c>
      <c r="C14" s="6" t="s">
        <v>117</v>
      </c>
      <c r="E14" s="1" t="s">
        <v>135</v>
      </c>
      <c r="F14" s="1"/>
      <c r="G14" s="49" t="s">
        <v>139</v>
      </c>
      <c r="H14" s="49" t="s">
        <v>140</v>
      </c>
    </row>
    <row r="15" spans="1:10" x14ac:dyDescent="0.25">
      <c r="A15" s="9">
        <v>13</v>
      </c>
      <c r="B15" s="10">
        <f t="shared" si="0"/>
        <v>42479</v>
      </c>
      <c r="C15" s="1"/>
      <c r="D15" s="1"/>
      <c r="E15" s="1"/>
      <c r="F15" s="1"/>
      <c r="G15" s="1"/>
      <c r="H15" s="1"/>
    </row>
    <row r="16" spans="1:10" ht="105" x14ac:dyDescent="0.25">
      <c r="A16" s="9">
        <v>14</v>
      </c>
      <c r="B16" s="10">
        <f t="shared" si="0"/>
        <v>42486</v>
      </c>
      <c r="C16" s="1" t="s">
        <v>47</v>
      </c>
      <c r="D16" s="1" t="s">
        <v>49</v>
      </c>
      <c r="E16" s="1" t="s">
        <v>134</v>
      </c>
      <c r="F16" s="1" t="s">
        <v>48</v>
      </c>
      <c r="H16" s="1"/>
    </row>
    <row r="17" spans="1:9" x14ac:dyDescent="0.25">
      <c r="A17" s="9">
        <v>15</v>
      </c>
      <c r="B17" s="10">
        <f t="shared" si="0"/>
        <v>42493</v>
      </c>
      <c r="C17" s="1"/>
      <c r="D17" s="1"/>
      <c r="E17" s="1"/>
      <c r="F17" s="1"/>
      <c r="G17" s="1"/>
      <c r="H17" s="1"/>
    </row>
    <row r="18" spans="1:9" ht="30" x14ac:dyDescent="0.25">
      <c r="A18" s="9" t="s">
        <v>0</v>
      </c>
      <c r="B18" s="10">
        <f t="shared" si="0"/>
        <v>42500</v>
      </c>
      <c r="C18" s="1"/>
      <c r="D18" s="1"/>
      <c r="E18" s="1"/>
      <c r="F18" s="1"/>
      <c r="G18" s="1"/>
      <c r="H18" s="1"/>
    </row>
    <row r="21" spans="1:9" x14ac:dyDescent="0.25">
      <c r="G21" s="1"/>
    </row>
    <row r="23" spans="1:9" ht="15.75" thickBot="1" x14ac:dyDescent="0.3">
      <c r="C23" s="1"/>
      <c r="D23" s="1"/>
      <c r="E23" s="49"/>
      <c r="F23" s="49"/>
      <c r="G23" s="49"/>
      <c r="H23" s="1"/>
      <c r="I23" s="11"/>
    </row>
    <row r="24" spans="1:9" ht="15.75" thickBot="1" x14ac:dyDescent="0.3">
      <c r="C24" s="1"/>
      <c r="D24" s="1"/>
      <c r="E24" s="1"/>
      <c r="F24" s="50"/>
      <c r="G24" s="48"/>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95"/>
  <sheetViews>
    <sheetView topLeftCell="A31" workbookViewId="0">
      <selection activeCell="E48" sqref="E48"/>
    </sheetView>
  </sheetViews>
  <sheetFormatPr defaultColWidth="8.875" defaultRowHeight="15.75" x14ac:dyDescent="0.25"/>
  <cols>
    <col min="1" max="1" width="8.875" style="14"/>
    <col min="2" max="2" width="35" style="14" customWidth="1"/>
    <col min="3" max="3" width="11.125" style="14" customWidth="1"/>
    <col min="4" max="4" width="6.375" style="14" customWidth="1"/>
    <col min="5" max="5" width="6" style="14" customWidth="1"/>
    <col min="6" max="6" width="20.625" bestFit="1" customWidth="1"/>
    <col min="7" max="7" width="10" style="14" customWidth="1"/>
    <col min="8" max="8" width="8.875" style="14"/>
    <col min="9" max="9" width="4.625" style="14" customWidth="1"/>
    <col min="11" max="11" width="10.875" bestFit="1" customWidth="1"/>
  </cols>
  <sheetData>
    <row r="1" spans="1:13" ht="18" thickBot="1" x14ac:dyDescent="0.35">
      <c r="A1" s="33" t="s">
        <v>22</v>
      </c>
      <c r="B1" s="33" t="s">
        <v>7</v>
      </c>
      <c r="C1" s="33" t="s">
        <v>8</v>
      </c>
      <c r="D1" s="33" t="s">
        <v>9</v>
      </c>
      <c r="E1" s="33" t="s">
        <v>94</v>
      </c>
      <c r="F1" s="2" t="s">
        <v>8</v>
      </c>
      <c r="G1" s="2" t="s">
        <v>9</v>
      </c>
      <c r="H1" s="2" t="s">
        <v>10</v>
      </c>
      <c r="K1" t="s">
        <v>8</v>
      </c>
      <c r="L1" t="s">
        <v>9</v>
      </c>
      <c r="M1" t="s">
        <v>10</v>
      </c>
    </row>
    <row r="2" spans="1:13" ht="16.5" thickTop="1" x14ac:dyDescent="0.25">
      <c r="A2" s="14">
        <v>0</v>
      </c>
      <c r="B2" s="14" t="s">
        <v>11</v>
      </c>
      <c r="C2" s="34" t="s">
        <v>12</v>
      </c>
      <c r="D2" s="34">
        <v>4</v>
      </c>
      <c r="E2" s="14" t="s">
        <v>95</v>
      </c>
      <c r="F2" s="35" t="s">
        <v>7</v>
      </c>
      <c r="G2" s="36">
        <f>SUMIF($C$2:$C$94,F2,$D$2:$D$94)</f>
        <v>119</v>
      </c>
      <c r="H2" s="37">
        <f>G2/$G$7</f>
        <v>0.268018018018018</v>
      </c>
      <c r="K2" t="s">
        <v>7</v>
      </c>
      <c r="L2">
        <v>120</v>
      </c>
      <c r="M2" s="47">
        <v>0.24</v>
      </c>
    </row>
    <row r="3" spans="1:13" x14ac:dyDescent="0.25">
      <c r="A3" s="14">
        <v>0</v>
      </c>
      <c r="B3" s="14" t="s">
        <v>96</v>
      </c>
      <c r="C3" s="34" t="s">
        <v>12</v>
      </c>
      <c r="D3" s="34">
        <v>0</v>
      </c>
      <c r="E3" s="14" t="s">
        <v>95</v>
      </c>
      <c r="F3" s="38" t="s">
        <v>12</v>
      </c>
      <c r="G3" s="34">
        <f>SUMIF($C$2:$C$94,F3,$D$2:$D$94)</f>
        <v>80</v>
      </c>
      <c r="H3" s="39">
        <f>G3/$G$7</f>
        <v>0.18018018018018017</v>
      </c>
      <c r="K3" t="s">
        <v>12</v>
      </c>
      <c r="L3">
        <v>100</v>
      </c>
      <c r="M3" s="47">
        <v>0.2</v>
      </c>
    </row>
    <row r="4" spans="1:13" x14ac:dyDescent="0.25">
      <c r="A4" s="14">
        <v>0</v>
      </c>
      <c r="B4" s="14" t="s">
        <v>129</v>
      </c>
      <c r="C4" s="34" t="s">
        <v>12</v>
      </c>
      <c r="D4" s="34">
        <v>8</v>
      </c>
      <c r="E4" s="14" t="s">
        <v>95</v>
      </c>
      <c r="F4" s="53" t="s">
        <v>21</v>
      </c>
      <c r="G4" s="52">
        <f>SUMIF($C$2:$C$94,F4,$D$2:$D$94)-10</f>
        <v>90</v>
      </c>
      <c r="H4" s="54">
        <f>G4/$G$7</f>
        <v>0.20270270270270271</v>
      </c>
      <c r="K4" t="s">
        <v>13</v>
      </c>
      <c r="L4">
        <v>200</v>
      </c>
      <c r="M4" s="47">
        <v>0.4</v>
      </c>
    </row>
    <row r="5" spans="1:13" x14ac:dyDescent="0.25">
      <c r="A5" s="14">
        <v>0</v>
      </c>
      <c r="B5" s="14" t="s">
        <v>128</v>
      </c>
      <c r="C5" s="34" t="s">
        <v>12</v>
      </c>
      <c r="D5" s="34">
        <v>10</v>
      </c>
      <c r="E5" s="14" t="s">
        <v>95</v>
      </c>
      <c r="F5" s="41" t="s">
        <v>13</v>
      </c>
      <c r="G5" s="42">
        <f>SUMIF($C$2:$C$94,F5,$D$2:$D$94)</f>
        <v>50</v>
      </c>
      <c r="H5" s="43">
        <f>G5/$G$7</f>
        <v>0.11261261261261261</v>
      </c>
      <c r="K5" t="s">
        <v>14</v>
      </c>
      <c r="L5">
        <v>80</v>
      </c>
      <c r="M5" s="47">
        <v>0.16</v>
      </c>
    </row>
    <row r="6" spans="1:13" x14ac:dyDescent="0.25">
      <c r="A6" s="14">
        <v>0</v>
      </c>
      <c r="B6" s="14" t="s">
        <v>62</v>
      </c>
      <c r="C6" s="34" t="s">
        <v>12</v>
      </c>
      <c r="D6" s="34">
        <v>0</v>
      </c>
      <c r="E6" s="14" t="s">
        <v>95</v>
      </c>
      <c r="F6" s="44" t="s">
        <v>14</v>
      </c>
      <c r="G6" s="45">
        <f>SUMIF($C$2:$C$94,F6,$D$2:$D$94)</f>
        <v>105</v>
      </c>
      <c r="H6" s="46">
        <f>G6/$G$7</f>
        <v>0.23648648648648649</v>
      </c>
      <c r="L6">
        <v>500</v>
      </c>
    </row>
    <row r="7" spans="1:13" ht="16.5" thickBot="1" x14ac:dyDescent="0.3">
      <c r="A7" s="14">
        <v>0</v>
      </c>
      <c r="B7" s="14" t="s">
        <v>64</v>
      </c>
      <c r="C7" s="34" t="s">
        <v>12</v>
      </c>
      <c r="D7" s="34">
        <v>0</v>
      </c>
      <c r="E7" s="14" t="s">
        <v>95</v>
      </c>
      <c r="G7" s="3">
        <f>SUM(G2:G6)</f>
        <v>444</v>
      </c>
    </row>
    <row r="8" spans="1:13" ht="17.25" thickTop="1" thickBot="1" x14ac:dyDescent="0.3">
      <c r="A8" s="14">
        <v>1</v>
      </c>
      <c r="B8" s="14" t="s">
        <v>63</v>
      </c>
      <c r="C8" s="40" t="s">
        <v>7</v>
      </c>
      <c r="D8" s="40">
        <v>5</v>
      </c>
      <c r="E8" s="14" t="s">
        <v>95</v>
      </c>
      <c r="G8" s="3"/>
    </row>
    <row r="9" spans="1:13" s="14" customFormat="1" ht="16.5" thickTop="1" x14ac:dyDescent="0.25">
      <c r="A9" s="55">
        <v>1.2</v>
      </c>
      <c r="B9" s="14" t="s">
        <v>73</v>
      </c>
      <c r="C9" s="34" t="s">
        <v>12</v>
      </c>
      <c r="D9" s="34">
        <v>4</v>
      </c>
      <c r="E9" s="14" t="s">
        <v>95</v>
      </c>
      <c r="J9"/>
      <c r="K9"/>
      <c r="L9"/>
      <c r="M9"/>
    </row>
    <row r="10" spans="1:13" s="14" customFormat="1" x14ac:dyDescent="0.25">
      <c r="A10" s="14">
        <v>1.1000000000000001</v>
      </c>
      <c r="B10" s="14" t="s">
        <v>59</v>
      </c>
      <c r="C10" s="52" t="s">
        <v>21</v>
      </c>
      <c r="D10" s="52">
        <v>10</v>
      </c>
      <c r="E10" s="14" t="s">
        <v>95</v>
      </c>
      <c r="F10"/>
      <c r="J10"/>
      <c r="K10"/>
      <c r="L10"/>
      <c r="M10"/>
    </row>
    <row r="11" spans="1:13" s="14" customFormat="1" x14ac:dyDescent="0.25">
      <c r="A11" s="55">
        <v>2</v>
      </c>
      <c r="B11" s="14" t="s">
        <v>46</v>
      </c>
      <c r="C11" s="40" t="s">
        <v>7</v>
      </c>
      <c r="D11" s="40">
        <v>20</v>
      </c>
      <c r="E11" s="14" t="s">
        <v>95</v>
      </c>
      <c r="F11"/>
      <c r="J11"/>
      <c r="K11"/>
      <c r="L11"/>
      <c r="M11"/>
    </row>
    <row r="12" spans="1:13" s="14" customFormat="1" x14ac:dyDescent="0.25">
      <c r="A12" s="55">
        <v>2.2000000000000002</v>
      </c>
      <c r="B12" s="14" t="s">
        <v>52</v>
      </c>
      <c r="C12" s="34" t="s">
        <v>12</v>
      </c>
      <c r="D12" s="34">
        <v>8</v>
      </c>
      <c r="E12" s="14" t="s">
        <v>95</v>
      </c>
      <c r="F12"/>
      <c r="G12"/>
      <c r="J12"/>
      <c r="K12"/>
      <c r="L12"/>
      <c r="M12"/>
    </row>
    <row r="13" spans="1:13" s="14" customFormat="1" x14ac:dyDescent="0.25">
      <c r="A13" s="55">
        <v>2.2999999999999998</v>
      </c>
      <c r="B13" s="14" t="s">
        <v>58</v>
      </c>
      <c r="C13" s="52" t="s">
        <v>21</v>
      </c>
      <c r="D13" s="52">
        <v>10</v>
      </c>
      <c r="E13" s="14" t="s">
        <v>95</v>
      </c>
      <c r="F13"/>
      <c r="G13"/>
      <c r="J13"/>
      <c r="K13"/>
      <c r="L13"/>
      <c r="M13"/>
    </row>
    <row r="14" spans="1:13" s="14" customFormat="1" x14ac:dyDescent="0.25">
      <c r="A14" s="14">
        <v>3.1</v>
      </c>
      <c r="B14" s="14" t="s">
        <v>76</v>
      </c>
      <c r="C14" s="40" t="s">
        <v>7</v>
      </c>
      <c r="D14" s="40">
        <v>20</v>
      </c>
      <c r="E14" s="14" t="s">
        <v>95</v>
      </c>
      <c r="F14"/>
      <c r="G14"/>
      <c r="J14"/>
      <c r="K14"/>
      <c r="L14"/>
      <c r="M14"/>
    </row>
    <row r="15" spans="1:13" s="14" customFormat="1" x14ac:dyDescent="0.25">
      <c r="A15" s="14">
        <v>3.2</v>
      </c>
      <c r="B15" s="14" t="s">
        <v>53</v>
      </c>
      <c r="C15" s="34" t="s">
        <v>12</v>
      </c>
      <c r="D15" s="34">
        <v>8</v>
      </c>
      <c r="E15" s="14" t="s">
        <v>95</v>
      </c>
      <c r="F15"/>
      <c r="G15"/>
      <c r="J15"/>
      <c r="K15"/>
      <c r="L15"/>
      <c r="M15"/>
    </row>
    <row r="16" spans="1:13" s="14" customFormat="1" x14ac:dyDescent="0.25">
      <c r="A16" s="14">
        <v>3.3</v>
      </c>
      <c r="B16" s="14" t="s">
        <v>57</v>
      </c>
      <c r="C16" s="52" t="s">
        <v>21</v>
      </c>
      <c r="D16" s="52">
        <v>10</v>
      </c>
      <c r="E16" s="14" t="s">
        <v>95</v>
      </c>
      <c r="F16"/>
      <c r="G16"/>
      <c r="J16"/>
      <c r="K16"/>
      <c r="L16"/>
      <c r="M16"/>
    </row>
    <row r="17" spans="1:13" s="14" customFormat="1" x14ac:dyDescent="0.25">
      <c r="A17" s="14">
        <v>4.0999999999999996</v>
      </c>
      <c r="B17" s="14" t="s">
        <v>60</v>
      </c>
      <c r="C17" s="40" t="s">
        <v>7</v>
      </c>
      <c r="D17" s="40">
        <v>20</v>
      </c>
      <c r="E17" s="14" t="s">
        <v>95</v>
      </c>
      <c r="F17"/>
      <c r="G17"/>
      <c r="J17"/>
      <c r="K17"/>
      <c r="L17"/>
      <c r="M17"/>
    </row>
    <row r="18" spans="1:13" s="14" customFormat="1" x14ac:dyDescent="0.25">
      <c r="A18" s="14">
        <v>4.2</v>
      </c>
      <c r="B18" s="14" t="s">
        <v>34</v>
      </c>
      <c r="C18" s="34" t="s">
        <v>12</v>
      </c>
      <c r="D18" s="34">
        <v>8</v>
      </c>
      <c r="E18" s="14" t="s">
        <v>95</v>
      </c>
      <c r="F18"/>
      <c r="G18"/>
      <c r="J18"/>
      <c r="K18"/>
      <c r="L18"/>
      <c r="M18"/>
    </row>
    <row r="19" spans="1:13" s="14" customFormat="1" x14ac:dyDescent="0.25">
      <c r="A19" s="14">
        <v>4.3</v>
      </c>
      <c r="B19" s="14" t="s">
        <v>61</v>
      </c>
      <c r="C19" s="52" t="s">
        <v>21</v>
      </c>
      <c r="D19" s="52">
        <v>10</v>
      </c>
      <c r="E19" s="14" t="s">
        <v>95</v>
      </c>
      <c r="F19"/>
      <c r="G19"/>
      <c r="J19"/>
      <c r="K19"/>
      <c r="L19"/>
      <c r="M19"/>
    </row>
    <row r="20" spans="1:13" s="14" customFormat="1" x14ac:dyDescent="0.25">
      <c r="A20" s="14">
        <v>5.0999999999999996</v>
      </c>
      <c r="B20" s="14" t="s">
        <v>23</v>
      </c>
      <c r="C20" s="42" t="s">
        <v>13</v>
      </c>
      <c r="D20" s="42">
        <v>50</v>
      </c>
      <c r="E20" s="14" t="s">
        <v>95</v>
      </c>
      <c r="F20"/>
      <c r="J20"/>
      <c r="K20"/>
      <c r="L20"/>
      <c r="M20"/>
    </row>
    <row r="21" spans="1:13" s="14" customFormat="1" x14ac:dyDescent="0.25">
      <c r="A21" s="14">
        <v>6</v>
      </c>
      <c r="B21" s="61" t="s">
        <v>119</v>
      </c>
      <c r="F21"/>
      <c r="J21"/>
      <c r="K21"/>
      <c r="L21"/>
      <c r="M21"/>
    </row>
    <row r="22" spans="1:13" s="14" customFormat="1" x14ac:dyDescent="0.25">
      <c r="A22" s="14">
        <v>6.1</v>
      </c>
      <c r="B22" s="14" t="s">
        <v>118</v>
      </c>
      <c r="C22" s="34" t="s">
        <v>12</v>
      </c>
      <c r="D22" s="34">
        <v>6</v>
      </c>
      <c r="E22" s="14" t="s">
        <v>95</v>
      </c>
      <c r="F22"/>
      <c r="J22"/>
      <c r="K22"/>
      <c r="L22"/>
      <c r="M22"/>
    </row>
    <row r="23" spans="1:13" s="14" customFormat="1" x14ac:dyDescent="0.25">
      <c r="A23" s="14">
        <v>6.2</v>
      </c>
      <c r="B23" s="14" t="s">
        <v>121</v>
      </c>
      <c r="C23" s="40" t="s">
        <v>7</v>
      </c>
      <c r="D23" s="40">
        <v>3</v>
      </c>
      <c r="E23" s="14" t="s">
        <v>95</v>
      </c>
      <c r="F23"/>
      <c r="J23"/>
      <c r="K23"/>
      <c r="L23"/>
      <c r="M23"/>
    </row>
    <row r="24" spans="1:13" x14ac:dyDescent="0.25">
      <c r="A24" s="14">
        <v>6.3</v>
      </c>
      <c r="B24" s="14" t="s">
        <v>120</v>
      </c>
      <c r="C24" s="34" t="s">
        <v>12</v>
      </c>
      <c r="D24" s="34">
        <v>4</v>
      </c>
      <c r="E24" s="14" t="s">
        <v>95</v>
      </c>
    </row>
    <row r="25" spans="1:13" x14ac:dyDescent="0.25">
      <c r="A25" s="14">
        <v>6.4</v>
      </c>
      <c r="B25" s="14" t="s">
        <v>7</v>
      </c>
      <c r="C25" s="40" t="s">
        <v>7</v>
      </c>
      <c r="D25" s="40">
        <v>15</v>
      </c>
      <c r="E25" s="14" t="s">
        <v>95</v>
      </c>
    </row>
    <row r="26" spans="1:13" s="14" customFormat="1" x14ac:dyDescent="0.25">
      <c r="A26" s="14">
        <v>6.5</v>
      </c>
      <c r="B26" s="14" t="s">
        <v>21</v>
      </c>
      <c r="C26" s="52" t="s">
        <v>21</v>
      </c>
      <c r="D26" s="52">
        <v>20</v>
      </c>
      <c r="E26" s="14" t="s">
        <v>95</v>
      </c>
      <c r="F26"/>
      <c r="J26"/>
      <c r="K26"/>
      <c r="L26"/>
      <c r="M26"/>
    </row>
    <row r="27" spans="1:13" s="14" customFormat="1" x14ac:dyDescent="0.25">
      <c r="A27" s="14">
        <v>7</v>
      </c>
      <c r="B27" s="61" t="s">
        <v>117</v>
      </c>
      <c r="F27"/>
      <c r="J27"/>
      <c r="K27"/>
      <c r="L27"/>
      <c r="M27"/>
    </row>
    <row r="28" spans="1:13" s="14" customFormat="1" x14ac:dyDescent="0.25">
      <c r="A28" s="14">
        <v>7.1</v>
      </c>
      <c r="B28" s="14" t="s">
        <v>118</v>
      </c>
      <c r="C28" s="34" t="s">
        <v>12</v>
      </c>
      <c r="D28" s="34">
        <v>6</v>
      </c>
      <c r="E28" s="14" t="s">
        <v>95</v>
      </c>
      <c r="F28"/>
      <c r="J28"/>
      <c r="K28"/>
      <c r="L28"/>
      <c r="M28"/>
    </row>
    <row r="29" spans="1:13" x14ac:dyDescent="0.25">
      <c r="A29" s="14">
        <v>7.2</v>
      </c>
      <c r="B29" s="14" t="s">
        <v>121</v>
      </c>
      <c r="C29" s="40" t="s">
        <v>7</v>
      </c>
      <c r="D29" s="40">
        <v>3</v>
      </c>
      <c r="E29" s="14" t="s">
        <v>95</v>
      </c>
    </row>
    <row r="30" spans="1:13" x14ac:dyDescent="0.25">
      <c r="A30" s="14">
        <v>7.3</v>
      </c>
      <c r="B30" s="14" t="s">
        <v>120</v>
      </c>
      <c r="C30" s="34" t="s">
        <v>12</v>
      </c>
      <c r="D30" s="34">
        <v>4</v>
      </c>
      <c r="E30" s="14" t="s">
        <v>95</v>
      </c>
    </row>
    <row r="31" spans="1:13" x14ac:dyDescent="0.25">
      <c r="A31" s="14">
        <v>7.4</v>
      </c>
      <c r="B31" s="14" t="s">
        <v>7</v>
      </c>
      <c r="C31" s="40" t="s">
        <v>7</v>
      </c>
      <c r="D31" s="40">
        <v>15</v>
      </c>
      <c r="E31" s="14" t="s">
        <v>95</v>
      </c>
    </row>
    <row r="32" spans="1:13" x14ac:dyDescent="0.25">
      <c r="A32" s="14">
        <v>7.5</v>
      </c>
      <c r="B32" s="14" t="s">
        <v>21</v>
      </c>
      <c r="C32" s="52" t="s">
        <v>21</v>
      </c>
      <c r="D32" s="52">
        <v>20</v>
      </c>
      <c r="E32" s="14" t="s">
        <v>95</v>
      </c>
    </row>
    <row r="33" spans="1:13" s="14" customFormat="1" x14ac:dyDescent="0.25">
      <c r="A33" s="14">
        <v>8</v>
      </c>
      <c r="B33" s="61" t="s">
        <v>122</v>
      </c>
      <c r="F33"/>
      <c r="J33"/>
      <c r="K33"/>
      <c r="L33"/>
      <c r="M33"/>
    </row>
    <row r="34" spans="1:13" s="14" customFormat="1" x14ac:dyDescent="0.25">
      <c r="A34" s="14">
        <v>8.1</v>
      </c>
      <c r="B34" s="14" t="s">
        <v>118</v>
      </c>
      <c r="C34" s="34" t="s">
        <v>12</v>
      </c>
      <c r="D34" s="34">
        <v>6</v>
      </c>
      <c r="E34" s="14" t="s">
        <v>95</v>
      </c>
      <c r="F34"/>
      <c r="J34"/>
      <c r="K34"/>
      <c r="L34"/>
      <c r="M34"/>
    </row>
    <row r="35" spans="1:13" s="14" customFormat="1" x14ac:dyDescent="0.25">
      <c r="A35" s="14">
        <v>8.1999999999999993</v>
      </c>
      <c r="B35" s="14" t="s">
        <v>121</v>
      </c>
      <c r="C35" s="40" t="s">
        <v>7</v>
      </c>
      <c r="D35" s="40">
        <v>3</v>
      </c>
      <c r="E35" s="14" t="s">
        <v>95</v>
      </c>
      <c r="F35"/>
      <c r="J35"/>
      <c r="K35"/>
      <c r="L35"/>
      <c r="M35"/>
    </row>
    <row r="36" spans="1:13" s="14" customFormat="1" x14ac:dyDescent="0.25">
      <c r="A36" s="14">
        <v>8.3000000000000007</v>
      </c>
      <c r="B36" s="14" t="s">
        <v>120</v>
      </c>
      <c r="C36" s="34" t="s">
        <v>12</v>
      </c>
      <c r="D36" s="34">
        <v>4</v>
      </c>
      <c r="E36" s="14" t="s">
        <v>95</v>
      </c>
      <c r="F36"/>
      <c r="J36"/>
      <c r="K36"/>
      <c r="L36"/>
      <c r="M36"/>
    </row>
    <row r="37" spans="1:13" s="14" customFormat="1" x14ac:dyDescent="0.25">
      <c r="A37" s="14">
        <v>8.4</v>
      </c>
      <c r="B37" s="14" t="s">
        <v>7</v>
      </c>
      <c r="C37" s="40" t="s">
        <v>7</v>
      </c>
      <c r="D37" s="40">
        <v>15</v>
      </c>
      <c r="E37" s="14" t="s">
        <v>95</v>
      </c>
      <c r="F37"/>
      <c r="J37"/>
      <c r="K37"/>
      <c r="L37"/>
      <c r="M37"/>
    </row>
    <row r="38" spans="1:13" s="14" customFormat="1" x14ac:dyDescent="0.25">
      <c r="A38" s="14">
        <v>8.5</v>
      </c>
      <c r="B38" s="14" t="s">
        <v>21</v>
      </c>
      <c r="C38" s="52" t="s">
        <v>21</v>
      </c>
      <c r="D38" s="52">
        <v>20</v>
      </c>
      <c r="E38" s="14" t="s">
        <v>95</v>
      </c>
      <c r="F38"/>
      <c r="J38"/>
      <c r="K38"/>
      <c r="L38"/>
      <c r="M38"/>
    </row>
    <row r="39" spans="1:13" x14ac:dyDescent="0.25">
      <c r="A39" s="14">
        <v>10</v>
      </c>
      <c r="B39" s="61" t="s">
        <v>14</v>
      </c>
    </row>
    <row r="40" spans="1:13" x14ac:dyDescent="0.25">
      <c r="A40" s="14">
        <v>10.1</v>
      </c>
      <c r="B40" s="14" t="s">
        <v>35</v>
      </c>
      <c r="C40" s="45" t="s">
        <v>14</v>
      </c>
      <c r="D40" s="45">
        <v>10</v>
      </c>
      <c r="E40" s="14" t="s">
        <v>95</v>
      </c>
    </row>
    <row r="41" spans="1:13" x14ac:dyDescent="0.25">
      <c r="A41" s="14">
        <v>10.199999999999999</v>
      </c>
      <c r="B41" s="56" t="s">
        <v>123</v>
      </c>
      <c r="C41" s="45" t="s">
        <v>14</v>
      </c>
      <c r="D41" s="45">
        <v>20</v>
      </c>
      <c r="E41" s="14" t="s">
        <v>95</v>
      </c>
    </row>
    <row r="42" spans="1:13" x14ac:dyDescent="0.25">
      <c r="A42" s="14">
        <v>10.3</v>
      </c>
      <c r="B42" s="14" t="s">
        <v>125</v>
      </c>
      <c r="C42" s="45" t="s">
        <v>14</v>
      </c>
      <c r="D42" s="45">
        <v>5</v>
      </c>
      <c r="E42" s="14" t="s">
        <v>95</v>
      </c>
    </row>
    <row r="43" spans="1:13" x14ac:dyDescent="0.25">
      <c r="A43" s="14">
        <v>10.4</v>
      </c>
      <c r="B43" s="14" t="s">
        <v>124</v>
      </c>
      <c r="C43" s="45" t="s">
        <v>14</v>
      </c>
      <c r="D43" s="45">
        <v>5</v>
      </c>
      <c r="E43" s="14" t="s">
        <v>95</v>
      </c>
      <c r="F43" s="14" t="s">
        <v>151</v>
      </c>
      <c r="G43" s="14">
        <v>5</v>
      </c>
    </row>
    <row r="44" spans="1:13" x14ac:dyDescent="0.25">
      <c r="A44" s="14">
        <v>10.5</v>
      </c>
      <c r="B44" s="14" t="s">
        <v>146</v>
      </c>
      <c r="C44" s="45" t="s">
        <v>14</v>
      </c>
      <c r="D44" s="45">
        <v>20</v>
      </c>
      <c r="E44" s="14" t="s">
        <v>95</v>
      </c>
      <c r="F44" s="14" t="s">
        <v>149</v>
      </c>
      <c r="G44" s="14">
        <v>5</v>
      </c>
    </row>
    <row r="45" spans="1:13" x14ac:dyDescent="0.25">
      <c r="A45" s="14">
        <v>10.7</v>
      </c>
      <c r="B45" s="14" t="s">
        <v>147</v>
      </c>
      <c r="C45" s="45" t="s">
        <v>14</v>
      </c>
      <c r="D45" s="45">
        <v>5</v>
      </c>
      <c r="E45" s="14" t="s">
        <v>95</v>
      </c>
      <c r="F45" s="14" t="s">
        <v>150</v>
      </c>
      <c r="G45" s="14">
        <v>5</v>
      </c>
    </row>
    <row r="46" spans="1:13" x14ac:dyDescent="0.25">
      <c r="A46" s="14">
        <v>10.4</v>
      </c>
      <c r="B46" s="14" t="s">
        <v>127</v>
      </c>
      <c r="C46" s="45" t="s">
        <v>14</v>
      </c>
      <c r="D46" s="45">
        <v>5</v>
      </c>
      <c r="E46" s="14" t="s">
        <v>95</v>
      </c>
      <c r="F46" s="14" t="s">
        <v>148</v>
      </c>
      <c r="G46" s="14">
        <v>5</v>
      </c>
    </row>
    <row r="47" spans="1:13" x14ac:dyDescent="0.25">
      <c r="B47" s="14" t="s">
        <v>126</v>
      </c>
      <c r="C47" s="45" t="s">
        <v>14</v>
      </c>
      <c r="D47" s="45">
        <v>30</v>
      </c>
      <c r="E47" s="14" t="s">
        <v>95</v>
      </c>
    </row>
    <row r="48" spans="1:13" x14ac:dyDescent="0.25">
      <c r="B48" s="14" t="s">
        <v>152</v>
      </c>
      <c r="C48" s="45" t="s">
        <v>14</v>
      </c>
      <c r="D48" s="45">
        <v>5</v>
      </c>
      <c r="F48" s="14" t="s">
        <v>153</v>
      </c>
      <c r="G48" s="14">
        <v>5</v>
      </c>
    </row>
    <row r="49" spans="6:7" x14ac:dyDescent="0.25">
      <c r="F49" t="s">
        <v>154</v>
      </c>
      <c r="G49" s="14">
        <v>10</v>
      </c>
    </row>
    <row r="50" spans="6:7" x14ac:dyDescent="0.25">
      <c r="F50" t="s">
        <v>155</v>
      </c>
      <c r="G50" s="14">
        <v>10</v>
      </c>
    </row>
    <row r="51" spans="6:7" x14ac:dyDescent="0.25">
      <c r="F51" t="s">
        <v>156</v>
      </c>
      <c r="G51" s="14">
        <v>5</v>
      </c>
    </row>
    <row r="80" spans="6:13" s="14" customFormat="1" x14ac:dyDescent="0.25">
      <c r="F80"/>
      <c r="J80"/>
      <c r="K80"/>
      <c r="L80"/>
      <c r="M80"/>
    </row>
    <row r="81" spans="6:13" s="14" customFormat="1" x14ac:dyDescent="0.25">
      <c r="F81"/>
      <c r="J81"/>
      <c r="K81"/>
      <c r="L81"/>
      <c r="M81"/>
    </row>
    <row r="82" spans="6:13" s="14" customFormat="1" x14ac:dyDescent="0.25">
      <c r="F82"/>
      <c r="J82"/>
      <c r="K82"/>
      <c r="L82"/>
      <c r="M82"/>
    </row>
    <row r="83" spans="6:13" s="14" customFormat="1" x14ac:dyDescent="0.25">
      <c r="F83"/>
      <c r="J83"/>
      <c r="K83"/>
      <c r="L83"/>
      <c r="M83"/>
    </row>
    <row r="84" spans="6:13" s="14" customFormat="1" x14ac:dyDescent="0.25">
      <c r="F84"/>
      <c r="J84"/>
      <c r="K84"/>
      <c r="L84"/>
      <c r="M84"/>
    </row>
    <row r="85" spans="6:13" s="14" customFormat="1" x14ac:dyDescent="0.25">
      <c r="F85"/>
      <c r="J85"/>
      <c r="K85"/>
      <c r="L85"/>
      <c r="M85"/>
    </row>
    <row r="86" spans="6:13" s="14" customFormat="1" x14ac:dyDescent="0.25">
      <c r="F86"/>
      <c r="G86"/>
      <c r="H86"/>
      <c r="J86"/>
      <c r="K86"/>
      <c r="L86"/>
      <c r="M86"/>
    </row>
    <row r="87" spans="6:13" s="14" customFormat="1" x14ac:dyDescent="0.25">
      <c r="F87"/>
      <c r="J87"/>
      <c r="K87"/>
      <c r="L87"/>
      <c r="M87"/>
    </row>
    <row r="88" spans="6:13" s="14" customFormat="1" x14ac:dyDescent="0.25">
      <c r="F88"/>
      <c r="G88"/>
      <c r="H88"/>
      <c r="J88"/>
      <c r="K88"/>
      <c r="L88"/>
      <c r="M88"/>
    </row>
    <row r="89" spans="6:13" s="14" customFormat="1" x14ac:dyDescent="0.25">
      <c r="F89"/>
      <c r="G89"/>
      <c r="H89"/>
      <c r="J89"/>
      <c r="K89"/>
      <c r="L89"/>
      <c r="M89"/>
    </row>
    <row r="90" spans="6:13" s="14" customFormat="1" x14ac:dyDescent="0.25">
      <c r="F90"/>
      <c r="G90"/>
      <c r="H90"/>
      <c r="J90"/>
      <c r="K90"/>
      <c r="L90"/>
      <c r="M90"/>
    </row>
    <row r="91" spans="6:13" s="14" customFormat="1" x14ac:dyDescent="0.25">
      <c r="F91"/>
      <c r="G91"/>
      <c r="H91"/>
      <c r="J91"/>
      <c r="K91"/>
      <c r="L91"/>
      <c r="M91"/>
    </row>
    <row r="92" spans="6:13" s="14" customFormat="1" x14ac:dyDescent="0.25">
      <c r="F92"/>
      <c r="G92"/>
      <c r="H92"/>
      <c r="J92"/>
      <c r="K92"/>
      <c r="L92"/>
      <c r="M92"/>
    </row>
    <row r="93" spans="6:13" s="14" customFormat="1" x14ac:dyDescent="0.25">
      <c r="F93"/>
      <c r="G93"/>
      <c r="H93"/>
      <c r="J93"/>
      <c r="K93"/>
      <c r="L93"/>
      <c r="M93"/>
    </row>
    <row r="94" spans="6:13" s="14" customFormat="1" x14ac:dyDescent="0.25">
      <c r="F94"/>
      <c r="G94"/>
      <c r="H94"/>
      <c r="J94"/>
      <c r="K94"/>
      <c r="L94"/>
      <c r="M94"/>
    </row>
    <row r="95" spans="6:13" s="14" customFormat="1" x14ac:dyDescent="0.25">
      <c r="F95"/>
      <c r="G95"/>
      <c r="H95"/>
      <c r="J95"/>
      <c r="K95"/>
      <c r="L95"/>
      <c r="M95"/>
    </row>
  </sheetData>
  <sortState xmlns:xlrd2="http://schemas.microsoft.com/office/spreadsheetml/2017/richdata2" ref="A2:D110">
    <sortCondition ref="A2:A11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2022-12-30T21:59:00Z</dcterms:modified>
</cp:coreProperties>
</file>