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458\"/>
    </mc:Choice>
  </mc:AlternateContent>
  <xr:revisionPtr revIDLastSave="0" documentId="13_ncr:1_{27CAE80F-1358-475D-9F7B-B9DAB57660F9}" xr6:coauthVersionLast="47" xr6:coauthVersionMax="47" xr10:uidLastSave="{00000000-0000-0000-0000-000000000000}"/>
  <bookViews>
    <workbookView xWindow="32055" yWindow="1605" windowWidth="24585" windowHeight="11505" tabRatio="500" xr2:uid="{00000000-000D-0000-FFFF-FFFF00000000}"/>
  </bookViews>
  <sheets>
    <sheet name="weekly_detail" sheetId="14" r:id="rId1"/>
    <sheet name="_unused_topics" sheetId="13" r:id="rId2"/>
    <sheet name="points" sheetId="10" r:id="rId3"/>
  </sheets>
  <calcPr calcId="191029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3" l="1"/>
  <c r="A5" i="13" s="1"/>
  <c r="B3" i="14" l="1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A23" i="13"/>
  <c r="A24" i="13" s="1"/>
  <c r="A21" i="13"/>
  <c r="A22" i="13" s="1"/>
  <c r="A19" i="13"/>
  <c r="A20" i="13" s="1"/>
  <c r="A17" i="13"/>
  <c r="A18" i="13" s="1"/>
  <c r="A15" i="13"/>
  <c r="A16" i="13" s="1"/>
  <c r="A13" i="13"/>
  <c r="A14" i="13" s="1"/>
  <c r="A11" i="13"/>
  <c r="A12" i="13" s="1"/>
  <c r="A9" i="13"/>
  <c r="A10" i="13" s="1"/>
  <c r="A7" i="13"/>
  <c r="A8" i="13" s="1"/>
  <c r="A2" i="13"/>
  <c r="A3" i="13" s="1"/>
  <c r="G5" i="10"/>
  <c r="G2" i="10"/>
  <c r="G3" i="10"/>
  <c r="G4" i="10"/>
  <c r="G6" i="10"/>
  <c r="G7" i="10" l="1"/>
  <c r="H6" i="10" s="1"/>
  <c r="H2" i="10" l="1"/>
  <c r="H5" i="10"/>
  <c r="H3" i="10"/>
  <c r="H4" i="10"/>
</calcChain>
</file>

<file path=xl/sharedStrings.xml><?xml version="1.0" encoding="utf-8"?>
<sst xmlns="http://schemas.openxmlformats.org/spreadsheetml/2006/main" count="91" uniqueCount="77">
  <si>
    <t>Assignment</t>
  </si>
  <si>
    <t>Catgory</t>
  </si>
  <si>
    <t>Points</t>
  </si>
  <si>
    <t>%</t>
  </si>
  <si>
    <t>Exam</t>
  </si>
  <si>
    <t>Project</t>
  </si>
  <si>
    <t>Final Exam</t>
  </si>
  <si>
    <t>Participation</t>
  </si>
  <si>
    <t>Introduction to the Class and your materials</t>
  </si>
  <si>
    <t>Introduction</t>
  </si>
  <si>
    <t xml:space="preserve">Writing your own custom functions in R, and using them to generate simulations and sampling distributions. </t>
  </si>
  <si>
    <t>cn01-introduction</t>
  </si>
  <si>
    <t>Introduction to Simulation</t>
  </si>
  <si>
    <t>Order</t>
  </si>
  <si>
    <t>tnum</t>
  </si>
  <si>
    <t>Date</t>
  </si>
  <si>
    <t>Topic</t>
  </si>
  <si>
    <t>Read</t>
  </si>
  <si>
    <t>sol</t>
  </si>
  <si>
    <t>Welcome!</t>
  </si>
  <si>
    <t>Ch 3</t>
  </si>
  <si>
    <t>Midterm</t>
  </si>
  <si>
    <t>Description</t>
  </si>
  <si>
    <t>Monday</t>
  </si>
  <si>
    <t>Worksheet</t>
  </si>
  <si>
    <t>Worksheet 1</t>
  </si>
  <si>
    <t>worksheet 1</t>
  </si>
  <si>
    <t>hw00-setup</t>
  </si>
  <si>
    <t>Concepts of Statistics</t>
  </si>
  <si>
    <t>Simple Random Sampling</t>
  </si>
  <si>
    <t>Stratified Random Sampling</t>
  </si>
  <si>
    <t>Ratio, Regression, and Difference Estimation</t>
  </si>
  <si>
    <t>Cluster Sampling</t>
  </si>
  <si>
    <t>Ch 5</t>
  </si>
  <si>
    <t>Ch 2</t>
  </si>
  <si>
    <t>Ch 1</t>
  </si>
  <si>
    <t>Estimating Population Size</t>
  </si>
  <si>
    <t>Ch 13</t>
  </si>
  <si>
    <t>wk</t>
  </si>
  <si>
    <t>Topics</t>
  </si>
  <si>
    <t>SLO</t>
  </si>
  <si>
    <t>Prepare</t>
  </si>
  <si>
    <t>Wednesday</t>
  </si>
  <si>
    <t>Friday</t>
  </si>
  <si>
    <t>Fall Break</t>
  </si>
  <si>
    <t>Finals Week</t>
  </si>
  <si>
    <t>Welcome! Introduction to Simulation</t>
  </si>
  <si>
    <t>notes</t>
  </si>
  <si>
    <t>The Sampling Problem</t>
  </si>
  <si>
    <t>Welcome to the class.  
Motivating example</t>
  </si>
  <si>
    <t>Syllabus  Ch 1.1</t>
  </si>
  <si>
    <t>Writing Functions in R</t>
  </si>
  <si>
    <t>Do</t>
  </si>
  <si>
    <t>Notes</t>
  </si>
  <si>
    <t>Use key terms in the sampling framework correctly
Identify sources of bias and errors in surveys</t>
  </si>
  <si>
    <t>Introduction to Sampling</t>
  </si>
  <si>
    <t>Sampling and Nonsampling Errors (1.6)  
Survey Design</t>
  </si>
  <si>
    <t>Introduction to the class. How is this all gonna work? 
Motivating Example (Ch 1.1 + Canvas)</t>
  </si>
  <si>
    <t xml:space="preserve">Writing your own custom functions in R, drawing samples and running repeated simulations. </t>
  </si>
  <si>
    <t>Course notes: cn02</t>
  </si>
  <si>
    <t>Foundations of Statistical Estimation</t>
  </si>
  <si>
    <t>Using HackMD for collaborative notes
Population and Representative Samples (Ch 1.2)   
Sampling Bias (Ch 1.3)  
Measurement Error (1.4)</t>
  </si>
  <si>
    <t>Numerical Summaries
Variability of Estimates</t>
  </si>
  <si>
    <t>Properties of Estimation</t>
  </si>
  <si>
    <t>Create a blank `cn02_username.qmd`  notes file in your **notes** folder 
Read Ch 1.2-1.4, 1.6</t>
  </si>
  <si>
    <t>stuff</t>
  </si>
  <si>
    <t>Worksheet 2
Course notes: cn03
HW01</t>
  </si>
  <si>
    <t>Download the `StatisticsPhD.csv` data file into your **data** folder.</t>
  </si>
  <si>
    <t>No class - Robin at conference</t>
  </si>
  <si>
    <t xml:space="preserve">Worksheet 2 </t>
  </si>
  <si>
    <t>Draw simple random samples from a data set
Calculate estimates, errors and bounds for various parameters
Conduct analysis using a SRS design</t>
  </si>
  <si>
    <t>Welcome &amp; Course Overview  
Intro to Simulation  
Ch 1.1</t>
  </si>
  <si>
    <t xml:space="preserve">Introduction to Sampling   
[HackMD notes](https://hackmd.io/@norcalbiostat/cn02-intro_sampling)  
Ch 1.2-1.4, 1.6  </t>
  </si>
  <si>
    <t>Statistical Foundations  
[HackMD notes](https://hackmd.io/@norcalbiostat/cn03-statistical_foundations)</t>
  </si>
  <si>
    <t>Get connected to all the class materials &amp; tools
Write custom functions in R
Conduct a simulation in R</t>
  </si>
  <si>
    <t>Look over this course website, the syllabus, and Canvas  
Complete the Programming Assessment  
Download the cn01-intro_simulation_blank starter notes from Canvas before Wednesday</t>
  </si>
  <si>
    <t>Programming Assessment  
HW0
Course notes: cn01
Worksheet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</si>
</sst>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2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  <xf numFmtId="0" fontId="9" fillId="0" borderId="0"/>
  </cellStyleXfs>
  <cellXfs count="68">
    <xf numFmtId="0" fontId="0" fillId="0" borderId="0" xfId="0"/>
    <xf numFmtId="0" fontId="5" fillId="0" borderId="1" xfId="77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0" fontId="0" fillId="7" borderId="0" xfId="0" applyFill="1" applyAlignment="1">
      <alignment vertical="top"/>
    </xf>
    <xf numFmtId="0" fontId="0" fillId="7" borderId="0" xfId="0" applyFill="1" applyAlignment="1">
      <alignment horizontal="center" vertical="top"/>
    </xf>
    <xf numFmtId="9" fontId="0" fillId="7" borderId="0" xfId="82" applyFont="1" applyFill="1" applyAlignment="1">
      <alignment horizontal="center" vertical="top"/>
    </xf>
    <xf numFmtId="0" fontId="5" fillId="0" borderId="1" xfId="77" applyAlignment="1">
      <alignment horizontal="left" vertical="top"/>
    </xf>
    <xf numFmtId="0" fontId="0" fillId="0" borderId="0" xfId="0" applyAlignment="1">
      <alignment horizontal="left" vertical="top"/>
    </xf>
    <xf numFmtId="0" fontId="8" fillId="0" borderId="0" xfId="0" applyFont="1" applyAlignment="1">
      <alignment vertical="top" wrapText="1"/>
    </xf>
    <xf numFmtId="9" fontId="0" fillId="0" borderId="0" xfId="82" applyFont="1" applyAlignment="1">
      <alignment horizontal="center" vertical="top"/>
    </xf>
    <xf numFmtId="0" fontId="11" fillId="5" borderId="3" xfId="81" applyFont="1" applyFill="1" applyAlignment="1">
      <alignment horizontal="center" vertical="center"/>
    </xf>
    <xf numFmtId="0" fontId="11" fillId="0" borderId="3" xfId="81" applyFont="1" applyAlignment="1">
      <alignment horizontal="center" vertical="center"/>
    </xf>
    <xf numFmtId="164" fontId="11" fillId="0" borderId="3" xfId="81" applyNumberFormat="1" applyFont="1" applyAlignment="1">
      <alignment horizontal="center" vertical="center"/>
    </xf>
    <xf numFmtId="0" fontId="11" fillId="0" borderId="3" xfId="81" applyFont="1" applyAlignment="1">
      <alignment horizontal="center" vertical="center" wrapText="1"/>
    </xf>
    <xf numFmtId="49" fontId="11" fillId="0" borderId="3" xfId="81" applyNumberFormat="1" applyFont="1" applyAlignment="1">
      <alignment horizontal="center" vertical="center" wrapText="1"/>
    </xf>
    <xf numFmtId="0" fontId="12" fillId="0" borderId="0" xfId="83" applyFont="1" applyAlignment="1">
      <alignment horizontal="center" vertical="center"/>
    </xf>
    <xf numFmtId="0" fontId="9" fillId="8" borderId="0" xfId="83" applyFill="1" applyAlignment="1">
      <alignment horizontal="center" vertical="center"/>
    </xf>
    <xf numFmtId="164" fontId="9" fillId="8" borderId="0" xfId="83" applyNumberFormat="1" applyFill="1" applyAlignment="1">
      <alignment horizontal="center" vertical="center"/>
    </xf>
    <xf numFmtId="0" fontId="9" fillId="8" borderId="0" xfId="83" applyFill="1" applyAlignment="1">
      <alignment vertical="center"/>
    </xf>
    <xf numFmtId="49" fontId="9" fillId="8" borderId="0" xfId="83" applyNumberFormat="1" applyFill="1" applyAlignment="1">
      <alignment horizontal="left" vertical="center" wrapText="1"/>
    </xf>
    <xf numFmtId="0" fontId="9" fillId="0" borderId="0" xfId="83" applyAlignment="1">
      <alignment vertical="center" wrapText="1"/>
    </xf>
    <xf numFmtId="0" fontId="9" fillId="0" borderId="0" xfId="83" applyAlignment="1">
      <alignment vertical="center"/>
    </xf>
    <xf numFmtId="0" fontId="9" fillId="5" borderId="0" xfId="83" applyFill="1" applyAlignment="1">
      <alignment horizontal="center" vertical="center"/>
    </xf>
    <xf numFmtId="0" fontId="9" fillId="0" borderId="0" xfId="83" applyAlignment="1">
      <alignment horizontal="center" vertical="center"/>
    </xf>
    <xf numFmtId="164" fontId="9" fillId="0" borderId="0" xfId="83" applyNumberFormat="1" applyAlignment="1">
      <alignment horizontal="center" vertical="center"/>
    </xf>
    <xf numFmtId="0" fontId="9" fillId="0" borderId="0" xfId="83" applyAlignment="1">
      <alignment horizontal="center" vertical="center" wrapText="1"/>
    </xf>
    <xf numFmtId="49" fontId="9" fillId="0" borderId="0" xfId="83" applyNumberFormat="1" applyAlignment="1">
      <alignment horizontal="left" vertical="center" wrapText="1"/>
    </xf>
    <xf numFmtId="0" fontId="9" fillId="4" borderId="0" xfId="83" applyFill="1" applyAlignment="1">
      <alignment horizontal="center" vertical="center"/>
    </xf>
    <xf numFmtId="164" fontId="9" fillId="4" borderId="0" xfId="83" applyNumberFormat="1" applyFill="1" applyAlignment="1">
      <alignment horizontal="center" vertical="center"/>
    </xf>
    <xf numFmtId="0" fontId="9" fillId="4" borderId="0" xfId="83" applyFill="1" applyAlignment="1">
      <alignment vertical="center"/>
    </xf>
    <xf numFmtId="49" fontId="9" fillId="4" borderId="0" xfId="83" applyNumberFormat="1" applyFill="1" applyAlignment="1">
      <alignment horizontal="left" vertical="center" wrapText="1"/>
    </xf>
    <xf numFmtId="164" fontId="8" fillId="8" borderId="0" xfId="83" applyNumberFormat="1" applyFont="1" applyFill="1" applyAlignment="1">
      <alignment horizontal="center" vertical="center"/>
    </xf>
    <xf numFmtId="0" fontId="8" fillId="8" borderId="0" xfId="83" applyFont="1" applyFill="1" applyAlignment="1">
      <alignment vertical="center"/>
    </xf>
    <xf numFmtId="0" fontId="8" fillId="8" borderId="0" xfId="83" applyFont="1" applyFill="1" applyAlignment="1">
      <alignment horizontal="center" vertical="center"/>
    </xf>
    <xf numFmtId="49" fontId="8" fillId="8" borderId="0" xfId="83" applyNumberFormat="1" applyFont="1" applyFill="1" applyAlignment="1">
      <alignment horizontal="left" vertical="center" wrapText="1"/>
    </xf>
    <xf numFmtId="0" fontId="9" fillId="0" borderId="0" xfId="83" quotePrefix="1" applyAlignment="1">
      <alignment horizontal="center" vertical="center"/>
    </xf>
    <xf numFmtId="0" fontId="9" fillId="8" borderId="0" xfId="83" quotePrefix="1" applyFill="1" applyAlignment="1">
      <alignment horizontal="center" vertical="center"/>
    </xf>
    <xf numFmtId="0" fontId="9" fillId="8" borderId="0" xfId="83" applyFill="1" applyAlignment="1">
      <alignment vertical="center" wrapText="1"/>
    </xf>
    <xf numFmtId="0" fontId="13" fillId="9" borderId="0" xfId="0" applyFont="1" applyFill="1" applyAlignment="1">
      <alignment horizontal="center" vertical="top" wrapText="1"/>
    </xf>
    <xf numFmtId="0" fontId="13" fillId="10" borderId="0" xfId="0" applyFont="1" applyFill="1" applyAlignment="1">
      <alignment horizontal="center" vertical="top" wrapText="1"/>
    </xf>
    <xf numFmtId="0" fontId="14" fillId="0" borderId="0" xfId="0" applyFont="1" applyAlignment="1">
      <alignment vertical="top"/>
    </xf>
    <xf numFmtId="14" fontId="14" fillId="0" borderId="0" xfId="0" applyNumberFormat="1" applyFont="1" applyAlignment="1">
      <alignment horizontal="center" vertical="top" wrapText="1"/>
    </xf>
    <xf numFmtId="0" fontId="14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horizontal="center" vertical="top" wrapText="1"/>
    </xf>
    <xf numFmtId="0" fontId="14" fillId="11" borderId="0" xfId="0" applyFont="1" applyFill="1" applyAlignment="1">
      <alignment horizontal="left" vertical="top" wrapText="1"/>
    </xf>
    <xf numFmtId="0" fontId="0" fillId="0" borderId="0" xfId="0" applyAlignment="1">
      <alignment vertical="top" wrapText="1"/>
    </xf>
    <xf numFmtId="0" fontId="16" fillId="0" borderId="0" xfId="0" applyFont="1" applyAlignment="1">
      <alignment vertical="top" wrapText="1"/>
    </xf>
    <xf numFmtId="49" fontId="11" fillId="12" borderId="3" xfId="81" applyNumberFormat="1" applyFont="1" applyFill="1" applyAlignment="1">
      <alignment horizontal="center" vertical="top" wrapText="1"/>
    </xf>
    <xf numFmtId="0" fontId="16" fillId="0" borderId="0" xfId="83" applyFont="1" applyAlignment="1">
      <alignment vertical="top" wrapText="1"/>
    </xf>
    <xf numFmtId="0" fontId="18" fillId="11" borderId="0" xfId="0" applyFont="1" applyFill="1" applyAlignment="1">
      <alignment vertical="top" wrapText="1"/>
    </xf>
    <xf numFmtId="0" fontId="17" fillId="0" borderId="0" xfId="0" applyFont="1" applyAlignment="1">
      <alignment horizontal="left" vertical="top" wrapText="1"/>
    </xf>
    <xf numFmtId="49" fontId="16" fillId="0" borderId="0" xfId="83" applyNumberFormat="1" applyFont="1" applyAlignment="1">
      <alignment horizontal="left" vertical="top" wrapText="1"/>
    </xf>
  </cellXfs>
  <cellStyles count="8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2 2" xfId="83" xr:uid="{21148B8A-0835-4780-9D1A-ED4942764838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colors>
    <mruColors>
      <color rgb="FFE6D6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9DCCA-5F35-4E05-A6A7-DCEBB10AE187}">
  <dimension ref="A1:J30"/>
  <sheetViews>
    <sheetView tabSelected="1" topLeftCell="B1" zoomScale="85" zoomScaleNormal="85" workbookViewId="0">
      <pane ySplit="1" topLeftCell="A2" activePane="bottomLeft" state="frozen"/>
      <selection pane="bottomLeft" activeCell="F2" sqref="F2"/>
    </sheetView>
  </sheetViews>
  <sheetFormatPr defaultColWidth="14.875" defaultRowHeight="15" x14ac:dyDescent="0.25"/>
  <cols>
    <col min="1" max="1" width="8.125" style="54" customWidth="1"/>
    <col min="2" max="2" width="13.5" style="54" customWidth="1"/>
    <col min="3" max="3" width="21.875" style="54" customWidth="1"/>
    <col min="4" max="4" width="29.25" style="54" customWidth="1"/>
    <col min="5" max="5" width="20.625" style="58" customWidth="1"/>
    <col min="6" max="6" width="34.625" style="58" customWidth="1"/>
    <col min="7" max="7" width="29.75" style="58" customWidth="1"/>
    <col min="8" max="8" width="38" style="58" customWidth="1"/>
    <col min="9" max="9" width="16.875" style="58" customWidth="1"/>
    <col min="10" max="10" width="27.375" style="54" customWidth="1"/>
    <col min="11" max="16384" width="14.875" style="54"/>
  </cols>
  <sheetData>
    <row r="1" spans="1:10" ht="21.75" thickBot="1" x14ac:dyDescent="0.3">
      <c r="A1" s="52" t="s">
        <v>38</v>
      </c>
      <c r="B1" s="52" t="s">
        <v>15</v>
      </c>
      <c r="C1" s="52" t="s">
        <v>39</v>
      </c>
      <c r="D1" s="52" t="s">
        <v>40</v>
      </c>
      <c r="E1" s="53" t="s">
        <v>41</v>
      </c>
      <c r="F1" s="53" t="s">
        <v>53</v>
      </c>
      <c r="G1" s="53" t="s">
        <v>23</v>
      </c>
      <c r="H1" s="53" t="s">
        <v>42</v>
      </c>
      <c r="I1" s="53" t="s">
        <v>43</v>
      </c>
      <c r="J1" s="63" t="s">
        <v>52</v>
      </c>
    </row>
    <row r="2" spans="1:10" ht="173.25" x14ac:dyDescent="0.25">
      <c r="A2" s="59">
        <v>1</v>
      </c>
      <c r="B2" s="55">
        <v>43487</v>
      </c>
      <c r="C2" s="56" t="s">
        <v>46</v>
      </c>
      <c r="D2" s="22" t="s">
        <v>74</v>
      </c>
      <c r="E2" s="61" t="s">
        <v>75</v>
      </c>
      <c r="F2" s="62" t="s">
        <v>71</v>
      </c>
      <c r="G2" s="22" t="s">
        <v>57</v>
      </c>
      <c r="H2" s="22" t="s">
        <v>58</v>
      </c>
      <c r="I2" s="61" t="s">
        <v>25</v>
      </c>
      <c r="J2" s="64" t="s">
        <v>76</v>
      </c>
    </row>
    <row r="3" spans="1:10" ht="94.5" x14ac:dyDescent="0.25">
      <c r="A3" s="59">
        <v>2</v>
      </c>
      <c r="B3" s="55">
        <f t="shared" ref="B3:B18" si="0">B2+7</f>
        <v>43494</v>
      </c>
      <c r="C3" s="56" t="s">
        <v>55</v>
      </c>
      <c r="D3" s="56" t="s">
        <v>54</v>
      </c>
      <c r="E3" s="61" t="s">
        <v>64</v>
      </c>
      <c r="F3" s="62" t="s">
        <v>72</v>
      </c>
      <c r="G3" s="61" t="s">
        <v>61</v>
      </c>
      <c r="H3" s="61" t="s">
        <v>56</v>
      </c>
      <c r="I3" s="65" t="s">
        <v>68</v>
      </c>
      <c r="J3" s="67" t="s">
        <v>59</v>
      </c>
    </row>
    <row r="4" spans="1:10" ht="49.5" customHeight="1" x14ac:dyDescent="0.25">
      <c r="A4" s="59">
        <v>3</v>
      </c>
      <c r="B4" s="55">
        <f t="shared" si="0"/>
        <v>43501</v>
      </c>
      <c r="C4" s="56" t="s">
        <v>60</v>
      </c>
      <c r="D4" s="66" t="s">
        <v>65</v>
      </c>
      <c r="E4" s="61" t="s">
        <v>67</v>
      </c>
      <c r="F4" s="62" t="s">
        <v>73</v>
      </c>
      <c r="G4" s="61" t="s">
        <v>62</v>
      </c>
      <c r="H4" s="2" t="s">
        <v>63</v>
      </c>
      <c r="I4" s="2" t="s">
        <v>69</v>
      </c>
      <c r="J4" s="64" t="s">
        <v>66</v>
      </c>
    </row>
    <row r="5" spans="1:10" ht="63.75" x14ac:dyDescent="0.25">
      <c r="A5" s="59">
        <v>4</v>
      </c>
      <c r="B5" s="55">
        <f>B4+7</f>
        <v>43508</v>
      </c>
      <c r="C5" s="57" t="s">
        <v>29</v>
      </c>
      <c r="D5" s="57" t="s">
        <v>70</v>
      </c>
      <c r="E5" s="2"/>
      <c r="F5" s="2"/>
      <c r="G5" s="2"/>
      <c r="H5" s="2"/>
      <c r="I5" s="2"/>
    </row>
    <row r="6" spans="1:10" ht="15.75" x14ac:dyDescent="0.25">
      <c r="A6" s="59">
        <v>5</v>
      </c>
      <c r="B6" s="55">
        <f t="shared" si="0"/>
        <v>43515</v>
      </c>
      <c r="C6" s="57"/>
      <c r="D6" s="57"/>
      <c r="E6" s="2"/>
      <c r="F6" s="2"/>
      <c r="G6" s="2"/>
      <c r="H6" s="2"/>
      <c r="I6" s="2"/>
    </row>
    <row r="7" spans="1:10" ht="15.75" x14ac:dyDescent="0.25">
      <c r="A7" s="59">
        <v>6</v>
      </c>
      <c r="B7" s="55">
        <f t="shared" si="0"/>
        <v>43522</v>
      </c>
      <c r="C7" s="56"/>
      <c r="D7" s="56"/>
      <c r="E7" s="2"/>
      <c r="F7" s="2"/>
      <c r="G7" s="2"/>
      <c r="H7" s="2"/>
      <c r="I7" s="2"/>
    </row>
    <row r="8" spans="1:10" ht="15.75" x14ac:dyDescent="0.25">
      <c r="A8" s="59">
        <v>7</v>
      </c>
      <c r="B8" s="55">
        <f t="shared" si="0"/>
        <v>43529</v>
      </c>
      <c r="C8" s="56"/>
      <c r="D8" s="56"/>
      <c r="E8" s="2"/>
      <c r="F8" s="2"/>
      <c r="G8" s="2"/>
      <c r="H8" s="2"/>
      <c r="I8" s="2"/>
    </row>
    <row r="9" spans="1:10" x14ac:dyDescent="0.25">
      <c r="A9" s="59"/>
      <c r="B9" s="55">
        <f t="shared" si="0"/>
        <v>43536</v>
      </c>
      <c r="C9" s="60" t="s">
        <v>44</v>
      </c>
      <c r="D9" s="60"/>
      <c r="E9" s="60" t="s">
        <v>44</v>
      </c>
      <c r="F9" s="60"/>
      <c r="G9" s="60" t="s">
        <v>44</v>
      </c>
      <c r="H9" s="60" t="s">
        <v>44</v>
      </c>
      <c r="I9" s="60" t="s">
        <v>44</v>
      </c>
    </row>
    <row r="10" spans="1:10" x14ac:dyDescent="0.25">
      <c r="A10" s="59">
        <v>8</v>
      </c>
      <c r="B10" s="55">
        <f t="shared" si="0"/>
        <v>43543</v>
      </c>
    </row>
    <row r="11" spans="1:10" x14ac:dyDescent="0.25">
      <c r="A11" s="59">
        <v>9</v>
      </c>
      <c r="B11" s="55">
        <f t="shared" si="0"/>
        <v>43550</v>
      </c>
    </row>
    <row r="12" spans="1:10" x14ac:dyDescent="0.25">
      <c r="A12" s="59">
        <v>10</v>
      </c>
      <c r="B12" s="55">
        <f t="shared" si="0"/>
        <v>43557</v>
      </c>
      <c r="C12" s="56"/>
      <c r="D12" s="56"/>
      <c r="E12" s="57"/>
      <c r="F12" s="57"/>
      <c r="G12" s="56"/>
      <c r="H12" s="57"/>
      <c r="I12" s="57"/>
    </row>
    <row r="13" spans="1:10" x14ac:dyDescent="0.25">
      <c r="A13" s="59">
        <v>11</v>
      </c>
      <c r="B13" s="55">
        <f t="shared" si="0"/>
        <v>43564</v>
      </c>
      <c r="C13" s="56"/>
      <c r="D13" s="56"/>
      <c r="E13" s="56"/>
      <c r="F13" s="56"/>
      <c r="G13" s="57"/>
      <c r="H13" s="57"/>
      <c r="I13" s="56"/>
    </row>
    <row r="14" spans="1:10" x14ac:dyDescent="0.25">
      <c r="A14" s="59">
        <v>12</v>
      </c>
      <c r="B14" s="55">
        <f t="shared" si="0"/>
        <v>43571</v>
      </c>
      <c r="E14" s="56"/>
      <c r="F14" s="56"/>
      <c r="G14" s="56"/>
      <c r="H14" s="57"/>
      <c r="I14" s="57"/>
    </row>
    <row r="15" spans="1:10" x14ac:dyDescent="0.25">
      <c r="A15" s="59">
        <v>13</v>
      </c>
      <c r="B15" s="55">
        <f t="shared" si="0"/>
        <v>43578</v>
      </c>
      <c r="C15" s="56"/>
      <c r="D15" s="56"/>
      <c r="E15" s="56"/>
      <c r="F15" s="56"/>
      <c r="G15" s="56"/>
      <c r="H15" s="56"/>
      <c r="I15" s="56"/>
    </row>
    <row r="16" spans="1:10" x14ac:dyDescent="0.25">
      <c r="A16" s="59">
        <v>14</v>
      </c>
      <c r="B16" s="55">
        <f t="shared" si="0"/>
        <v>43585</v>
      </c>
      <c r="C16" s="56"/>
      <c r="D16" s="56"/>
      <c r="E16" s="56"/>
      <c r="F16" s="56"/>
      <c r="G16" s="56"/>
      <c r="I16" s="56"/>
    </row>
    <row r="17" spans="1:9" x14ac:dyDescent="0.25">
      <c r="A17" s="59">
        <v>15</v>
      </c>
      <c r="B17" s="55">
        <f t="shared" si="0"/>
        <v>43592</v>
      </c>
      <c r="C17" s="56"/>
      <c r="D17" s="56"/>
      <c r="E17" s="56"/>
      <c r="F17" s="56"/>
      <c r="G17" s="56"/>
      <c r="H17" s="56"/>
      <c r="I17" s="56"/>
    </row>
    <row r="18" spans="1:9" ht="30" x14ac:dyDescent="0.25">
      <c r="A18" s="59" t="s">
        <v>45</v>
      </c>
      <c r="B18" s="55">
        <f t="shared" si="0"/>
        <v>43599</v>
      </c>
      <c r="C18" s="56"/>
      <c r="D18" s="56"/>
      <c r="E18" s="56"/>
      <c r="F18" s="56"/>
      <c r="G18" s="56"/>
      <c r="H18" s="56"/>
      <c r="I18" s="56"/>
    </row>
    <row r="19" spans="1:9" ht="15.75" x14ac:dyDescent="0.25">
      <c r="E19" s="2"/>
      <c r="F19" s="2"/>
      <c r="G19" s="2"/>
      <c r="H19" s="2"/>
      <c r="I19" s="2"/>
    </row>
    <row r="20" spans="1:9" ht="15.75" x14ac:dyDescent="0.25">
      <c r="E20" s="2"/>
      <c r="F20" s="2"/>
      <c r="G20" s="2"/>
      <c r="H20" s="2"/>
      <c r="I20" s="2"/>
    </row>
    <row r="21" spans="1:9" ht="15.75" x14ac:dyDescent="0.25">
      <c r="E21" s="2"/>
      <c r="F21" s="2"/>
      <c r="G21" s="2"/>
      <c r="H21" s="2"/>
      <c r="I21" s="2"/>
    </row>
    <row r="22" spans="1:9" ht="15.75" x14ac:dyDescent="0.25">
      <c r="E22" s="2"/>
      <c r="F22" s="2"/>
      <c r="G22" s="2"/>
      <c r="H22" s="2"/>
      <c r="I22" s="2"/>
    </row>
    <row r="23" spans="1:9" ht="15.75" x14ac:dyDescent="0.25">
      <c r="C23" s="56"/>
      <c r="D23" s="56"/>
      <c r="E23" s="2"/>
      <c r="F23" s="2"/>
      <c r="G23" s="2"/>
      <c r="H23" s="2"/>
      <c r="I23" s="2"/>
    </row>
    <row r="24" spans="1:9" ht="15.75" x14ac:dyDescent="0.25">
      <c r="C24" s="56"/>
      <c r="D24" s="56"/>
      <c r="E24" s="2"/>
      <c r="F24" s="2"/>
      <c r="G24" s="2"/>
      <c r="H24" s="2"/>
      <c r="I24" s="2"/>
    </row>
    <row r="25" spans="1:9" ht="15.75" x14ac:dyDescent="0.25">
      <c r="E25" s="2"/>
      <c r="F25" s="2"/>
      <c r="G25" s="2"/>
      <c r="H25" s="2"/>
      <c r="I25" s="2"/>
    </row>
    <row r="26" spans="1:9" ht="15.75" x14ac:dyDescent="0.25">
      <c r="E26" s="2"/>
      <c r="F26" s="2"/>
      <c r="G26" s="2"/>
      <c r="H26" s="2"/>
      <c r="I26" s="2"/>
    </row>
    <row r="27" spans="1:9" ht="15.75" x14ac:dyDescent="0.25">
      <c r="E27" s="2"/>
      <c r="F27" s="2"/>
      <c r="G27" s="2"/>
      <c r="H27" s="2"/>
      <c r="I27" s="2"/>
    </row>
    <row r="28" spans="1:9" ht="15.75" x14ac:dyDescent="0.25">
      <c r="E28" s="2"/>
      <c r="F28" s="2"/>
      <c r="G28" s="2"/>
      <c r="H28" s="2"/>
      <c r="I28" s="2"/>
    </row>
    <row r="29" spans="1:9" ht="15.75" x14ac:dyDescent="0.25">
      <c r="E29" s="2"/>
      <c r="F29" s="2"/>
      <c r="G29" s="2"/>
      <c r="H29" s="2"/>
      <c r="I29" s="2"/>
    </row>
    <row r="30" spans="1:9" ht="15.75" x14ac:dyDescent="0.25">
      <c r="E30" s="2"/>
      <c r="F30" s="2"/>
      <c r="G30" s="2"/>
      <c r="H30" s="2"/>
      <c r="I3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BE8BD-950E-40F1-8D33-06884001169E}">
  <dimension ref="A1:K24"/>
  <sheetViews>
    <sheetView zoomScale="85" zoomScaleNormal="85" workbookViewId="0">
      <selection activeCell="D16" sqref="D16"/>
    </sheetView>
  </sheetViews>
  <sheetFormatPr defaultColWidth="8.875" defaultRowHeight="15.75" x14ac:dyDescent="0.25"/>
  <cols>
    <col min="1" max="1" width="8.875" style="37"/>
    <col min="2" max="2" width="7.375" style="37" bestFit="1" customWidth="1"/>
    <col min="3" max="3" width="6.625" style="38" bestFit="1" customWidth="1"/>
    <col min="4" max="4" width="28" style="35" bestFit="1" customWidth="1"/>
    <col min="5" max="5" width="28" style="35" customWidth="1"/>
    <col min="6" max="6" width="15.875" style="35" bestFit="1" customWidth="1"/>
    <col min="7" max="7" width="7.5" style="37" bestFit="1" customWidth="1"/>
    <col min="8" max="8" width="11.5" style="40" bestFit="1" customWidth="1"/>
    <col min="9" max="9" width="18.125" style="40" customWidth="1"/>
    <col min="10" max="16384" width="8.875" style="35"/>
  </cols>
  <sheetData>
    <row r="1" spans="1:11" s="29" customFormat="1" ht="21.75" thickBot="1" x14ac:dyDescent="0.3">
      <c r="A1" s="24" t="s">
        <v>13</v>
      </c>
      <c r="B1" s="25" t="s">
        <v>14</v>
      </c>
      <c r="C1" s="26" t="s">
        <v>15</v>
      </c>
      <c r="D1" s="25" t="s">
        <v>16</v>
      </c>
      <c r="E1" s="25" t="s">
        <v>22</v>
      </c>
      <c r="F1" s="25" t="s">
        <v>47</v>
      </c>
      <c r="G1" s="27" t="s">
        <v>17</v>
      </c>
      <c r="H1" s="28" t="s">
        <v>52</v>
      </c>
      <c r="I1" s="28" t="s">
        <v>18</v>
      </c>
    </row>
    <row r="2" spans="1:11" x14ac:dyDescent="0.25">
      <c r="A2" s="30">
        <f>B2</f>
        <v>1</v>
      </c>
      <c r="B2" s="30">
        <v>1</v>
      </c>
      <c r="C2" s="31"/>
      <c r="D2" s="32" t="s">
        <v>19</v>
      </c>
      <c r="E2" s="32"/>
      <c r="F2" s="32"/>
      <c r="G2" s="30"/>
      <c r="H2" s="33"/>
      <c r="I2" s="33"/>
    </row>
    <row r="3" spans="1:11" ht="31.5" x14ac:dyDescent="0.25">
      <c r="A3" s="36">
        <f>A2+0.1</f>
        <v>1.1000000000000001</v>
      </c>
      <c r="C3" s="38">
        <v>43122</v>
      </c>
      <c r="D3" s="34" t="s">
        <v>49</v>
      </c>
      <c r="E3" s="22" t="s">
        <v>8</v>
      </c>
      <c r="G3" s="39" t="s">
        <v>50</v>
      </c>
      <c r="H3" s="40" t="s">
        <v>27</v>
      </c>
    </row>
    <row r="4" spans="1:11" x14ac:dyDescent="0.25">
      <c r="A4" s="30">
        <f>B4</f>
        <v>2</v>
      </c>
      <c r="B4" s="30">
        <v>2</v>
      </c>
      <c r="C4" s="31"/>
      <c r="D4" s="32" t="s">
        <v>51</v>
      </c>
      <c r="E4" s="32"/>
      <c r="F4" s="32"/>
      <c r="G4" s="30"/>
      <c r="H4" s="33"/>
      <c r="I4" s="33"/>
    </row>
    <row r="5" spans="1:11" ht="63" x14ac:dyDescent="0.25">
      <c r="A5" s="36">
        <f>A4+0.1</f>
        <v>2.1</v>
      </c>
      <c r="C5" s="38">
        <v>44588</v>
      </c>
      <c r="D5" s="35" t="s">
        <v>12</v>
      </c>
      <c r="E5" s="22" t="s">
        <v>10</v>
      </c>
      <c r="F5" s="22" t="s">
        <v>11</v>
      </c>
      <c r="G5" s="39"/>
      <c r="I5" s="34"/>
    </row>
    <row r="6" spans="1:11" x14ac:dyDescent="0.25">
      <c r="A6" s="36">
        <v>2.2000000000000002</v>
      </c>
      <c r="C6" s="38">
        <v>43494</v>
      </c>
      <c r="D6" s="35" t="s">
        <v>25</v>
      </c>
      <c r="E6" s="22"/>
      <c r="F6" s="22"/>
      <c r="G6" s="39"/>
      <c r="H6" s="40" t="s">
        <v>25</v>
      </c>
      <c r="I6" s="34"/>
    </row>
    <row r="7" spans="1:11" x14ac:dyDescent="0.25">
      <c r="A7" s="30">
        <f>B7</f>
        <v>3</v>
      </c>
      <c r="B7" s="30">
        <v>3</v>
      </c>
      <c r="C7" s="31"/>
      <c r="D7" s="32" t="s">
        <v>48</v>
      </c>
      <c r="E7" s="32"/>
      <c r="F7" s="32"/>
      <c r="G7" s="30"/>
      <c r="H7" s="33"/>
      <c r="I7" s="33"/>
    </row>
    <row r="8" spans="1:11" x14ac:dyDescent="0.25">
      <c r="A8" s="36">
        <f>A7+0.1</f>
        <v>3.1</v>
      </c>
      <c r="G8" s="37" t="s">
        <v>35</v>
      </c>
      <c r="I8" s="34"/>
    </row>
    <row r="9" spans="1:11" x14ac:dyDescent="0.25">
      <c r="A9" s="30">
        <f>B9</f>
        <v>4</v>
      </c>
      <c r="B9" s="30">
        <v>4</v>
      </c>
      <c r="C9" s="31"/>
      <c r="D9" s="46" t="s">
        <v>28</v>
      </c>
      <c r="E9" s="32"/>
      <c r="F9" s="51"/>
      <c r="G9" s="30"/>
      <c r="H9" s="33"/>
      <c r="I9" s="33"/>
    </row>
    <row r="10" spans="1:11" x14ac:dyDescent="0.25">
      <c r="A10" s="36">
        <f>A9+0.1</f>
        <v>4.0999999999999996</v>
      </c>
      <c r="D10" s="34"/>
      <c r="E10" s="34"/>
      <c r="F10" s="40"/>
      <c r="G10" s="40"/>
    </row>
    <row r="11" spans="1:11" x14ac:dyDescent="0.25">
      <c r="A11" s="30">
        <f>B11</f>
        <v>5</v>
      </c>
      <c r="B11" s="30">
        <v>5</v>
      </c>
      <c r="C11" s="45"/>
      <c r="D11" s="32" t="s">
        <v>29</v>
      </c>
      <c r="E11" s="46"/>
      <c r="F11" s="32"/>
      <c r="G11" s="47"/>
      <c r="H11" s="48"/>
      <c r="I11" s="48"/>
    </row>
    <row r="12" spans="1:11" x14ac:dyDescent="0.25">
      <c r="A12" s="36">
        <f>A11+0.1</f>
        <v>5.0999999999999996</v>
      </c>
      <c r="F12" s="34"/>
      <c r="G12" s="37" t="s">
        <v>34</v>
      </c>
      <c r="I12" s="34"/>
    </row>
    <row r="13" spans="1:11" s="34" customFormat="1" x14ac:dyDescent="0.25">
      <c r="A13" s="41">
        <f>B13</f>
        <v>6</v>
      </c>
      <c r="B13" s="41">
        <v>6</v>
      </c>
      <c r="C13" s="42"/>
      <c r="D13" s="43" t="s">
        <v>21</v>
      </c>
      <c r="E13" s="43"/>
      <c r="F13" s="43"/>
      <c r="G13" s="43"/>
      <c r="H13" s="43"/>
      <c r="I13" s="43"/>
      <c r="J13" s="35"/>
      <c r="K13" s="35"/>
    </row>
    <row r="14" spans="1:11" s="34" customFormat="1" x14ac:dyDescent="0.25">
      <c r="A14" s="36">
        <f>A13+0.1</f>
        <v>6.1</v>
      </c>
      <c r="B14" s="37"/>
      <c r="C14" s="38"/>
      <c r="D14" s="35"/>
      <c r="E14" s="35"/>
      <c r="G14" s="49"/>
      <c r="H14" s="40"/>
      <c r="J14" s="35"/>
      <c r="K14" s="35"/>
    </row>
    <row r="15" spans="1:11" s="34" customFormat="1" x14ac:dyDescent="0.25">
      <c r="A15" s="30">
        <f>B15</f>
        <v>7</v>
      </c>
      <c r="B15" s="30">
        <v>7</v>
      </c>
      <c r="C15" s="31"/>
      <c r="D15" s="32" t="s">
        <v>30</v>
      </c>
      <c r="E15" s="32"/>
      <c r="F15" s="32"/>
      <c r="G15" s="50"/>
      <c r="H15" s="33"/>
      <c r="I15" s="33"/>
      <c r="J15" s="35"/>
      <c r="K15" s="35"/>
    </row>
    <row r="16" spans="1:11" s="34" customFormat="1" x14ac:dyDescent="0.25">
      <c r="A16" s="36">
        <f>A15+0.1</f>
        <v>7.1</v>
      </c>
      <c r="B16" s="37"/>
      <c r="C16" s="38"/>
      <c r="D16" s="35"/>
      <c r="E16" s="35"/>
      <c r="G16" s="49" t="s">
        <v>20</v>
      </c>
      <c r="H16" s="40"/>
      <c r="J16" s="35"/>
      <c r="K16" s="35"/>
    </row>
    <row r="17" spans="1:11" s="34" customFormat="1" x14ac:dyDescent="0.25">
      <c r="A17" s="30">
        <f>B17</f>
        <v>8</v>
      </c>
      <c r="B17" s="30">
        <v>8</v>
      </c>
      <c r="C17" s="31"/>
      <c r="D17" s="32" t="s">
        <v>31</v>
      </c>
      <c r="E17" s="32"/>
      <c r="F17" s="32"/>
      <c r="G17" s="30"/>
      <c r="H17" s="33"/>
      <c r="I17" s="33"/>
      <c r="J17" s="35"/>
      <c r="K17" s="35"/>
    </row>
    <row r="18" spans="1:11" s="34" customFormat="1" x14ac:dyDescent="0.25">
      <c r="A18" s="36">
        <f>A17+0.1</f>
        <v>8.1</v>
      </c>
      <c r="B18" s="37"/>
      <c r="C18" s="38"/>
      <c r="G18" s="37"/>
      <c r="H18" s="40"/>
      <c r="J18" s="35"/>
      <c r="K18" s="35"/>
    </row>
    <row r="19" spans="1:11" s="34" customFormat="1" x14ac:dyDescent="0.25">
      <c r="A19" s="30">
        <f>B19</f>
        <v>9</v>
      </c>
      <c r="B19" s="30">
        <v>9</v>
      </c>
      <c r="C19" s="31"/>
      <c r="D19" s="32" t="s">
        <v>32</v>
      </c>
      <c r="E19" s="32"/>
      <c r="F19" s="32"/>
      <c r="G19" s="30"/>
      <c r="H19" s="33"/>
      <c r="I19" s="33"/>
      <c r="J19" s="35"/>
      <c r="K19" s="35"/>
    </row>
    <row r="20" spans="1:11" s="34" customFormat="1" x14ac:dyDescent="0.25">
      <c r="A20" s="36">
        <f>A19+0.1</f>
        <v>9.1</v>
      </c>
      <c r="B20" s="37"/>
      <c r="C20" s="38"/>
      <c r="D20" s="35"/>
      <c r="E20" s="35"/>
      <c r="G20" s="37" t="s">
        <v>33</v>
      </c>
      <c r="J20" s="35"/>
      <c r="K20" s="35"/>
    </row>
    <row r="21" spans="1:11" s="34" customFormat="1" x14ac:dyDescent="0.25">
      <c r="A21" s="30">
        <f>B21</f>
        <v>10</v>
      </c>
      <c r="B21" s="30">
        <v>10</v>
      </c>
      <c r="C21" s="31"/>
      <c r="D21" s="32" t="s">
        <v>36</v>
      </c>
      <c r="E21" s="32"/>
      <c r="F21" s="32"/>
      <c r="G21" s="30"/>
      <c r="H21" s="33"/>
      <c r="I21" s="33"/>
      <c r="J21" s="35"/>
      <c r="K21" s="35"/>
    </row>
    <row r="22" spans="1:11" s="34" customFormat="1" x14ac:dyDescent="0.25">
      <c r="A22" s="36">
        <f>A21+0.1</f>
        <v>10.1</v>
      </c>
      <c r="B22" s="37"/>
      <c r="C22" s="38"/>
      <c r="D22" s="35"/>
      <c r="E22" s="35"/>
      <c r="G22" s="37" t="s">
        <v>37</v>
      </c>
      <c r="J22" s="35"/>
      <c r="K22" s="35"/>
    </row>
    <row r="23" spans="1:11" s="34" customFormat="1" x14ac:dyDescent="0.25">
      <c r="A23" s="41">
        <f>B23</f>
        <v>11</v>
      </c>
      <c r="B23" s="41">
        <v>11</v>
      </c>
      <c r="C23" s="42"/>
      <c r="D23" s="43" t="s">
        <v>6</v>
      </c>
      <c r="E23" s="43"/>
      <c r="F23" s="43"/>
      <c r="G23" s="41"/>
      <c r="H23" s="44"/>
      <c r="I23" s="44"/>
      <c r="J23" s="35"/>
      <c r="K23" s="35"/>
    </row>
    <row r="24" spans="1:11" s="34" customFormat="1" x14ac:dyDescent="0.25">
      <c r="A24" s="36">
        <f>A23+0.1</f>
        <v>11.1</v>
      </c>
      <c r="B24" s="37"/>
      <c r="C24" s="38"/>
      <c r="D24" s="35"/>
      <c r="E24" s="35"/>
      <c r="F24" s="35"/>
      <c r="G24" s="37"/>
      <c r="H24" s="40"/>
      <c r="I24" s="40"/>
      <c r="J24" s="35"/>
      <c r="K24" s="3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J83"/>
  <sheetViews>
    <sheetView zoomScale="85" zoomScaleNormal="85" workbookViewId="0">
      <selection activeCell="F6" sqref="F6"/>
    </sheetView>
  </sheetViews>
  <sheetFormatPr defaultColWidth="8.875" defaultRowHeight="15.75" x14ac:dyDescent="0.25"/>
  <cols>
    <col min="1" max="1" width="11.125" style="3" bestFit="1" customWidth="1"/>
    <col min="2" max="2" width="36.875" style="21" bestFit="1" customWidth="1"/>
    <col min="3" max="3" width="12.375" style="3" customWidth="1"/>
    <col min="4" max="4" width="8.875" style="3"/>
    <col min="5" max="5" width="5.125" style="2" customWidth="1"/>
    <col min="6" max="6" width="13.5" style="2" customWidth="1"/>
    <col min="7" max="7" width="10" style="3" customWidth="1"/>
    <col min="8" max="8" width="8.875" style="3"/>
    <col min="9" max="9" width="4.625" style="3" customWidth="1"/>
    <col min="10" max="16384" width="8.875" style="2"/>
  </cols>
  <sheetData>
    <row r="1" spans="1:8" ht="18" thickBot="1" x14ac:dyDescent="0.3">
      <c r="A1" s="1" t="s">
        <v>16</v>
      </c>
      <c r="B1" s="20" t="s">
        <v>0</v>
      </c>
      <c r="C1" s="1" t="s">
        <v>1</v>
      </c>
      <c r="D1" s="1" t="s">
        <v>2</v>
      </c>
      <c r="F1" s="1" t="s">
        <v>1</v>
      </c>
      <c r="G1" s="1" t="s">
        <v>2</v>
      </c>
      <c r="H1" s="1" t="s">
        <v>3</v>
      </c>
    </row>
    <row r="2" spans="1:8" ht="16.5" thickTop="1" x14ac:dyDescent="0.25">
      <c r="A2" s="3" t="s">
        <v>9</v>
      </c>
      <c r="B2" s="21" t="s">
        <v>26</v>
      </c>
      <c r="C2" t="s">
        <v>24</v>
      </c>
      <c r="D2"/>
      <c r="F2" s="5" t="s">
        <v>0</v>
      </c>
      <c r="G2" s="6">
        <f>SUMIF($C$2:$C$74,F2,$D$2:$D$74)</f>
        <v>0</v>
      </c>
      <c r="H2" s="7" t="e">
        <f>G2/$G$7</f>
        <v>#DIV/0!</v>
      </c>
    </row>
    <row r="3" spans="1:8" x14ac:dyDescent="0.25">
      <c r="C3"/>
      <c r="D3"/>
      <c r="F3" s="8" t="s">
        <v>7</v>
      </c>
      <c r="G3" s="4">
        <f>SUMIF($C$2:$C$74,F3,$D$2:$D$74)</f>
        <v>0</v>
      </c>
      <c r="H3" s="9" t="e">
        <f>G3/$G$7</f>
        <v>#DIV/0!</v>
      </c>
    </row>
    <row r="4" spans="1:8" x14ac:dyDescent="0.25">
      <c r="C4"/>
      <c r="D4"/>
      <c r="F4" s="11" t="s">
        <v>4</v>
      </c>
      <c r="G4" s="12">
        <f>SUMIF($C$2:$C$74,F4,$D$2:$D$74)</f>
        <v>0</v>
      </c>
      <c r="H4" s="13" t="e">
        <f>G4/$G$7</f>
        <v>#DIV/0!</v>
      </c>
    </row>
    <row r="5" spans="1:8" x14ac:dyDescent="0.25">
      <c r="C5"/>
      <c r="D5"/>
      <c r="F5" s="17" t="s">
        <v>24</v>
      </c>
      <c r="G5" s="18">
        <f>SUMIF($C$2:$C$74,F5,$D$2:$D$74)</f>
        <v>0</v>
      </c>
      <c r="H5" s="19" t="e">
        <f>G5/$G$7</f>
        <v>#DIV/0!</v>
      </c>
    </row>
    <row r="6" spans="1:8" x14ac:dyDescent="0.25">
      <c r="C6"/>
      <c r="D6"/>
      <c r="F6" s="14" t="s">
        <v>5</v>
      </c>
      <c r="G6" s="10">
        <f>SUMIF($C$2:$C$74,F6,$D$2:$D$74)</f>
        <v>0</v>
      </c>
      <c r="H6" s="15" t="e">
        <f>G6/$G$7</f>
        <v>#DIV/0!</v>
      </c>
    </row>
    <row r="7" spans="1:8" ht="16.5" thickBot="1" x14ac:dyDescent="0.3">
      <c r="C7"/>
      <c r="D7"/>
      <c r="G7" s="16">
        <f>SUM(G2:G6)</f>
        <v>0</v>
      </c>
    </row>
    <row r="8" spans="1:8" ht="16.5" thickTop="1" x14ac:dyDescent="0.25">
      <c r="C8"/>
      <c r="D8"/>
    </row>
    <row r="9" spans="1:8" x14ac:dyDescent="0.25">
      <c r="C9"/>
      <c r="D9"/>
    </row>
    <row r="10" spans="1:8" x14ac:dyDescent="0.25">
      <c r="C10"/>
      <c r="D10"/>
    </row>
    <row r="11" spans="1:8" x14ac:dyDescent="0.25">
      <c r="C11"/>
      <c r="D11"/>
    </row>
    <row r="12" spans="1:8" x14ac:dyDescent="0.25">
      <c r="C12"/>
      <c r="D12"/>
    </row>
    <row r="13" spans="1:8" x14ac:dyDescent="0.25">
      <c r="C13"/>
      <c r="D13"/>
    </row>
    <row r="14" spans="1:8" x14ac:dyDescent="0.25">
      <c r="C14"/>
      <c r="D14"/>
    </row>
    <row r="15" spans="1:8" x14ac:dyDescent="0.25">
      <c r="C15"/>
      <c r="D15"/>
    </row>
    <row r="16" spans="1:8" x14ac:dyDescent="0.25">
      <c r="C16"/>
      <c r="D16"/>
      <c r="G16" s="2"/>
    </row>
    <row r="17" spans="3:8" x14ac:dyDescent="0.25">
      <c r="C17"/>
      <c r="D17"/>
      <c r="G17" s="2"/>
    </row>
    <row r="18" spans="3:8" x14ac:dyDescent="0.25">
      <c r="C18"/>
      <c r="D18"/>
      <c r="G18" s="2"/>
      <c r="H18" s="23"/>
    </row>
    <row r="19" spans="3:8" x14ac:dyDescent="0.25">
      <c r="C19"/>
      <c r="D19"/>
      <c r="G19" s="2"/>
      <c r="H19" s="23"/>
    </row>
    <row r="20" spans="3:8" x14ac:dyDescent="0.25">
      <c r="C20"/>
      <c r="D20"/>
      <c r="G20" s="2"/>
      <c r="H20" s="23"/>
    </row>
    <row r="21" spans="3:8" x14ac:dyDescent="0.25">
      <c r="C21"/>
      <c r="D21"/>
      <c r="G21" s="2"/>
      <c r="H21" s="23"/>
    </row>
    <row r="22" spans="3:8" x14ac:dyDescent="0.25">
      <c r="C22"/>
      <c r="D22"/>
      <c r="G22" s="2"/>
      <c r="H22" s="23"/>
    </row>
    <row r="23" spans="3:8" x14ac:dyDescent="0.25">
      <c r="C23"/>
      <c r="D23"/>
      <c r="G23" s="2"/>
    </row>
    <row r="24" spans="3:8" x14ac:dyDescent="0.25">
      <c r="C24"/>
      <c r="D24"/>
      <c r="G24" s="2"/>
    </row>
    <row r="25" spans="3:8" x14ac:dyDescent="0.25">
      <c r="C25"/>
      <c r="D25"/>
      <c r="G25" s="2"/>
    </row>
    <row r="26" spans="3:8" x14ac:dyDescent="0.25">
      <c r="C26"/>
      <c r="D26"/>
      <c r="G26" s="2"/>
    </row>
    <row r="27" spans="3:8" x14ac:dyDescent="0.25">
      <c r="C27"/>
      <c r="D27"/>
      <c r="G27" s="2"/>
    </row>
    <row r="28" spans="3:8" x14ac:dyDescent="0.25">
      <c r="C28"/>
      <c r="D28"/>
      <c r="G28" s="2"/>
    </row>
    <row r="29" spans="3:8" x14ac:dyDescent="0.25">
      <c r="C29"/>
      <c r="D29"/>
      <c r="G29" s="2"/>
    </row>
    <row r="30" spans="3:8" x14ac:dyDescent="0.25">
      <c r="C30"/>
      <c r="D30"/>
      <c r="G30" s="2"/>
    </row>
    <row r="31" spans="3:8" x14ac:dyDescent="0.25">
      <c r="C31"/>
      <c r="D31"/>
      <c r="G31" s="2"/>
    </row>
    <row r="32" spans="3:8" x14ac:dyDescent="0.25">
      <c r="C32"/>
      <c r="D32"/>
      <c r="G32" s="2"/>
    </row>
    <row r="33" spans="2:10" x14ac:dyDescent="0.25">
      <c r="C33"/>
      <c r="D33"/>
    </row>
    <row r="37" spans="2:10" s="3" customFormat="1" x14ac:dyDescent="0.25">
      <c r="E37" s="2"/>
      <c r="F37" s="2"/>
      <c r="J37" s="2"/>
    </row>
    <row r="38" spans="2:10" s="3" customFormat="1" x14ac:dyDescent="0.25">
      <c r="E38" s="2"/>
      <c r="F38" s="2"/>
      <c r="J38" s="2"/>
    </row>
    <row r="39" spans="2:10" s="3" customFormat="1" x14ac:dyDescent="0.25">
      <c r="E39" s="2"/>
      <c r="F39" s="2"/>
      <c r="J39" s="2"/>
    </row>
    <row r="40" spans="2:10" s="3" customFormat="1" x14ac:dyDescent="0.25">
      <c r="E40" s="2"/>
      <c r="F40" s="2"/>
      <c r="J40" s="2"/>
    </row>
    <row r="41" spans="2:10" s="3" customFormat="1" x14ac:dyDescent="0.25">
      <c r="E41" s="2"/>
      <c r="F41" s="2"/>
      <c r="J41" s="2"/>
    </row>
    <row r="42" spans="2:10" s="3" customFormat="1" x14ac:dyDescent="0.25">
      <c r="E42" s="2"/>
      <c r="F42" s="2"/>
      <c r="J42" s="2"/>
    </row>
    <row r="43" spans="2:10" s="3" customFormat="1" x14ac:dyDescent="0.25">
      <c r="E43" s="2"/>
      <c r="F43" s="2"/>
      <c r="J43" s="2"/>
    </row>
    <row r="44" spans="2:10" s="3" customFormat="1" x14ac:dyDescent="0.25">
      <c r="E44" s="2"/>
      <c r="F44" s="2"/>
      <c r="J44" s="2"/>
    </row>
    <row r="45" spans="2:10" s="3" customFormat="1" x14ac:dyDescent="0.25">
      <c r="E45" s="2"/>
      <c r="F45" s="2"/>
      <c r="J45" s="2"/>
    </row>
    <row r="46" spans="2:10" s="3" customFormat="1" x14ac:dyDescent="0.25">
      <c r="E46" s="2"/>
      <c r="F46" s="2"/>
      <c r="J46" s="2"/>
    </row>
    <row r="47" spans="2:10" s="3" customFormat="1" x14ac:dyDescent="0.25">
      <c r="E47" s="2"/>
      <c r="F47" s="2"/>
      <c r="J47" s="2"/>
    </row>
    <row r="48" spans="2:10" s="3" customFormat="1" x14ac:dyDescent="0.25">
      <c r="B48" s="21"/>
      <c r="E48" s="2"/>
      <c r="F48" s="2"/>
      <c r="J48" s="2"/>
    </row>
    <row r="49" spans="2:10" s="3" customFormat="1" x14ac:dyDescent="0.25">
      <c r="B49" s="21"/>
      <c r="E49" s="2"/>
      <c r="F49" s="2"/>
      <c r="J49" s="2"/>
    </row>
    <row r="50" spans="2:10" s="3" customFormat="1" x14ac:dyDescent="0.25">
      <c r="B50" s="21"/>
      <c r="E50" s="2"/>
      <c r="F50" s="2"/>
      <c r="J50" s="2"/>
    </row>
    <row r="51" spans="2:10" s="3" customFormat="1" x14ac:dyDescent="0.25">
      <c r="B51" s="21"/>
      <c r="E51" s="2"/>
      <c r="F51" s="2"/>
      <c r="J51" s="2"/>
    </row>
    <row r="52" spans="2:10" s="3" customFormat="1" x14ac:dyDescent="0.25">
      <c r="B52" s="21"/>
      <c r="E52" s="2"/>
      <c r="F52" s="2"/>
      <c r="J52" s="2"/>
    </row>
    <row r="69" spans="2:10" s="3" customFormat="1" x14ac:dyDescent="0.25">
      <c r="B69" s="21"/>
      <c r="E69" s="2"/>
      <c r="F69" s="2"/>
      <c r="G69" s="2"/>
      <c r="H69" s="2"/>
      <c r="J69" s="2"/>
    </row>
    <row r="70" spans="2:10" s="3" customFormat="1" x14ac:dyDescent="0.25">
      <c r="B70" s="21"/>
      <c r="E70" s="2"/>
      <c r="F70" s="2"/>
      <c r="J70" s="2"/>
    </row>
    <row r="71" spans="2:10" s="3" customFormat="1" x14ac:dyDescent="0.25">
      <c r="B71" s="21"/>
      <c r="E71" s="2"/>
      <c r="F71" s="2"/>
      <c r="G71" s="2"/>
      <c r="H71" s="2"/>
      <c r="J71" s="2"/>
    </row>
    <row r="72" spans="2:10" s="3" customFormat="1" x14ac:dyDescent="0.25">
      <c r="B72" s="21"/>
      <c r="E72" s="2"/>
      <c r="F72" s="2"/>
      <c r="G72" s="2"/>
      <c r="H72" s="2"/>
      <c r="J72" s="2"/>
    </row>
    <row r="73" spans="2:10" s="3" customFormat="1" x14ac:dyDescent="0.25">
      <c r="B73" s="21"/>
      <c r="E73" s="2"/>
      <c r="F73" s="2"/>
      <c r="G73" s="2"/>
      <c r="H73" s="2"/>
      <c r="J73" s="2"/>
    </row>
    <row r="74" spans="2:10" s="3" customFormat="1" x14ac:dyDescent="0.25">
      <c r="B74" s="21"/>
      <c r="E74" s="2"/>
      <c r="F74" s="2"/>
      <c r="G74" s="2"/>
      <c r="H74" s="2"/>
      <c r="J74" s="2"/>
    </row>
    <row r="75" spans="2:10" s="3" customFormat="1" x14ac:dyDescent="0.25">
      <c r="B75" s="21"/>
      <c r="E75" s="2"/>
      <c r="F75" s="2"/>
      <c r="G75" s="2"/>
      <c r="H75" s="2"/>
      <c r="J75" s="2"/>
    </row>
    <row r="76" spans="2:10" s="3" customFormat="1" x14ac:dyDescent="0.25">
      <c r="B76" s="21"/>
      <c r="E76" s="2"/>
      <c r="F76" s="2"/>
      <c r="G76" s="2"/>
      <c r="H76" s="2"/>
      <c r="J76" s="2"/>
    </row>
    <row r="77" spans="2:10" s="3" customFormat="1" x14ac:dyDescent="0.25">
      <c r="B77" s="21"/>
      <c r="E77" s="2"/>
      <c r="F77" s="2"/>
      <c r="G77" s="2"/>
      <c r="H77" s="2"/>
      <c r="J77" s="2"/>
    </row>
    <row r="78" spans="2:10" s="3" customFormat="1" x14ac:dyDescent="0.25">
      <c r="B78" s="21"/>
      <c r="E78" s="2"/>
      <c r="F78" s="2"/>
      <c r="G78" s="2"/>
      <c r="H78" s="2"/>
      <c r="J78" s="2"/>
    </row>
    <row r="79" spans="2:10" s="3" customFormat="1" x14ac:dyDescent="0.25">
      <c r="B79" s="21"/>
      <c r="E79" s="2"/>
      <c r="F79" s="2"/>
      <c r="J79" s="2"/>
    </row>
    <row r="80" spans="2:10" s="3" customFormat="1" x14ac:dyDescent="0.25">
      <c r="B80" s="21"/>
      <c r="E80" s="2"/>
      <c r="F80" s="2"/>
      <c r="J80" s="2"/>
    </row>
    <row r="81" spans="2:10" s="3" customFormat="1" x14ac:dyDescent="0.25">
      <c r="B81" s="21"/>
      <c r="E81" s="2"/>
      <c r="F81" s="2"/>
      <c r="J81" s="2"/>
    </row>
    <row r="82" spans="2:10" s="3" customFormat="1" x14ac:dyDescent="0.25">
      <c r="B82" s="21"/>
      <c r="E82" s="2"/>
      <c r="F82" s="2"/>
      <c r="J82" s="2"/>
    </row>
    <row r="83" spans="2:10" s="3" customFormat="1" x14ac:dyDescent="0.25">
      <c r="B83" s="21"/>
      <c r="E83" s="2"/>
      <c r="F83" s="2"/>
      <c r="J83" s="2"/>
    </row>
  </sheetData>
  <sortState xmlns:xlrd2="http://schemas.microsoft.com/office/spreadsheetml/2017/richdata2" ref="A2:D96">
    <sortCondition ref="A2:A96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weekly_detail</vt:lpstr>
      <vt:lpstr>_unused_topics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2019-01-26T20:09:47Z</cp:lastPrinted>
  <dcterms:created xsi:type="dcterms:W3CDTF">2016-07-12T01:17:57Z</dcterms:created>
  <dcterms:modified xsi:type="dcterms:W3CDTF">2023-01-23T04:34:22Z</dcterms:modified>
</cp:coreProperties>
</file>