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5831"/>
  <workbookPr date1904="1" showInkAnnotation="0" autoCompressPictures="0"/>
  <mc:AlternateContent xmlns:mc="http://schemas.openxmlformats.org/markup-compatibility/2006">
    <mc:Choice Requires="x15">
      <x15ac:absPath xmlns:x15ac="http://schemas.microsoft.com/office/spreadsheetml/2010/11/ac" url="C:\GitHub\MATH458\"/>
    </mc:Choice>
  </mc:AlternateContent>
  <xr:revisionPtr revIDLastSave="0" documentId="13_ncr:1_{BEBD137F-6AA6-4748-BA03-E18B0E7028F5}" xr6:coauthVersionLast="47" xr6:coauthVersionMax="47" xr10:uidLastSave="{00000000-0000-0000-0000-000000000000}"/>
  <bookViews>
    <workbookView xWindow="28680" yWindow="-120" windowWidth="29040" windowHeight="15990" tabRatio="500" activeTab="1" xr2:uid="{00000000-000D-0000-FFFF-FFFF00000000}"/>
  </bookViews>
  <sheets>
    <sheet name="topics" sheetId="13" r:id="rId1"/>
    <sheet name="weekly_detail" sheetId="14" r:id="rId2"/>
    <sheet name="points" sheetId="10" r:id="rId3"/>
  </sheets>
  <calcPr calcId="191029"/>
  <fileRecoveryPr autoRecover="0"/>
  <extLst>
    <ext xmlns:x14="http://schemas.microsoft.com/office/spreadsheetml/2009/9/main" uri="{79F54976-1DA5-4618-B147-4CDE4B953A38}">
      <x14:workbookPr defaultImageDpi="330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B3" i="14" l="1"/>
  <c r="B4" i="14" s="1"/>
  <c r="B5" i="14" s="1"/>
  <c r="B6" i="14" s="1"/>
  <c r="B7" i="14" s="1"/>
  <c r="B8" i="14" s="1"/>
  <c r="B9" i="14" s="1"/>
  <c r="B10" i="14" s="1"/>
  <c r="B11" i="14" s="1"/>
  <c r="B12" i="14" s="1"/>
  <c r="B13" i="14" s="1"/>
  <c r="B14" i="14" s="1"/>
  <c r="B15" i="14" s="1"/>
  <c r="B16" i="14" s="1"/>
  <c r="B17" i="14" s="1"/>
  <c r="B18" i="14" s="1"/>
  <c r="A21" i="13"/>
  <c r="A22" i="13" s="1"/>
  <c r="A19" i="13"/>
  <c r="A20" i="13" s="1"/>
  <c r="A17" i="13"/>
  <c r="A18" i="13" s="1"/>
  <c r="A15" i="13"/>
  <c r="A16" i="13" s="1"/>
  <c r="A13" i="13"/>
  <c r="A14" i="13" s="1"/>
  <c r="A11" i="13"/>
  <c r="A12" i="13" s="1"/>
  <c r="A9" i="13"/>
  <c r="A10" i="13" s="1"/>
  <c r="A7" i="13"/>
  <c r="A8" i="13" s="1"/>
  <c r="A5" i="13"/>
  <c r="A6" i="13" s="1"/>
  <c r="A2" i="13"/>
  <c r="A3" i="13" s="1"/>
  <c r="A4" i="13" s="1"/>
  <c r="G5" i="10"/>
  <c r="G2" i="10"/>
  <c r="G3" i="10"/>
  <c r="G4" i="10"/>
  <c r="G6" i="10"/>
  <c r="G7" i="10" l="1"/>
  <c r="H6" i="10" s="1"/>
  <c r="H2" i="10" l="1"/>
  <c r="H5" i="10"/>
  <c r="H3" i="10"/>
  <c r="H4" i="10"/>
</calcChain>
</file>

<file path=xl/sharedStrings.xml><?xml version="1.0" encoding="utf-8"?>
<sst xmlns="http://schemas.openxmlformats.org/spreadsheetml/2006/main" count="72" uniqueCount="58">
  <si>
    <t>Assignment</t>
  </si>
  <si>
    <t>Catgory</t>
  </si>
  <si>
    <t>Points</t>
  </si>
  <si>
    <t>%</t>
  </si>
  <si>
    <t>Exam</t>
  </si>
  <si>
    <t>Project</t>
  </si>
  <si>
    <t>Final Exam</t>
  </si>
  <si>
    <t>Participation</t>
  </si>
  <si>
    <t>Introduction to the Class and your materials</t>
  </si>
  <si>
    <t>hw</t>
  </si>
  <si>
    <t>Introduction</t>
  </si>
  <si>
    <t xml:space="preserve">Writing your own custom functions in R, and using them to generate simulations and sampling distributions. </t>
  </si>
  <si>
    <t>cn01-introduction</t>
  </si>
  <si>
    <t>Introduction to Simulation</t>
  </si>
  <si>
    <t>Order</t>
  </si>
  <si>
    <t>tnum</t>
  </si>
  <si>
    <t>Date</t>
  </si>
  <si>
    <t>Topic</t>
  </si>
  <si>
    <t>Read</t>
  </si>
  <si>
    <t>sol</t>
  </si>
  <si>
    <t>Welcome!</t>
  </si>
  <si>
    <t>Ch 3</t>
  </si>
  <si>
    <t>Midterm</t>
  </si>
  <si>
    <t>Class Logistics</t>
  </si>
  <si>
    <t>Description</t>
  </si>
  <si>
    <t>Syllabus</t>
  </si>
  <si>
    <t>Monday</t>
  </si>
  <si>
    <t>Worksheet</t>
  </si>
  <si>
    <t>Worksheet 1</t>
  </si>
  <si>
    <t>worksheet 1</t>
  </si>
  <si>
    <t>hw00-setup</t>
  </si>
  <si>
    <t>hw01-handout</t>
  </si>
  <si>
    <t>hw1_soln  
wksht1_soln</t>
  </si>
  <si>
    <t>Introduction to Sampling</t>
  </si>
  <si>
    <t>Concepts of Statistics</t>
  </si>
  <si>
    <t>Simple Random Sampling</t>
  </si>
  <si>
    <t>Stratified Random Sampling</t>
  </si>
  <si>
    <t>Ratio, Regression, and Difference Estimation</t>
  </si>
  <si>
    <t>Cluster Sampling</t>
  </si>
  <si>
    <t>Ch 5</t>
  </si>
  <si>
    <t>Ch 2</t>
  </si>
  <si>
    <t>Ch 1</t>
  </si>
  <si>
    <t>Estimating Population Size</t>
  </si>
  <si>
    <t>Ch 13</t>
  </si>
  <si>
    <t>wk</t>
  </si>
  <si>
    <t>Topics</t>
  </si>
  <si>
    <t>SLO</t>
  </si>
  <si>
    <t>Prepare</t>
  </si>
  <si>
    <t>Wednesday</t>
  </si>
  <si>
    <t>Friday</t>
  </si>
  <si>
    <t>Fall Break</t>
  </si>
  <si>
    <t>Finals Week</t>
  </si>
  <si>
    <t>Get connected to all the class materials &amp; tools  
Write custom functions in R  
Conduct a simulation experiment   
Construct a CI for a population parameter from a simulation experiment</t>
  </si>
  <si>
    <t>Welcome! Introduction to Simulation</t>
  </si>
  <si>
    <t xml:space="preserve">Worksheet? </t>
  </si>
  <si>
    <t>notes</t>
  </si>
  <si>
    <t>wksht</t>
  </si>
  <si>
    <t>Read the syllabus. 
Complete [HW0](hw/hw00-setup.html)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</si>
</sst>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m/d;@"/>
  </numFmts>
  <fonts count="16" x14ac:knownFonts="1">
    <font>
      <sz val="12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name val="Calibri"/>
      <family val="2"/>
      <scheme val="minor"/>
    </font>
    <font>
      <sz val="12"/>
      <color theme="1"/>
      <name val="Calibri"/>
      <family val="2"/>
      <scheme val="minor"/>
    </font>
    <font>
      <sz val="8"/>
      <name val="Calibri"/>
      <family val="2"/>
      <scheme val="minor"/>
    </font>
    <font>
      <b/>
      <sz val="16"/>
      <color theme="3"/>
      <name val="Calibri"/>
      <family val="2"/>
      <scheme val="minor"/>
    </font>
    <font>
      <b/>
      <sz val="16"/>
      <color theme="1"/>
      <name val="Calibri"/>
      <family val="2"/>
      <scheme val="minor"/>
    </font>
    <font>
      <b/>
      <sz val="11"/>
      <name val="Calibri"/>
      <family val="2"/>
      <scheme val="minor"/>
    </font>
    <font>
      <sz val="11"/>
      <name val="Calibri"/>
      <family val="2"/>
      <scheme val="minor"/>
    </font>
    <font>
      <sz val="10"/>
      <color theme="1"/>
      <name val="Arial"/>
      <family val="2"/>
    </font>
  </fonts>
  <fills count="13">
    <fill>
      <patternFill patternType="none"/>
    </fill>
    <fill>
      <patternFill patternType="gray125"/>
    </fill>
    <fill>
      <patternFill patternType="solid">
        <fgColor theme="9" tint="0.39997558519241921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CFE2F3"/>
        <bgColor indexed="64"/>
      </patternFill>
    </fill>
    <fill>
      <patternFill patternType="solid">
        <fgColor theme="1"/>
        <bgColor indexed="64"/>
      </patternFill>
    </fill>
    <fill>
      <patternFill patternType="solid">
        <fgColor theme="9"/>
        <bgColor indexed="64"/>
      </patternFill>
    </fill>
  </fills>
  <borders count="4">
    <border>
      <left/>
      <right/>
      <top/>
      <bottom/>
      <diagonal/>
    </border>
    <border>
      <left/>
      <right/>
      <top/>
      <bottom style="thick">
        <color theme="4" tint="0.49998474074526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39997558519241921"/>
      </bottom>
      <diagonal/>
    </border>
  </borders>
  <cellStyleXfs count="84">
    <xf numFmtId="0" fontId="0" fillId="0" borderId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1" applyNumberFormat="0" applyFill="0" applyAlignment="0" applyProtection="0"/>
    <xf numFmtId="0" fontId="6" fillId="0" borderId="2" applyNumberFormat="0" applyFill="0" applyAlignment="0" applyProtection="0"/>
    <xf numFmtId="0" fontId="1" fillId="0" borderId="0"/>
    <xf numFmtId="9" fontId="1" fillId="0" borderId="0" applyFont="0" applyFill="0" applyBorder="0" applyAlignment="0" applyProtection="0"/>
    <xf numFmtId="0" fontId="7" fillId="0" borderId="3" applyNumberFormat="0" applyFill="0" applyAlignment="0" applyProtection="0"/>
    <xf numFmtId="9" fontId="9" fillId="0" borderId="0" applyFont="0" applyFill="0" applyBorder="0" applyAlignment="0" applyProtection="0"/>
    <xf numFmtId="0" fontId="9" fillId="0" borderId="0"/>
  </cellStyleXfs>
  <cellXfs count="64">
    <xf numFmtId="0" fontId="0" fillId="0" borderId="0" xfId="0"/>
    <xf numFmtId="0" fontId="5" fillId="0" borderId="1" xfId="77" applyAlignment="1">
      <alignment horizontal="center" vertical="top"/>
    </xf>
    <xf numFmtId="0" fontId="0" fillId="0" borderId="0" xfId="0" applyAlignment="1">
      <alignment vertical="top"/>
    </xf>
    <xf numFmtId="0" fontId="0" fillId="0" borderId="0" xfId="0" applyAlignment="1">
      <alignment horizontal="center" vertical="top"/>
    </xf>
    <xf numFmtId="0" fontId="0" fillId="3" borderId="0" xfId="0" applyFill="1" applyAlignment="1">
      <alignment horizontal="center" vertical="top"/>
    </xf>
    <xf numFmtId="0" fontId="0" fillId="6" borderId="0" xfId="0" applyFill="1" applyAlignment="1">
      <alignment vertical="top"/>
    </xf>
    <xf numFmtId="0" fontId="0" fillId="6" borderId="0" xfId="0" applyFill="1" applyAlignment="1">
      <alignment horizontal="center" vertical="top"/>
    </xf>
    <xf numFmtId="9" fontId="0" fillId="6" borderId="0" xfId="82" applyFont="1" applyFill="1" applyAlignment="1">
      <alignment horizontal="center" vertical="top"/>
    </xf>
    <xf numFmtId="0" fontId="0" fillId="3" borderId="0" xfId="0" applyFill="1" applyAlignment="1">
      <alignment horizontal="left" vertical="top"/>
    </xf>
    <xf numFmtId="9" fontId="0" fillId="3" borderId="0" xfId="82" applyFont="1" applyFill="1" applyAlignment="1">
      <alignment horizontal="center" vertical="top"/>
    </xf>
    <xf numFmtId="0" fontId="0" fillId="2" borderId="0" xfId="0" applyFill="1" applyAlignment="1">
      <alignment horizontal="center" vertical="top"/>
    </xf>
    <xf numFmtId="0" fontId="0" fillId="4" borderId="0" xfId="0" applyFill="1" applyAlignment="1">
      <alignment vertical="top"/>
    </xf>
    <xf numFmtId="0" fontId="0" fillId="4" borderId="0" xfId="0" applyFill="1" applyAlignment="1">
      <alignment horizontal="center" vertical="top"/>
    </xf>
    <xf numFmtId="9" fontId="0" fillId="4" borderId="0" xfId="82" applyFont="1" applyFill="1" applyAlignment="1">
      <alignment horizontal="center" vertical="top"/>
    </xf>
    <xf numFmtId="0" fontId="0" fillId="2" borderId="0" xfId="0" applyFill="1" applyAlignment="1">
      <alignment vertical="top"/>
    </xf>
    <xf numFmtId="9" fontId="0" fillId="2" borderId="0" xfId="82" applyFont="1" applyFill="1" applyAlignment="1">
      <alignment horizontal="center" vertical="top"/>
    </xf>
    <xf numFmtId="0" fontId="6" fillId="0" borderId="2" xfId="78" applyAlignment="1">
      <alignment horizontal="center" vertical="top"/>
    </xf>
    <xf numFmtId="0" fontId="0" fillId="7" borderId="0" xfId="0" applyFill="1" applyAlignment="1">
      <alignment vertical="top"/>
    </xf>
    <xf numFmtId="0" fontId="0" fillId="7" borderId="0" xfId="0" applyFill="1" applyAlignment="1">
      <alignment horizontal="center" vertical="top"/>
    </xf>
    <xf numFmtId="9" fontId="0" fillId="7" borderId="0" xfId="82" applyFont="1" applyFill="1" applyAlignment="1">
      <alignment horizontal="center" vertical="top"/>
    </xf>
    <xf numFmtId="0" fontId="5" fillId="0" borderId="1" xfId="77" applyAlignment="1">
      <alignment horizontal="left" vertical="top"/>
    </xf>
    <xf numFmtId="0" fontId="0" fillId="0" borderId="0" xfId="0" applyAlignment="1">
      <alignment horizontal="left" vertical="top"/>
    </xf>
    <xf numFmtId="0" fontId="8" fillId="0" borderId="0" xfId="0" applyFont="1" applyAlignment="1">
      <alignment vertical="top" wrapText="1"/>
    </xf>
    <xf numFmtId="9" fontId="0" fillId="0" borderId="0" xfId="82" applyFont="1" applyAlignment="1">
      <alignment horizontal="center" vertical="top"/>
    </xf>
    <xf numFmtId="0" fontId="11" fillId="5" borderId="3" xfId="81" applyFont="1" applyFill="1" applyAlignment="1">
      <alignment horizontal="center" vertical="center"/>
    </xf>
    <xf numFmtId="0" fontId="11" fillId="0" borderId="3" xfId="81" applyFont="1" applyAlignment="1">
      <alignment horizontal="center" vertical="center"/>
    </xf>
    <xf numFmtId="164" fontId="11" fillId="0" borderId="3" xfId="81" applyNumberFormat="1" applyFont="1" applyAlignment="1">
      <alignment horizontal="center" vertical="center"/>
    </xf>
    <xf numFmtId="0" fontId="11" fillId="0" borderId="3" xfId="81" applyFont="1" applyAlignment="1">
      <alignment horizontal="center" vertical="center" wrapText="1"/>
    </xf>
    <xf numFmtId="49" fontId="11" fillId="0" borderId="3" xfId="81" applyNumberFormat="1" applyFont="1" applyAlignment="1">
      <alignment horizontal="center" vertical="center" wrapText="1"/>
    </xf>
    <xf numFmtId="0" fontId="12" fillId="0" borderId="0" xfId="83" applyFont="1" applyAlignment="1">
      <alignment horizontal="center" vertical="center"/>
    </xf>
    <xf numFmtId="0" fontId="9" fillId="8" borderId="0" xfId="83" applyFill="1" applyAlignment="1">
      <alignment horizontal="center" vertical="center"/>
    </xf>
    <xf numFmtId="164" fontId="9" fillId="8" borderId="0" xfId="83" applyNumberFormat="1" applyFill="1" applyAlignment="1">
      <alignment horizontal="center" vertical="center"/>
    </xf>
    <xf numFmtId="0" fontId="9" fillId="8" borderId="0" xfId="83" applyFill="1" applyAlignment="1">
      <alignment vertical="center"/>
    </xf>
    <xf numFmtId="49" fontId="9" fillId="8" borderId="0" xfId="83" applyNumberFormat="1" applyFill="1" applyAlignment="1">
      <alignment horizontal="left" vertical="center" wrapText="1"/>
    </xf>
    <xf numFmtId="0" fontId="9" fillId="0" borderId="0" xfId="83" applyAlignment="1">
      <alignment vertical="center" wrapText="1"/>
    </xf>
    <xf numFmtId="0" fontId="9" fillId="0" borderId="0" xfId="83" applyAlignment="1">
      <alignment vertical="center"/>
    </xf>
    <xf numFmtId="0" fontId="9" fillId="5" borderId="0" xfId="83" applyFill="1" applyAlignment="1">
      <alignment horizontal="center" vertical="center"/>
    </xf>
    <xf numFmtId="0" fontId="9" fillId="0" borderId="0" xfId="83" applyAlignment="1">
      <alignment horizontal="center" vertical="center"/>
    </xf>
    <xf numFmtId="164" fontId="9" fillId="0" borderId="0" xfId="83" applyNumberFormat="1" applyAlignment="1">
      <alignment horizontal="center" vertical="center"/>
    </xf>
    <xf numFmtId="0" fontId="9" fillId="0" borderId="0" xfId="83" applyAlignment="1">
      <alignment horizontal="center" vertical="center" wrapText="1"/>
    </xf>
    <xf numFmtId="49" fontId="9" fillId="0" borderId="0" xfId="83" applyNumberFormat="1" applyAlignment="1">
      <alignment horizontal="left" vertical="center" wrapText="1"/>
    </xf>
    <xf numFmtId="0" fontId="9" fillId="4" borderId="0" xfId="83" applyFill="1" applyAlignment="1">
      <alignment horizontal="center" vertical="center"/>
    </xf>
    <xf numFmtId="164" fontId="9" fillId="4" borderId="0" xfId="83" applyNumberFormat="1" applyFill="1" applyAlignment="1">
      <alignment horizontal="center" vertical="center"/>
    </xf>
    <xf numFmtId="0" fontId="9" fillId="4" borderId="0" xfId="83" applyFill="1" applyAlignment="1">
      <alignment vertical="center"/>
    </xf>
    <xf numFmtId="49" fontId="9" fillId="4" borderId="0" xfId="83" applyNumberFormat="1" applyFill="1" applyAlignment="1">
      <alignment horizontal="left" vertical="center" wrapText="1"/>
    </xf>
    <xf numFmtId="164" fontId="8" fillId="8" borderId="0" xfId="83" applyNumberFormat="1" applyFont="1" applyFill="1" applyAlignment="1">
      <alignment horizontal="center" vertical="center"/>
    </xf>
    <xf numFmtId="0" fontId="8" fillId="8" borderId="0" xfId="83" applyFont="1" applyFill="1" applyAlignment="1">
      <alignment vertical="center"/>
    </xf>
    <xf numFmtId="0" fontId="8" fillId="8" borderId="0" xfId="83" applyFont="1" applyFill="1" applyAlignment="1">
      <alignment horizontal="center" vertical="center"/>
    </xf>
    <xf numFmtId="49" fontId="8" fillId="8" borderId="0" xfId="83" applyNumberFormat="1" applyFont="1" applyFill="1" applyAlignment="1">
      <alignment horizontal="left" vertical="center" wrapText="1"/>
    </xf>
    <xf numFmtId="0" fontId="9" fillId="0" borderId="0" xfId="83" quotePrefix="1" applyAlignment="1">
      <alignment horizontal="center" vertical="center"/>
    </xf>
    <xf numFmtId="0" fontId="9" fillId="8" borderId="0" xfId="83" quotePrefix="1" applyFill="1" applyAlignment="1">
      <alignment horizontal="center" vertical="center"/>
    </xf>
    <xf numFmtId="0" fontId="9" fillId="8" borderId="0" xfId="83" applyFill="1" applyAlignment="1">
      <alignment vertical="center" wrapText="1"/>
    </xf>
    <xf numFmtId="0" fontId="13" fillId="9" borderId="0" xfId="0" applyFont="1" applyFill="1" applyAlignment="1">
      <alignment horizontal="center" vertical="top" wrapText="1"/>
    </xf>
    <xf numFmtId="0" fontId="13" fillId="10" borderId="0" xfId="0" applyFont="1" applyFill="1" applyAlignment="1">
      <alignment horizontal="center" vertical="top" wrapText="1"/>
    </xf>
    <xf numFmtId="0" fontId="14" fillId="0" borderId="0" xfId="0" applyFont="1" applyAlignment="1">
      <alignment vertical="top"/>
    </xf>
    <xf numFmtId="14" fontId="14" fillId="0" borderId="0" xfId="0" applyNumberFormat="1" applyFont="1" applyAlignment="1">
      <alignment horizontal="center" vertical="top" wrapText="1"/>
    </xf>
    <xf numFmtId="0" fontId="14" fillId="0" borderId="0" xfId="0" applyFont="1" applyAlignment="1">
      <alignment horizontal="left" vertical="top" wrapText="1"/>
    </xf>
    <xf numFmtId="0" fontId="15" fillId="0" borderId="0" xfId="0" applyFont="1" applyAlignment="1">
      <alignment horizontal="left" vertical="top" wrapText="1"/>
    </xf>
    <xf numFmtId="0" fontId="14" fillId="0" borderId="0" xfId="0" applyFont="1" applyAlignment="1">
      <alignment horizontal="left" vertical="top"/>
    </xf>
    <xf numFmtId="0" fontId="14" fillId="0" borderId="0" xfId="0" applyFont="1" applyAlignment="1">
      <alignment horizontal="center" vertical="top" wrapText="1"/>
    </xf>
    <xf numFmtId="0" fontId="14" fillId="11" borderId="0" xfId="0" applyFont="1" applyFill="1" applyAlignment="1">
      <alignment horizontal="left" vertical="top" wrapText="1"/>
    </xf>
    <xf numFmtId="0" fontId="14" fillId="0" borderId="0" xfId="0" applyFont="1" applyFill="1" applyAlignment="1">
      <alignment horizontal="center" vertical="top" wrapText="1"/>
    </xf>
    <xf numFmtId="0" fontId="0" fillId="0" borderId="0" xfId="0" applyAlignment="1">
      <alignment vertical="top" wrapText="1"/>
    </xf>
    <xf numFmtId="49" fontId="11" fillId="12" borderId="3" xfId="81" applyNumberFormat="1" applyFont="1" applyFill="1" applyAlignment="1">
      <alignment horizontal="center" vertical="center" wrapText="1"/>
    </xf>
  </cellXfs>
  <cellStyles count="84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38" builtinId="9" hidden="1"/>
    <cellStyle name="Followed Hyperlink" xfId="40" builtinId="9" hidden="1"/>
    <cellStyle name="Followed Hyperlink" xfId="42" builtinId="9" hidden="1"/>
    <cellStyle name="Followed Hyperlink" xfId="44" builtinId="9" hidden="1"/>
    <cellStyle name="Followed Hyperlink" xfId="46" builtinId="9" hidden="1"/>
    <cellStyle name="Followed Hyperlink" xfId="48" builtinId="9" hidden="1"/>
    <cellStyle name="Followed Hyperlink" xfId="50" builtinId="9" hidden="1"/>
    <cellStyle name="Followed Hyperlink" xfId="54" builtinId="9" hidden="1"/>
    <cellStyle name="Followed Hyperlink" xfId="56" builtinId="9" hidden="1"/>
    <cellStyle name="Followed Hyperlink" xfId="58" builtinId="9" hidden="1"/>
    <cellStyle name="Followed Hyperlink" xfId="60" builtinId="9" hidden="1"/>
    <cellStyle name="Followed Hyperlink" xfId="62" builtinId="9" hidden="1"/>
    <cellStyle name="Followed Hyperlink" xfId="64" builtinId="9" hidden="1"/>
    <cellStyle name="Followed Hyperlink" xfId="66" builtinId="9" hidden="1"/>
    <cellStyle name="Followed Hyperlink" xfId="68" builtinId="9" hidden="1"/>
    <cellStyle name="Followed Hyperlink" xfId="70" builtinId="9" hidden="1"/>
    <cellStyle name="Followed Hyperlink" xfId="72" builtinId="9" hidden="1"/>
    <cellStyle name="Followed Hyperlink" xfId="74" builtinId="9" hidden="1"/>
    <cellStyle name="Followed Hyperlink" xfId="76" builtinId="9" hidden="1"/>
    <cellStyle name="Heading 2" xfId="77" builtinId="17"/>
    <cellStyle name="Heading 3" xfId="81" builtinId="18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Hyperlink" xfId="39" builtinId="8" hidden="1"/>
    <cellStyle name="Hyperlink" xfId="41" builtinId="8" hidden="1"/>
    <cellStyle name="Hyperlink" xfId="43" builtinId="8" hidden="1"/>
    <cellStyle name="Hyperlink" xfId="45" builtinId="8" hidden="1"/>
    <cellStyle name="Hyperlink" xfId="47" builtinId="8" hidden="1"/>
    <cellStyle name="Hyperlink" xfId="49" builtinId="8" hidden="1"/>
    <cellStyle name="Hyperlink" xfId="53" builtinId="8" hidden="1"/>
    <cellStyle name="Hyperlink" xfId="55" builtinId="8" hidden="1"/>
    <cellStyle name="Hyperlink" xfId="57" builtinId="8" hidden="1"/>
    <cellStyle name="Hyperlink" xfId="59" builtinId="8" hidden="1"/>
    <cellStyle name="Hyperlink" xfId="61" builtinId="8" hidden="1"/>
    <cellStyle name="Hyperlink" xfId="63" builtinId="8" hidden="1"/>
    <cellStyle name="Hyperlink" xfId="65" builtinId="8" hidden="1"/>
    <cellStyle name="Hyperlink" xfId="67" builtinId="8" hidden="1"/>
    <cellStyle name="Hyperlink" xfId="69" builtinId="8" hidden="1"/>
    <cellStyle name="Hyperlink" xfId="71" builtinId="8" hidden="1"/>
    <cellStyle name="Hyperlink" xfId="73" builtinId="8" hidden="1"/>
    <cellStyle name="Hyperlink" xfId="75" builtinId="8" hidden="1"/>
    <cellStyle name="Normal" xfId="0" builtinId="0"/>
    <cellStyle name="Normal 2" xfId="51" xr:uid="{00000000-0005-0000-0000-00004E000000}"/>
    <cellStyle name="Normal 2 2" xfId="83" xr:uid="{21148B8A-0835-4780-9D1A-ED4942764838}"/>
    <cellStyle name="Normal 3" xfId="79" xr:uid="{00000000-0005-0000-0000-00004F000000}"/>
    <cellStyle name="Percent" xfId="82" builtinId="5"/>
    <cellStyle name="Percent 2" xfId="52" xr:uid="{00000000-0005-0000-0000-000050000000}"/>
    <cellStyle name="Percent 3" xfId="80" xr:uid="{00000000-0005-0000-0000-000051000000}"/>
    <cellStyle name="Total" xfId="78" builtinId="25"/>
  </cellStyles>
  <dxfs count="0"/>
  <tableStyles count="0" defaultTableStyle="TableStyleMedium9" defaultPivotStyle="PivotStyleMedium4"/>
  <colors>
    <mruColors>
      <color rgb="FFE6D6BA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87BE8BD-950E-40F1-8D33-06884001169E}">
  <dimension ref="A1:L22"/>
  <sheetViews>
    <sheetView zoomScale="85" zoomScaleNormal="85" workbookViewId="0">
      <selection activeCell="D28" sqref="D28"/>
    </sheetView>
  </sheetViews>
  <sheetFormatPr defaultColWidth="8.875" defaultRowHeight="15.75" x14ac:dyDescent="0.25"/>
  <cols>
    <col min="1" max="1" width="8.875" style="37"/>
    <col min="2" max="2" width="7.375" style="37" bestFit="1" customWidth="1"/>
    <col min="3" max="3" width="6.75" style="38" bestFit="1" customWidth="1"/>
    <col min="4" max="4" width="28" style="35" bestFit="1" customWidth="1"/>
    <col min="5" max="5" width="28" style="35" customWidth="1"/>
    <col min="6" max="6" width="15.875" style="35" bestFit="1" customWidth="1"/>
    <col min="7" max="7" width="7.5" style="37" bestFit="1" customWidth="1"/>
    <col min="8" max="8" width="11.5" style="40" bestFit="1" customWidth="1"/>
    <col min="9" max="9" width="13.125" style="40" bestFit="1" customWidth="1"/>
    <col min="10" max="10" width="18.25" style="40" customWidth="1"/>
    <col min="11" max="16384" width="8.875" style="35"/>
  </cols>
  <sheetData>
    <row r="1" spans="1:12" s="29" customFormat="1" ht="21.75" thickBot="1" x14ac:dyDescent="0.3">
      <c r="A1" s="24" t="s">
        <v>14</v>
      </c>
      <c r="B1" s="25" t="s">
        <v>15</v>
      </c>
      <c r="C1" s="26" t="s">
        <v>16</v>
      </c>
      <c r="D1" s="25" t="s">
        <v>17</v>
      </c>
      <c r="E1" s="25" t="s">
        <v>24</v>
      </c>
      <c r="F1" s="25" t="s">
        <v>55</v>
      </c>
      <c r="G1" s="27" t="s">
        <v>18</v>
      </c>
      <c r="H1" s="28" t="s">
        <v>56</v>
      </c>
      <c r="I1" s="28" t="s">
        <v>9</v>
      </c>
      <c r="J1" s="28" t="s">
        <v>19</v>
      </c>
    </row>
    <row r="2" spans="1:12" x14ac:dyDescent="0.25">
      <c r="A2" s="30">
        <f>B2</f>
        <v>1</v>
      </c>
      <c r="B2" s="30">
        <v>1</v>
      </c>
      <c r="C2" s="31"/>
      <c r="D2" s="32" t="s">
        <v>20</v>
      </c>
      <c r="E2" s="32"/>
      <c r="F2" s="32"/>
      <c r="G2" s="30"/>
      <c r="H2" s="33"/>
      <c r="I2" s="33"/>
      <c r="J2" s="33"/>
    </row>
    <row r="3" spans="1:12" ht="31.5" x14ac:dyDescent="0.25">
      <c r="A3" s="36">
        <f>A2+0.1</f>
        <v>1.1000000000000001</v>
      </c>
      <c r="C3" s="38">
        <v>43122</v>
      </c>
      <c r="D3" s="35" t="s">
        <v>23</v>
      </c>
      <c r="E3" s="22" t="s">
        <v>8</v>
      </c>
      <c r="G3" s="39" t="s">
        <v>25</v>
      </c>
      <c r="I3" s="40" t="s">
        <v>30</v>
      </c>
    </row>
    <row r="4" spans="1:12" ht="63" x14ac:dyDescent="0.25">
      <c r="A4" s="36">
        <f>A3+0.1</f>
        <v>1.2000000000000002</v>
      </c>
      <c r="C4" s="38">
        <v>44588</v>
      </c>
      <c r="D4" s="35" t="s">
        <v>13</v>
      </c>
      <c r="E4" s="22" t="s">
        <v>11</v>
      </c>
      <c r="F4" s="22" t="s">
        <v>12</v>
      </c>
      <c r="G4" s="39"/>
      <c r="H4" s="40" t="s">
        <v>28</v>
      </c>
      <c r="I4" s="34" t="s">
        <v>31</v>
      </c>
      <c r="J4" s="34" t="s">
        <v>32</v>
      </c>
    </row>
    <row r="5" spans="1:12" x14ac:dyDescent="0.25">
      <c r="A5" s="30">
        <f>B5</f>
        <v>2</v>
      </c>
      <c r="B5" s="30">
        <v>2</v>
      </c>
      <c r="C5" s="31"/>
      <c r="D5" s="32" t="s">
        <v>33</v>
      </c>
      <c r="E5" s="32"/>
      <c r="F5" s="32"/>
      <c r="G5" s="30"/>
      <c r="H5" s="33"/>
      <c r="I5" s="33"/>
      <c r="J5" s="33"/>
    </row>
    <row r="6" spans="1:12" x14ac:dyDescent="0.25">
      <c r="A6" s="36">
        <f>A5+0.1</f>
        <v>2.1</v>
      </c>
      <c r="G6" s="37" t="s">
        <v>41</v>
      </c>
      <c r="I6" s="34"/>
      <c r="J6" s="34"/>
    </row>
    <row r="7" spans="1:12" x14ac:dyDescent="0.25">
      <c r="A7" s="30">
        <f>B7</f>
        <v>3</v>
      </c>
      <c r="B7" s="30">
        <v>3</v>
      </c>
      <c r="C7" s="31"/>
      <c r="D7" s="46" t="s">
        <v>34</v>
      </c>
      <c r="E7" s="32"/>
      <c r="F7" s="51"/>
      <c r="G7" s="30"/>
      <c r="H7" s="33"/>
      <c r="I7" s="33"/>
      <c r="J7" s="33"/>
    </row>
    <row r="8" spans="1:12" x14ac:dyDescent="0.25">
      <c r="A8" s="36">
        <f>A7+0.1</f>
        <v>3.1</v>
      </c>
      <c r="D8" s="34"/>
      <c r="E8" s="34"/>
      <c r="F8" s="40"/>
      <c r="G8" s="40"/>
    </row>
    <row r="9" spans="1:12" x14ac:dyDescent="0.25">
      <c r="A9" s="30">
        <f>B9</f>
        <v>4</v>
      </c>
      <c r="B9" s="30">
        <v>4</v>
      </c>
      <c r="C9" s="45"/>
      <c r="D9" s="32" t="s">
        <v>35</v>
      </c>
      <c r="E9" s="46"/>
      <c r="F9" s="32"/>
      <c r="G9" s="47"/>
      <c r="H9" s="48"/>
      <c r="I9" s="48"/>
      <c r="J9" s="48"/>
    </row>
    <row r="10" spans="1:12" x14ac:dyDescent="0.25">
      <c r="A10" s="36">
        <f>A9+0.1</f>
        <v>4.0999999999999996</v>
      </c>
      <c r="F10" s="34"/>
      <c r="G10" s="37" t="s">
        <v>40</v>
      </c>
      <c r="I10" s="34"/>
      <c r="J10" s="34"/>
    </row>
    <row r="11" spans="1:12" s="34" customFormat="1" x14ac:dyDescent="0.25">
      <c r="A11" s="41">
        <f>B11</f>
        <v>5</v>
      </c>
      <c r="B11" s="41">
        <v>5</v>
      </c>
      <c r="C11" s="42"/>
      <c r="D11" s="43" t="s">
        <v>22</v>
      </c>
      <c r="E11" s="43"/>
      <c r="F11" s="43"/>
      <c r="G11" s="43"/>
      <c r="H11" s="43"/>
      <c r="I11" s="43"/>
      <c r="J11" s="43"/>
      <c r="K11" s="35"/>
      <c r="L11" s="35"/>
    </row>
    <row r="12" spans="1:12" s="34" customFormat="1" x14ac:dyDescent="0.25">
      <c r="A12" s="36">
        <f>A11+0.1</f>
        <v>5.0999999999999996</v>
      </c>
      <c r="B12" s="37"/>
      <c r="C12" s="38"/>
      <c r="D12" s="35"/>
      <c r="E12" s="35"/>
      <c r="G12" s="49"/>
      <c r="H12" s="40"/>
      <c r="K12" s="35"/>
      <c r="L12" s="35"/>
    </row>
    <row r="13" spans="1:12" s="34" customFormat="1" x14ac:dyDescent="0.25">
      <c r="A13" s="30">
        <f>B13</f>
        <v>6</v>
      </c>
      <c r="B13" s="30">
        <v>6</v>
      </c>
      <c r="C13" s="31"/>
      <c r="D13" s="32" t="s">
        <v>36</v>
      </c>
      <c r="E13" s="32"/>
      <c r="F13" s="32"/>
      <c r="G13" s="50"/>
      <c r="H13" s="33"/>
      <c r="I13" s="33"/>
      <c r="J13" s="33"/>
      <c r="K13" s="35"/>
      <c r="L13" s="35"/>
    </row>
    <row r="14" spans="1:12" s="34" customFormat="1" x14ac:dyDescent="0.25">
      <c r="A14" s="36">
        <f>A13+0.1</f>
        <v>6.1</v>
      </c>
      <c r="B14" s="37"/>
      <c r="C14" s="38"/>
      <c r="D14" s="35"/>
      <c r="E14" s="35"/>
      <c r="G14" s="49" t="s">
        <v>21</v>
      </c>
      <c r="H14" s="40"/>
      <c r="K14" s="35"/>
      <c r="L14" s="35"/>
    </row>
    <row r="15" spans="1:12" s="34" customFormat="1" x14ac:dyDescent="0.25">
      <c r="A15" s="30">
        <f>B15</f>
        <v>7</v>
      </c>
      <c r="B15" s="30">
        <v>7</v>
      </c>
      <c r="C15" s="31"/>
      <c r="D15" s="32" t="s">
        <v>37</v>
      </c>
      <c r="E15" s="32"/>
      <c r="F15" s="32"/>
      <c r="G15" s="30"/>
      <c r="H15" s="33"/>
      <c r="I15" s="33"/>
      <c r="J15" s="33"/>
      <c r="K15" s="35"/>
      <c r="L15" s="35"/>
    </row>
    <row r="16" spans="1:12" s="34" customFormat="1" x14ac:dyDescent="0.25">
      <c r="A16" s="36">
        <f>A15+0.1</f>
        <v>7.1</v>
      </c>
      <c r="B16" s="37"/>
      <c r="C16" s="38"/>
      <c r="G16" s="37"/>
      <c r="H16" s="40"/>
      <c r="K16" s="35"/>
      <c r="L16" s="35"/>
    </row>
    <row r="17" spans="1:12" s="34" customFormat="1" x14ac:dyDescent="0.25">
      <c r="A17" s="30">
        <f>B17</f>
        <v>8</v>
      </c>
      <c r="B17" s="30">
        <v>8</v>
      </c>
      <c r="C17" s="31"/>
      <c r="D17" s="32" t="s">
        <v>38</v>
      </c>
      <c r="E17" s="32"/>
      <c r="F17" s="32"/>
      <c r="G17" s="30"/>
      <c r="H17" s="33"/>
      <c r="I17" s="33"/>
      <c r="J17" s="33"/>
      <c r="K17" s="35"/>
      <c r="L17" s="35"/>
    </row>
    <row r="18" spans="1:12" s="34" customFormat="1" x14ac:dyDescent="0.25">
      <c r="A18" s="36">
        <f>A17+0.1</f>
        <v>8.1</v>
      </c>
      <c r="B18" s="37"/>
      <c r="C18" s="38"/>
      <c r="D18" s="35"/>
      <c r="E18" s="35"/>
      <c r="G18" s="37" t="s">
        <v>39</v>
      </c>
      <c r="K18" s="35"/>
      <c r="L18" s="35"/>
    </row>
    <row r="19" spans="1:12" s="34" customFormat="1" x14ac:dyDescent="0.25">
      <c r="A19" s="30">
        <f>B19</f>
        <v>9</v>
      </c>
      <c r="B19" s="30">
        <v>9</v>
      </c>
      <c r="C19" s="31"/>
      <c r="D19" s="32" t="s">
        <v>42</v>
      </c>
      <c r="E19" s="32"/>
      <c r="F19" s="32"/>
      <c r="G19" s="30"/>
      <c r="H19" s="33"/>
      <c r="I19" s="33"/>
      <c r="J19" s="33"/>
      <c r="K19" s="35"/>
      <c r="L19" s="35"/>
    </row>
    <row r="20" spans="1:12" s="34" customFormat="1" x14ac:dyDescent="0.25">
      <c r="A20" s="36">
        <f>A19+0.1</f>
        <v>9.1</v>
      </c>
      <c r="B20" s="37"/>
      <c r="C20" s="38"/>
      <c r="D20" s="35"/>
      <c r="E20" s="35"/>
      <c r="G20" s="37" t="s">
        <v>43</v>
      </c>
      <c r="K20" s="35"/>
      <c r="L20" s="35"/>
    </row>
    <row r="21" spans="1:12" s="34" customFormat="1" x14ac:dyDescent="0.25">
      <c r="A21" s="41">
        <f>B21</f>
        <v>10</v>
      </c>
      <c r="B21" s="41">
        <v>10</v>
      </c>
      <c r="C21" s="42"/>
      <c r="D21" s="43" t="s">
        <v>6</v>
      </c>
      <c r="E21" s="43"/>
      <c r="F21" s="43"/>
      <c r="G21" s="41"/>
      <c r="H21" s="44"/>
      <c r="I21" s="44"/>
      <c r="J21" s="44"/>
      <c r="K21" s="35"/>
      <c r="L21" s="35"/>
    </row>
    <row r="22" spans="1:12" s="34" customFormat="1" x14ac:dyDescent="0.25">
      <c r="A22" s="36">
        <f>A21+0.1</f>
        <v>10.1</v>
      </c>
      <c r="B22" s="37"/>
      <c r="C22" s="38"/>
      <c r="D22" s="35"/>
      <c r="E22" s="35"/>
      <c r="F22" s="35"/>
      <c r="G22" s="37"/>
      <c r="H22" s="40"/>
      <c r="I22" s="40"/>
      <c r="J22" s="40"/>
      <c r="K22" s="35"/>
      <c r="L22" s="35"/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7A9DCCA-5F35-4E05-A6A7-DCEBB10AE187}">
  <dimension ref="A1:I30"/>
  <sheetViews>
    <sheetView tabSelected="1" zoomScale="85" zoomScaleNormal="85" workbookViewId="0">
      <pane ySplit="1" topLeftCell="A2" activePane="bottomLeft" state="frozen"/>
      <selection pane="bottomLeft" activeCell="D15" sqref="D15"/>
    </sheetView>
  </sheetViews>
  <sheetFormatPr defaultColWidth="14.875" defaultRowHeight="15" x14ac:dyDescent="0.25"/>
  <cols>
    <col min="1" max="1" width="8.125" style="54" customWidth="1"/>
    <col min="2" max="2" width="13.5" style="54" customWidth="1"/>
    <col min="3" max="3" width="21.875" style="54" customWidth="1"/>
    <col min="4" max="4" width="41.875" style="54" customWidth="1"/>
    <col min="5" max="5" width="20.75" style="58" customWidth="1"/>
    <col min="6" max="6" width="34.625" style="58" customWidth="1"/>
    <col min="7" max="7" width="38" style="58" customWidth="1"/>
    <col min="8" max="8" width="11.25" style="58" bestFit="1" customWidth="1"/>
    <col min="9" max="16384" width="14.875" style="54"/>
  </cols>
  <sheetData>
    <row r="1" spans="1:9" ht="21.75" thickBot="1" x14ac:dyDescent="0.3">
      <c r="A1" s="52" t="s">
        <v>44</v>
      </c>
      <c r="B1" s="52" t="s">
        <v>16</v>
      </c>
      <c r="C1" s="52" t="s">
        <v>45</v>
      </c>
      <c r="D1" s="52" t="s">
        <v>46</v>
      </c>
      <c r="E1" s="53" t="s">
        <v>47</v>
      </c>
      <c r="F1" s="53" t="s">
        <v>26</v>
      </c>
      <c r="G1" s="53" t="s">
        <v>48</v>
      </c>
      <c r="H1" s="53" t="s">
        <v>49</v>
      </c>
      <c r="I1" s="63" t="s">
        <v>9</v>
      </c>
    </row>
    <row r="2" spans="1:9" ht="78.75" x14ac:dyDescent="0.25">
      <c r="A2" s="61">
        <v>1</v>
      </c>
      <c r="B2" s="55">
        <v>43487</v>
      </c>
      <c r="C2" s="56" t="s">
        <v>53</v>
      </c>
      <c r="D2" s="22" t="s">
        <v>52</v>
      </c>
      <c r="E2" s="62" t="s">
        <v>57</v>
      </c>
      <c r="F2" s="22" t="s">
        <v>8</v>
      </c>
      <c r="G2" s="22" t="s">
        <v>11</v>
      </c>
      <c r="H2" s="2" t="s">
        <v>54</v>
      </c>
      <c r="I2" s="34" t="s">
        <v>31</v>
      </c>
    </row>
    <row r="3" spans="1:9" ht="15.75" x14ac:dyDescent="0.25">
      <c r="A3" s="61">
        <v>2</v>
      </c>
      <c r="B3" s="55">
        <f t="shared" ref="B3:B18" si="0">B2+7</f>
        <v>43494</v>
      </c>
      <c r="C3" s="56"/>
      <c r="D3" s="56"/>
      <c r="E3"/>
      <c r="F3"/>
      <c r="G3"/>
      <c r="H3"/>
      <c r="I3" s="40"/>
    </row>
    <row r="4" spans="1:9" ht="15.75" x14ac:dyDescent="0.25">
      <c r="A4" s="61">
        <v>3</v>
      </c>
      <c r="B4" s="55">
        <f t="shared" si="0"/>
        <v>43501</v>
      </c>
      <c r="C4" s="56"/>
      <c r="D4" s="56"/>
      <c r="E4"/>
      <c r="F4"/>
      <c r="G4"/>
      <c r="H4"/>
      <c r="I4" s="34"/>
    </row>
    <row r="5" spans="1:9" ht="15.75" x14ac:dyDescent="0.25">
      <c r="A5" s="61">
        <v>4</v>
      </c>
      <c r="B5" s="55">
        <f>B4+7</f>
        <v>43508</v>
      </c>
      <c r="C5" s="57"/>
      <c r="D5" s="57"/>
      <c r="E5"/>
      <c r="F5"/>
      <c r="G5"/>
      <c r="H5"/>
    </row>
    <row r="6" spans="1:9" ht="15.75" x14ac:dyDescent="0.25">
      <c r="A6" s="61">
        <v>5</v>
      </c>
      <c r="B6" s="55">
        <f t="shared" si="0"/>
        <v>43515</v>
      </c>
      <c r="C6" s="57"/>
      <c r="D6" s="57"/>
      <c r="E6"/>
      <c r="F6"/>
      <c r="G6"/>
      <c r="H6"/>
    </row>
    <row r="7" spans="1:9" ht="15.75" x14ac:dyDescent="0.25">
      <c r="A7" s="61">
        <v>6</v>
      </c>
      <c r="B7" s="55">
        <f t="shared" si="0"/>
        <v>43522</v>
      </c>
      <c r="C7" s="56"/>
      <c r="D7" s="56"/>
      <c r="E7"/>
      <c r="F7"/>
      <c r="G7"/>
      <c r="H7"/>
    </row>
    <row r="8" spans="1:9" ht="15.75" x14ac:dyDescent="0.25">
      <c r="A8" s="61">
        <v>7</v>
      </c>
      <c r="B8" s="55">
        <f t="shared" si="0"/>
        <v>43529</v>
      </c>
      <c r="C8" s="56"/>
      <c r="D8" s="56"/>
      <c r="E8"/>
      <c r="F8"/>
      <c r="G8"/>
      <c r="H8"/>
    </row>
    <row r="9" spans="1:9" x14ac:dyDescent="0.25">
      <c r="A9" s="59"/>
      <c r="B9" s="55">
        <f t="shared" si="0"/>
        <v>43536</v>
      </c>
      <c r="C9" s="60" t="s">
        <v>50</v>
      </c>
      <c r="D9" s="60"/>
      <c r="E9" s="60" t="s">
        <v>50</v>
      </c>
      <c r="F9" s="60" t="s">
        <v>50</v>
      </c>
      <c r="G9" s="60" t="s">
        <v>50</v>
      </c>
      <c r="H9" s="60" t="s">
        <v>50</v>
      </c>
    </row>
    <row r="10" spans="1:9" x14ac:dyDescent="0.25">
      <c r="A10" s="59">
        <v>8</v>
      </c>
      <c r="B10" s="55">
        <f t="shared" si="0"/>
        <v>43543</v>
      </c>
    </row>
    <row r="11" spans="1:9" x14ac:dyDescent="0.25">
      <c r="A11" s="59">
        <v>9</v>
      </c>
      <c r="B11" s="55">
        <f t="shared" si="0"/>
        <v>43550</v>
      </c>
    </row>
    <row r="12" spans="1:9" x14ac:dyDescent="0.25">
      <c r="A12" s="59">
        <v>10</v>
      </c>
      <c r="B12" s="55">
        <f t="shared" si="0"/>
        <v>43557</v>
      </c>
      <c r="C12" s="56"/>
      <c r="D12" s="56"/>
      <c r="E12" s="57"/>
      <c r="F12" s="56"/>
      <c r="G12" s="57"/>
      <c r="H12" s="57"/>
    </row>
    <row r="13" spans="1:9" x14ac:dyDescent="0.25">
      <c r="A13" s="59">
        <v>11</v>
      </c>
      <c r="B13" s="55">
        <f t="shared" si="0"/>
        <v>43564</v>
      </c>
      <c r="C13" s="56"/>
      <c r="D13" s="56"/>
      <c r="E13" s="56"/>
      <c r="F13" s="57"/>
      <c r="G13" s="57"/>
      <c r="H13" s="56"/>
    </row>
    <row r="14" spans="1:9" x14ac:dyDescent="0.25">
      <c r="A14" s="59">
        <v>12</v>
      </c>
      <c r="B14" s="55">
        <f t="shared" si="0"/>
        <v>43571</v>
      </c>
      <c r="E14" s="56"/>
      <c r="F14" s="56"/>
      <c r="G14" s="57"/>
      <c r="H14" s="57"/>
    </row>
    <row r="15" spans="1:9" x14ac:dyDescent="0.25">
      <c r="A15" s="59">
        <v>13</v>
      </c>
      <c r="B15" s="55">
        <f t="shared" si="0"/>
        <v>43578</v>
      </c>
      <c r="C15" s="56"/>
      <c r="D15" s="56"/>
      <c r="E15" s="56"/>
      <c r="F15" s="56"/>
      <c r="G15" s="56"/>
      <c r="H15" s="56"/>
    </row>
    <row r="16" spans="1:9" x14ac:dyDescent="0.25">
      <c r="A16" s="59">
        <v>14</v>
      </c>
      <c r="B16" s="55">
        <f t="shared" si="0"/>
        <v>43585</v>
      </c>
      <c r="C16" s="56"/>
      <c r="D16" s="56"/>
      <c r="E16" s="56"/>
      <c r="F16" s="56"/>
      <c r="H16" s="56"/>
    </row>
    <row r="17" spans="1:8" x14ac:dyDescent="0.25">
      <c r="A17" s="59">
        <v>15</v>
      </c>
      <c r="B17" s="55">
        <f t="shared" si="0"/>
        <v>43592</v>
      </c>
      <c r="C17" s="56"/>
      <c r="D17" s="56"/>
      <c r="E17" s="56"/>
      <c r="F17" s="56"/>
      <c r="G17" s="56"/>
      <c r="H17" s="56"/>
    </row>
    <row r="18" spans="1:8" ht="30" x14ac:dyDescent="0.25">
      <c r="A18" s="59" t="s">
        <v>51</v>
      </c>
      <c r="B18" s="55">
        <f t="shared" si="0"/>
        <v>43599</v>
      </c>
      <c r="C18" s="56"/>
      <c r="D18" s="56"/>
      <c r="E18" s="56"/>
      <c r="F18" s="56"/>
      <c r="G18" s="56"/>
      <c r="H18" s="56"/>
    </row>
    <row r="19" spans="1:8" ht="15.75" x14ac:dyDescent="0.25">
      <c r="E19"/>
      <c r="F19"/>
      <c r="G19"/>
      <c r="H19"/>
    </row>
    <row r="20" spans="1:8" ht="15.75" x14ac:dyDescent="0.25">
      <c r="E20"/>
      <c r="F20"/>
      <c r="G20"/>
      <c r="H20"/>
    </row>
    <row r="21" spans="1:8" ht="15.75" x14ac:dyDescent="0.25">
      <c r="E21"/>
      <c r="F21"/>
      <c r="G21"/>
      <c r="H21"/>
    </row>
    <row r="22" spans="1:8" ht="15.75" x14ac:dyDescent="0.25">
      <c r="E22"/>
      <c r="F22"/>
      <c r="G22"/>
      <c r="H22"/>
    </row>
    <row r="23" spans="1:8" ht="15.75" x14ac:dyDescent="0.25">
      <c r="C23" s="56"/>
      <c r="D23" s="56"/>
      <c r="E23"/>
      <c r="F23"/>
      <c r="G23"/>
      <c r="H23"/>
    </row>
    <row r="24" spans="1:8" ht="15.75" x14ac:dyDescent="0.25">
      <c r="C24" s="56"/>
      <c r="D24" s="56"/>
      <c r="E24"/>
      <c r="F24"/>
      <c r="G24"/>
      <c r="H24"/>
    </row>
    <row r="25" spans="1:8" ht="15.75" x14ac:dyDescent="0.25">
      <c r="E25"/>
      <c r="F25"/>
      <c r="G25"/>
      <c r="H25"/>
    </row>
    <row r="26" spans="1:8" ht="15.75" x14ac:dyDescent="0.25">
      <c r="E26"/>
      <c r="F26"/>
      <c r="G26"/>
      <c r="H26"/>
    </row>
    <row r="27" spans="1:8" ht="15.75" x14ac:dyDescent="0.25">
      <c r="E27"/>
      <c r="F27"/>
      <c r="G27"/>
      <c r="H27"/>
    </row>
    <row r="28" spans="1:8" ht="15.75" x14ac:dyDescent="0.25">
      <c r="E28"/>
      <c r="F28"/>
      <c r="G28"/>
      <c r="H28"/>
    </row>
    <row r="29" spans="1:8" ht="15.75" x14ac:dyDescent="0.25">
      <c r="E29"/>
      <c r="F29"/>
      <c r="G29"/>
      <c r="H29"/>
    </row>
    <row r="30" spans="1:8" ht="15.75" x14ac:dyDescent="0.25">
      <c r="E30"/>
      <c r="F30"/>
      <c r="G30"/>
      <c r="H30"/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B861DFA-F44D-408D-9771-0C086E04E7DE}">
  <dimension ref="A1:J83"/>
  <sheetViews>
    <sheetView zoomScale="85" zoomScaleNormal="85" workbookViewId="0">
      <selection activeCell="F6" sqref="F6"/>
    </sheetView>
  </sheetViews>
  <sheetFormatPr defaultColWidth="8.875" defaultRowHeight="15.75" x14ac:dyDescent="0.25"/>
  <cols>
    <col min="1" max="1" width="11.25" style="3" bestFit="1" customWidth="1"/>
    <col min="2" max="2" width="36.875" style="21" bestFit="1" customWidth="1"/>
    <col min="3" max="3" width="12.375" style="3" customWidth="1"/>
    <col min="4" max="4" width="8.875" style="3"/>
    <col min="5" max="5" width="5.125" style="2" customWidth="1"/>
    <col min="6" max="6" width="13.5" style="2" customWidth="1"/>
    <col min="7" max="7" width="10" style="3" customWidth="1"/>
    <col min="8" max="8" width="8.875" style="3"/>
    <col min="9" max="9" width="4.625" style="3" customWidth="1"/>
    <col min="10" max="16384" width="8.875" style="2"/>
  </cols>
  <sheetData>
    <row r="1" spans="1:8" ht="18" thickBot="1" x14ac:dyDescent="0.3">
      <c r="A1" s="1" t="s">
        <v>17</v>
      </c>
      <c r="B1" s="20" t="s">
        <v>0</v>
      </c>
      <c r="C1" s="1" t="s">
        <v>1</v>
      </c>
      <c r="D1" s="1" t="s">
        <v>2</v>
      </c>
      <c r="F1" s="1" t="s">
        <v>1</v>
      </c>
      <c r="G1" s="1" t="s">
        <v>2</v>
      </c>
      <c r="H1" s="1" t="s">
        <v>3</v>
      </c>
    </row>
    <row r="2" spans="1:8" ht="16.5" thickTop="1" x14ac:dyDescent="0.25">
      <c r="A2" s="3" t="s">
        <v>10</v>
      </c>
      <c r="B2" s="21" t="s">
        <v>29</v>
      </c>
      <c r="C2" t="s">
        <v>27</v>
      </c>
      <c r="D2"/>
      <c r="F2" s="5" t="s">
        <v>0</v>
      </c>
      <c r="G2" s="6">
        <f>SUMIF($C$2:$C$74,F2,$D$2:$D$74)</f>
        <v>0</v>
      </c>
      <c r="H2" s="7" t="e">
        <f>G2/$G$7</f>
        <v>#DIV/0!</v>
      </c>
    </row>
    <row r="3" spans="1:8" x14ac:dyDescent="0.25">
      <c r="C3"/>
      <c r="D3"/>
      <c r="F3" s="8" t="s">
        <v>7</v>
      </c>
      <c r="G3" s="4">
        <f>SUMIF($C$2:$C$74,F3,$D$2:$D$74)</f>
        <v>0</v>
      </c>
      <c r="H3" s="9" t="e">
        <f>G3/$G$7</f>
        <v>#DIV/0!</v>
      </c>
    </row>
    <row r="4" spans="1:8" x14ac:dyDescent="0.25">
      <c r="C4"/>
      <c r="D4"/>
      <c r="F4" s="11" t="s">
        <v>4</v>
      </c>
      <c r="G4" s="12">
        <f>SUMIF($C$2:$C$74,F4,$D$2:$D$74)</f>
        <v>0</v>
      </c>
      <c r="H4" s="13" t="e">
        <f>G4/$G$7</f>
        <v>#DIV/0!</v>
      </c>
    </row>
    <row r="5" spans="1:8" x14ac:dyDescent="0.25">
      <c r="C5"/>
      <c r="D5"/>
      <c r="F5" s="17" t="s">
        <v>27</v>
      </c>
      <c r="G5" s="18">
        <f>SUMIF($C$2:$C$74,F5,$D$2:$D$74)</f>
        <v>0</v>
      </c>
      <c r="H5" s="19" t="e">
        <f>G5/$G$7</f>
        <v>#DIV/0!</v>
      </c>
    </row>
    <row r="6" spans="1:8" x14ac:dyDescent="0.25">
      <c r="C6"/>
      <c r="D6"/>
      <c r="F6" s="14" t="s">
        <v>5</v>
      </c>
      <c r="G6" s="10">
        <f>SUMIF($C$2:$C$74,F6,$D$2:$D$74)</f>
        <v>0</v>
      </c>
      <c r="H6" s="15" t="e">
        <f>G6/$G$7</f>
        <v>#DIV/0!</v>
      </c>
    </row>
    <row r="7" spans="1:8" ht="16.5" thickBot="1" x14ac:dyDescent="0.3">
      <c r="C7"/>
      <c r="D7"/>
      <c r="G7" s="16">
        <f>SUM(G2:G6)</f>
        <v>0</v>
      </c>
    </row>
    <row r="8" spans="1:8" ht="16.5" thickTop="1" x14ac:dyDescent="0.25">
      <c r="C8"/>
      <c r="D8"/>
    </row>
    <row r="9" spans="1:8" x14ac:dyDescent="0.25">
      <c r="C9"/>
      <c r="D9"/>
    </row>
    <row r="10" spans="1:8" x14ac:dyDescent="0.25">
      <c r="C10"/>
      <c r="D10"/>
    </row>
    <row r="11" spans="1:8" x14ac:dyDescent="0.25">
      <c r="C11"/>
      <c r="D11"/>
    </row>
    <row r="12" spans="1:8" x14ac:dyDescent="0.25">
      <c r="C12"/>
      <c r="D12"/>
    </row>
    <row r="13" spans="1:8" x14ac:dyDescent="0.25">
      <c r="C13"/>
      <c r="D13"/>
    </row>
    <row r="14" spans="1:8" x14ac:dyDescent="0.25">
      <c r="C14"/>
      <c r="D14"/>
    </row>
    <row r="15" spans="1:8" x14ac:dyDescent="0.25">
      <c r="C15"/>
      <c r="D15"/>
    </row>
    <row r="16" spans="1:8" x14ac:dyDescent="0.25">
      <c r="C16"/>
      <c r="D16"/>
      <c r="G16" s="2"/>
    </row>
    <row r="17" spans="3:8" x14ac:dyDescent="0.25">
      <c r="C17"/>
      <c r="D17"/>
      <c r="G17" s="2"/>
    </row>
    <row r="18" spans="3:8" x14ac:dyDescent="0.25">
      <c r="C18"/>
      <c r="D18"/>
      <c r="G18" s="2"/>
      <c r="H18" s="23"/>
    </row>
    <row r="19" spans="3:8" x14ac:dyDescent="0.25">
      <c r="C19"/>
      <c r="D19"/>
      <c r="G19" s="2"/>
      <c r="H19" s="23"/>
    </row>
    <row r="20" spans="3:8" x14ac:dyDescent="0.25">
      <c r="C20"/>
      <c r="D20"/>
      <c r="G20" s="2"/>
      <c r="H20" s="23"/>
    </row>
    <row r="21" spans="3:8" x14ac:dyDescent="0.25">
      <c r="C21"/>
      <c r="D21"/>
      <c r="G21" s="2"/>
      <c r="H21" s="23"/>
    </row>
    <row r="22" spans="3:8" x14ac:dyDescent="0.25">
      <c r="C22"/>
      <c r="D22"/>
      <c r="G22" s="2"/>
      <c r="H22" s="23"/>
    </row>
    <row r="23" spans="3:8" x14ac:dyDescent="0.25">
      <c r="C23"/>
      <c r="D23"/>
      <c r="G23" s="2"/>
    </row>
    <row r="24" spans="3:8" x14ac:dyDescent="0.25">
      <c r="C24"/>
      <c r="D24"/>
      <c r="G24" s="2"/>
    </row>
    <row r="25" spans="3:8" x14ac:dyDescent="0.25">
      <c r="C25"/>
      <c r="D25"/>
      <c r="G25" s="2"/>
    </row>
    <row r="26" spans="3:8" x14ac:dyDescent="0.25">
      <c r="C26"/>
      <c r="D26"/>
      <c r="G26" s="2"/>
    </row>
    <row r="27" spans="3:8" x14ac:dyDescent="0.25">
      <c r="C27"/>
      <c r="D27"/>
      <c r="G27" s="2"/>
    </row>
    <row r="28" spans="3:8" x14ac:dyDescent="0.25">
      <c r="C28"/>
      <c r="D28"/>
      <c r="G28" s="2"/>
    </row>
    <row r="29" spans="3:8" x14ac:dyDescent="0.25">
      <c r="C29"/>
      <c r="D29"/>
      <c r="G29" s="2"/>
    </row>
    <row r="30" spans="3:8" x14ac:dyDescent="0.25">
      <c r="C30"/>
      <c r="D30"/>
      <c r="G30" s="2"/>
    </row>
    <row r="31" spans="3:8" x14ac:dyDescent="0.25">
      <c r="C31"/>
      <c r="D31"/>
      <c r="G31" s="2"/>
    </row>
    <row r="32" spans="3:8" x14ac:dyDescent="0.25">
      <c r="C32"/>
      <c r="D32"/>
      <c r="G32" s="2"/>
    </row>
    <row r="33" spans="2:10" x14ac:dyDescent="0.25">
      <c r="C33"/>
      <c r="D33"/>
    </row>
    <row r="37" spans="2:10" s="3" customFormat="1" x14ac:dyDescent="0.25">
      <c r="E37" s="2"/>
      <c r="F37" s="2"/>
      <c r="J37" s="2"/>
    </row>
    <row r="38" spans="2:10" s="3" customFormat="1" x14ac:dyDescent="0.25">
      <c r="E38" s="2"/>
      <c r="F38" s="2"/>
      <c r="J38" s="2"/>
    </row>
    <row r="39" spans="2:10" s="3" customFormat="1" x14ac:dyDescent="0.25">
      <c r="E39" s="2"/>
      <c r="F39" s="2"/>
      <c r="J39" s="2"/>
    </row>
    <row r="40" spans="2:10" s="3" customFormat="1" x14ac:dyDescent="0.25">
      <c r="E40" s="2"/>
      <c r="F40" s="2"/>
      <c r="J40" s="2"/>
    </row>
    <row r="41" spans="2:10" s="3" customFormat="1" x14ac:dyDescent="0.25">
      <c r="E41" s="2"/>
      <c r="F41" s="2"/>
      <c r="J41" s="2"/>
    </row>
    <row r="42" spans="2:10" s="3" customFormat="1" x14ac:dyDescent="0.25">
      <c r="E42" s="2"/>
      <c r="F42" s="2"/>
      <c r="J42" s="2"/>
    </row>
    <row r="43" spans="2:10" s="3" customFormat="1" x14ac:dyDescent="0.25">
      <c r="E43" s="2"/>
      <c r="F43" s="2"/>
      <c r="J43" s="2"/>
    </row>
    <row r="44" spans="2:10" s="3" customFormat="1" x14ac:dyDescent="0.25">
      <c r="E44" s="2"/>
      <c r="F44" s="2"/>
      <c r="J44" s="2"/>
    </row>
    <row r="45" spans="2:10" s="3" customFormat="1" x14ac:dyDescent="0.25">
      <c r="E45" s="2"/>
      <c r="F45" s="2"/>
      <c r="J45" s="2"/>
    </row>
    <row r="46" spans="2:10" s="3" customFormat="1" x14ac:dyDescent="0.25">
      <c r="E46" s="2"/>
      <c r="F46" s="2"/>
      <c r="J46" s="2"/>
    </row>
    <row r="47" spans="2:10" s="3" customFormat="1" x14ac:dyDescent="0.25">
      <c r="E47" s="2"/>
      <c r="F47" s="2"/>
      <c r="J47" s="2"/>
    </row>
    <row r="48" spans="2:10" s="3" customFormat="1" x14ac:dyDescent="0.25">
      <c r="B48" s="21"/>
      <c r="E48" s="2"/>
      <c r="F48" s="2"/>
      <c r="J48" s="2"/>
    </row>
    <row r="49" spans="2:10" s="3" customFormat="1" x14ac:dyDescent="0.25">
      <c r="B49" s="21"/>
      <c r="E49" s="2"/>
      <c r="F49" s="2"/>
      <c r="J49" s="2"/>
    </row>
    <row r="50" spans="2:10" s="3" customFormat="1" x14ac:dyDescent="0.25">
      <c r="B50" s="21"/>
      <c r="E50" s="2"/>
      <c r="F50" s="2"/>
      <c r="J50" s="2"/>
    </row>
    <row r="51" spans="2:10" s="3" customFormat="1" x14ac:dyDescent="0.25">
      <c r="B51" s="21"/>
      <c r="E51" s="2"/>
      <c r="F51" s="2"/>
      <c r="J51" s="2"/>
    </row>
    <row r="52" spans="2:10" s="3" customFormat="1" x14ac:dyDescent="0.25">
      <c r="B52" s="21"/>
      <c r="E52" s="2"/>
      <c r="F52" s="2"/>
      <c r="J52" s="2"/>
    </row>
    <row r="69" spans="2:10" s="3" customFormat="1" x14ac:dyDescent="0.25">
      <c r="B69" s="21"/>
      <c r="E69" s="2"/>
      <c r="F69" s="2"/>
      <c r="G69" s="2"/>
      <c r="H69" s="2"/>
      <c r="J69" s="2"/>
    </row>
    <row r="70" spans="2:10" s="3" customFormat="1" x14ac:dyDescent="0.25">
      <c r="B70" s="21"/>
      <c r="E70" s="2"/>
      <c r="F70" s="2"/>
      <c r="J70" s="2"/>
    </row>
    <row r="71" spans="2:10" s="3" customFormat="1" x14ac:dyDescent="0.25">
      <c r="B71" s="21"/>
      <c r="E71" s="2"/>
      <c r="F71" s="2"/>
      <c r="G71" s="2"/>
      <c r="H71" s="2"/>
      <c r="J71" s="2"/>
    </row>
    <row r="72" spans="2:10" s="3" customFormat="1" x14ac:dyDescent="0.25">
      <c r="B72" s="21"/>
      <c r="E72" s="2"/>
      <c r="F72" s="2"/>
      <c r="G72" s="2"/>
      <c r="H72" s="2"/>
      <c r="J72" s="2"/>
    </row>
    <row r="73" spans="2:10" s="3" customFormat="1" x14ac:dyDescent="0.25">
      <c r="B73" s="21"/>
      <c r="E73" s="2"/>
      <c r="F73" s="2"/>
      <c r="G73" s="2"/>
      <c r="H73" s="2"/>
      <c r="J73" s="2"/>
    </row>
    <row r="74" spans="2:10" s="3" customFormat="1" x14ac:dyDescent="0.25">
      <c r="B74" s="21"/>
      <c r="E74" s="2"/>
      <c r="F74" s="2"/>
      <c r="G74" s="2"/>
      <c r="H74" s="2"/>
      <c r="J74" s="2"/>
    </row>
    <row r="75" spans="2:10" s="3" customFormat="1" x14ac:dyDescent="0.25">
      <c r="B75" s="21"/>
      <c r="E75" s="2"/>
      <c r="F75" s="2"/>
      <c r="G75" s="2"/>
      <c r="H75" s="2"/>
      <c r="J75" s="2"/>
    </row>
    <row r="76" spans="2:10" s="3" customFormat="1" x14ac:dyDescent="0.25">
      <c r="B76" s="21"/>
      <c r="E76" s="2"/>
      <c r="F76" s="2"/>
      <c r="G76" s="2"/>
      <c r="H76" s="2"/>
      <c r="J76" s="2"/>
    </row>
    <row r="77" spans="2:10" s="3" customFormat="1" x14ac:dyDescent="0.25">
      <c r="B77" s="21"/>
      <c r="E77" s="2"/>
      <c r="F77" s="2"/>
      <c r="G77" s="2"/>
      <c r="H77" s="2"/>
      <c r="J77" s="2"/>
    </row>
    <row r="78" spans="2:10" s="3" customFormat="1" x14ac:dyDescent="0.25">
      <c r="B78" s="21"/>
      <c r="E78" s="2"/>
      <c r="F78" s="2"/>
      <c r="G78" s="2"/>
      <c r="H78" s="2"/>
      <c r="J78" s="2"/>
    </row>
    <row r="79" spans="2:10" s="3" customFormat="1" x14ac:dyDescent="0.25">
      <c r="B79" s="21"/>
      <c r="E79" s="2"/>
      <c r="F79" s="2"/>
      <c r="J79" s="2"/>
    </row>
    <row r="80" spans="2:10" s="3" customFormat="1" x14ac:dyDescent="0.25">
      <c r="B80" s="21"/>
      <c r="E80" s="2"/>
      <c r="F80" s="2"/>
      <c r="J80" s="2"/>
    </row>
    <row r="81" spans="2:10" s="3" customFormat="1" x14ac:dyDescent="0.25">
      <c r="B81" s="21"/>
      <c r="E81" s="2"/>
      <c r="F81" s="2"/>
      <c r="J81" s="2"/>
    </row>
    <row r="82" spans="2:10" s="3" customFormat="1" x14ac:dyDescent="0.25">
      <c r="B82" s="21"/>
      <c r="E82" s="2"/>
      <c r="F82" s="2"/>
      <c r="J82" s="2"/>
    </row>
    <row r="83" spans="2:10" s="3" customFormat="1" x14ac:dyDescent="0.25">
      <c r="B83" s="21"/>
      <c r="E83" s="2"/>
      <c r="F83" s="2"/>
      <c r="J83" s="2"/>
    </row>
  </sheetData>
  <sortState xmlns:xlrd2="http://schemas.microsoft.com/office/spreadsheetml/2017/richdata2" ref="A2:D96">
    <sortCondition ref="A2:A96"/>
  </sortState>
  <phoneticPr fontId="10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topics</vt:lpstr>
      <vt:lpstr>weekly_detail</vt:lpstr>
      <vt:lpstr>points</vt:lpstr>
    </vt:vector>
  </TitlesOfParts>
  <Company>CSUC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Robin Donatello</dc:creator>
  <cp:lastModifiedBy>Robin</cp:lastModifiedBy>
  <cp:lastPrinted>2019-01-26T20:09:47Z</cp:lastPrinted>
  <dcterms:created xsi:type="dcterms:W3CDTF">2016-07-12T01:17:57Z</dcterms:created>
  <dcterms:modified xsi:type="dcterms:W3CDTF">2023-01-04T01:55:17Z</dcterms:modified>
</cp:coreProperties>
</file>