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udy\second year\first term\algorithms\algo pro\HW2\"/>
    </mc:Choice>
  </mc:AlternateContent>
  <xr:revisionPtr revIDLastSave="0" documentId="13_ncr:1_{760E6CAA-6D29-4552-A739-40EADEA99F79}" xr6:coauthVersionLast="47" xr6:coauthVersionMax="47" xr10:uidLastSave="{00000000-0000-0000-0000-000000000000}"/>
  <bookViews>
    <workbookView xWindow="-120" yWindow="-120" windowWidth="20730" windowHeight="11160" xr2:uid="{18B8F66F-676B-469D-90F8-776680B771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8" i="1"/>
  <c r="F7" i="1"/>
  <c r="F6" i="1"/>
  <c r="F5" i="1"/>
  <c r="F4" i="1"/>
  <c r="C26" i="1"/>
  <c r="E26" i="1"/>
  <c r="E25" i="1"/>
  <c r="E24" i="1"/>
  <c r="E23" i="1"/>
  <c r="E22" i="1"/>
  <c r="E21" i="1"/>
  <c r="E20" i="1"/>
  <c r="D26" i="1"/>
  <c r="D25" i="1"/>
  <c r="D24" i="1"/>
  <c r="D23" i="1"/>
  <c r="D22" i="1"/>
  <c r="B26" i="1"/>
  <c r="B25" i="1"/>
  <c r="B24" i="1"/>
  <c r="B23" i="1"/>
  <c r="B22" i="1"/>
  <c r="B21" i="1"/>
  <c r="E8" i="1"/>
  <c r="E7" i="1"/>
  <c r="E6" i="1"/>
  <c r="E5" i="1"/>
  <c r="E4" i="1"/>
  <c r="D8" i="1"/>
  <c r="D7" i="1"/>
  <c r="D6" i="1"/>
  <c r="D5" i="1"/>
  <c r="D4" i="1"/>
  <c r="D3" i="1"/>
  <c r="C8" i="1"/>
  <c r="C7" i="1"/>
  <c r="C6" i="1"/>
  <c r="C5" i="1"/>
  <c r="C4" i="1"/>
  <c r="C3" i="1"/>
  <c r="B3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<sst xmlns="http://schemas.openxmlformats.org/spreadsheetml/2006/main" count="12" uniqueCount="6">
  <si>
    <t>n</t>
  </si>
  <si>
    <t>selection</t>
  </si>
  <si>
    <t>insertion</t>
  </si>
  <si>
    <t>merge</t>
  </si>
  <si>
    <t>quick</t>
  </si>
  <si>
    <t>hybird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</si>
</sst>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1.0791812460476249</c:v>
                </c:pt>
                <c:pt idx="2">
                  <c:v>1.6812412373755872</c:v>
                </c:pt>
                <c:pt idx="3">
                  <c:v>3.0655797147284485</c:v>
                </c:pt>
                <c:pt idx="4">
                  <c:v>3.4163075870598827</c:v>
                </c:pt>
                <c:pt idx="5">
                  <c:v>3.6690378008851559</c:v>
                </c:pt>
                <c:pt idx="6">
                  <c:v>5.0854618356271395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D-4CC6-9240-D4D6B4AE0C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0.95424250943932487</c:v>
                </c:pt>
                <c:pt idx="2">
                  <c:v>1.3424226808222062</c:v>
                </c:pt>
                <c:pt idx="3">
                  <c:v>2.7596678446896306</c:v>
                </c:pt>
                <c:pt idx="4">
                  <c:v>3.1115985248803941</c:v>
                </c:pt>
                <c:pt idx="5">
                  <c:v>3.3628593029586802</c:v>
                </c:pt>
                <c:pt idx="6">
                  <c:v>4.7632033003707717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D-4CC6-9240-D4D6B4AE0C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0.47712125471966244</c:v>
                </c:pt>
                <c:pt idx="3">
                  <c:v>1.3010299956639813</c:v>
                </c:pt>
                <c:pt idx="4">
                  <c:v>1.4913616938342726</c:v>
                </c:pt>
                <c:pt idx="5">
                  <c:v>1.6020599913279623</c:v>
                </c:pt>
                <c:pt idx="6">
                  <c:v>2.3443922736851106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AD-4CC6-9240-D4D6B4AE0C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0.6020599913279624</c:v>
                </c:pt>
                <c:pt idx="4">
                  <c:v>0.77815125038364363</c:v>
                </c:pt>
                <c:pt idx="5">
                  <c:v>0.95424250943932487</c:v>
                </c:pt>
                <c:pt idx="6">
                  <c:v>1.7403626894942439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AD-4CC6-9240-D4D6B4AE0CA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hybird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0.84509804001425681</c:v>
                </c:pt>
                <c:pt idx="4">
                  <c:v>1.146128035678238</c:v>
                </c:pt>
                <c:pt idx="5">
                  <c:v>1.255272505103306</c:v>
                </c:pt>
                <c:pt idx="6">
                  <c:v>1.9956351945975499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AD-4CC6-9240-D4D6B4AE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34016"/>
        <c:axId val="446359712"/>
      </c:scatterChart>
      <c:valAx>
        <c:axId val="4491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9712"/>
        <c:crosses val="autoZero"/>
        <c:crossBetween val="midCat"/>
      </c:valAx>
      <c:valAx>
        <c:axId val="446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r>
                  <a:rPr lang="en-US" baseline="0"/>
                  <a:t>   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704352421067417"/>
          <c:y val="0.85759393999800659"/>
          <c:w val="0.43182941397286595"/>
          <c:h val="0.14240606000199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1.0413926851582251</c:v>
                </c:pt>
                <c:pt idx="2">
                  <c:v>1.6532125137753437</c:v>
                </c:pt>
                <c:pt idx="3">
                  <c:v>3.060320028688285</c:v>
                </c:pt>
                <c:pt idx="4">
                  <c:v>3.415974411376566</c:v>
                </c:pt>
                <c:pt idx="5">
                  <c:v>3.6665179805548807</c:v>
                </c:pt>
                <c:pt idx="6">
                  <c:v>5.0720108043656973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0-4F1F-B38F-C2549EC95869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0-4F1F-B38F-C2549EC95869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0.47712125471966244</c:v>
                </c:pt>
                <c:pt idx="3">
                  <c:v>1.2041199826559248</c:v>
                </c:pt>
                <c:pt idx="4">
                  <c:v>1.3617278360175928</c:v>
                </c:pt>
                <c:pt idx="5">
                  <c:v>1.4313637641589874</c:v>
                </c:pt>
                <c:pt idx="6">
                  <c:v>2.2855573090077739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0-4F1F-B38F-C2549EC95869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</c:v>
                </c:pt>
                <c:pt idx="1">
                  <c:v>1.2304489213782739</c:v>
                </c:pt>
                <c:pt idx="2">
                  <c:v>1.8450980400142569</c:v>
                </c:pt>
                <c:pt idx="3">
                  <c:v>3.2766915288450398</c:v>
                </c:pt>
                <c:pt idx="4">
                  <c:v>3.6035773681514667</c:v>
                </c:pt>
                <c:pt idx="5">
                  <c:v>3.8719813538433692</c:v>
                </c:pt>
                <c:pt idx="6">
                  <c:v>5.51415046381066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0-4F1F-B38F-C2549EC95869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hybird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0.95424250943932487</c:v>
                </c:pt>
                <c:pt idx="6">
                  <c:v>1.6901960800285136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50-4F1F-B38F-C2549EC9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5024"/>
        <c:axId val="453580896"/>
      </c:scatterChart>
      <c:valAx>
        <c:axId val="451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0896"/>
        <c:crosses val="autoZero"/>
        <c:crossBetween val="midCat"/>
      </c:valAx>
      <c:valAx>
        <c:axId val="4535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   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8</xdr:row>
      <xdr:rowOff>95250</xdr:rowOff>
    </xdr:from>
    <xdr:to>
      <xdr:col>19</xdr:col>
      <xdr:colOff>485775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83694-EFF5-4FD1-BDE7-EB357DD35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8</xdr:row>
      <xdr:rowOff>38098</xdr:rowOff>
    </xdr:from>
    <xdr:to>
      <xdr:col>15</xdr:col>
      <xdr:colOff>361949</xdr:colOff>
      <xdr:row>28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EBC94-19F0-4E05-95CF-B2A4CCDF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F8EA-831A-4229-ADD2-379B1AC6FC0F}">
  <dimension ref="A1:F26"/>
  <sheetViews>
    <sheetView tabSelected="1" topLeftCell="A9" workbookViewId="0">
      <selection activeCell="A19" sqref="A19:F26"/>
    </sheetView>
  </sheetViews>
  <sheetFormatPr defaultRowHeight="15" x14ac:dyDescent="0.25"/>
  <cols>
    <col min="2" max="2" width="11.5703125" bestFit="1" customWidth="1"/>
    <col min="4" max="6" width="11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1000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2">
        <v>5000</v>
      </c>
      <c r="B3" s="2">
        <f>LOG(12)</f>
        <v>1.0791812460476249</v>
      </c>
      <c r="C3" s="2">
        <f>LOG(9)</f>
        <v>0.95424250943932487</v>
      </c>
      <c r="D3" s="2">
        <f>LOG(1)</f>
        <v>0</v>
      </c>
      <c r="E3" s="2">
        <v>0</v>
      </c>
      <c r="F3" s="2">
        <v>0</v>
      </c>
    </row>
    <row r="4" spans="1:6" x14ac:dyDescent="0.25">
      <c r="A4" s="2">
        <v>10000</v>
      </c>
      <c r="B4" s="2">
        <f>LOG(48)</f>
        <v>1.6812412373755872</v>
      </c>
      <c r="C4" s="2">
        <f>LOG(22)</f>
        <v>1.3424226808222062</v>
      </c>
      <c r="D4" s="2">
        <f>LOG(3)</f>
        <v>0.47712125471966244</v>
      </c>
      <c r="E4" s="2">
        <f>LOG(1)</f>
        <v>0</v>
      </c>
      <c r="F4" s="2">
        <f>LOG(1)</f>
        <v>0</v>
      </c>
    </row>
    <row r="5" spans="1:6" x14ac:dyDescent="0.25">
      <c r="A5" s="2">
        <v>50000</v>
      </c>
      <c r="B5" s="2">
        <f>LOG(1163)</f>
        <v>3.0655797147284485</v>
      </c>
      <c r="C5" s="2">
        <f>LOG(575)</f>
        <v>2.7596678446896306</v>
      </c>
      <c r="D5" s="2">
        <f>LOG(20)</f>
        <v>1.3010299956639813</v>
      </c>
      <c r="E5" s="2">
        <f>LOG(4)</f>
        <v>0.6020599913279624</v>
      </c>
      <c r="F5" s="2">
        <f>LOG(7)</f>
        <v>0.84509804001425681</v>
      </c>
    </row>
    <row r="6" spans="1:6" x14ac:dyDescent="0.25">
      <c r="A6" s="2">
        <v>75000</v>
      </c>
      <c r="B6" s="2">
        <f>LOG(2608)</f>
        <v>3.4163075870598827</v>
      </c>
      <c r="C6" s="2">
        <f>LOG(1293)</f>
        <v>3.1115985248803941</v>
      </c>
      <c r="D6" s="2">
        <f>LOG(31)</f>
        <v>1.4913616938342726</v>
      </c>
      <c r="E6" s="2">
        <f>LOG(6)</f>
        <v>0.77815125038364363</v>
      </c>
      <c r="F6" s="2">
        <f>LOG(14)</f>
        <v>1.146128035678238</v>
      </c>
    </row>
    <row r="7" spans="1:6" x14ac:dyDescent="0.25">
      <c r="A7" s="2">
        <v>100000</v>
      </c>
      <c r="B7" s="2">
        <f>LOG(4667)</f>
        <v>3.6690378008851559</v>
      </c>
      <c r="C7" s="2">
        <f>LOG(2306)</f>
        <v>3.3628593029586802</v>
      </c>
      <c r="D7" s="2">
        <f>LOG(40)</f>
        <v>1.6020599913279623</v>
      </c>
      <c r="E7" s="2">
        <f>LOG(9)</f>
        <v>0.95424250943932487</v>
      </c>
      <c r="F7" s="2">
        <f>LOG(18)</f>
        <v>1.255272505103306</v>
      </c>
    </row>
    <row r="8" spans="1:6" x14ac:dyDescent="0.25">
      <c r="A8" s="2">
        <v>500000</v>
      </c>
      <c r="B8" s="2">
        <f>LOG(121748)</f>
        <v>5.0854618356271395</v>
      </c>
      <c r="C8" s="2">
        <f>LOG(57970)</f>
        <v>4.7632033003707717</v>
      </c>
      <c r="D8" s="2">
        <f>LOG(221)</f>
        <v>2.3443922736851106</v>
      </c>
      <c r="E8" s="2">
        <f>LOG(55)</f>
        <v>1.7403626894942439</v>
      </c>
      <c r="F8" s="2">
        <f>LOG(99)</f>
        <v>1.9956351945975499</v>
      </c>
    </row>
    <row r="19" spans="1:6" ht="15.75" thickBot="1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</row>
    <row r="20" spans="1:6" ht="15.75" thickBot="1" x14ac:dyDescent="0.3">
      <c r="A20" s="2">
        <v>1000</v>
      </c>
      <c r="B20" s="3">
        <v>0</v>
      </c>
      <c r="C20" s="3">
        <v>0</v>
      </c>
      <c r="D20" s="3">
        <v>0</v>
      </c>
      <c r="E20" s="3">
        <f>LOG(1)</f>
        <v>0</v>
      </c>
      <c r="F20" s="3">
        <v>0</v>
      </c>
    </row>
    <row r="21" spans="1:6" ht="15.75" thickBot="1" x14ac:dyDescent="0.3">
      <c r="A21" s="2">
        <v>5000</v>
      </c>
      <c r="B21" s="4">
        <f>LOG(11)</f>
        <v>1.0413926851582251</v>
      </c>
      <c r="C21" s="4">
        <v>0</v>
      </c>
      <c r="D21" s="4">
        <v>0</v>
      </c>
      <c r="E21" s="4">
        <f>LOG(17)</f>
        <v>1.2304489213782739</v>
      </c>
      <c r="F21" s="4">
        <f>LOG(1)</f>
        <v>0</v>
      </c>
    </row>
    <row r="22" spans="1:6" ht="15.75" thickBot="1" x14ac:dyDescent="0.3">
      <c r="A22" s="2">
        <v>10000</v>
      </c>
      <c r="B22" s="4">
        <f>LOG(45)</f>
        <v>1.6532125137753437</v>
      </c>
      <c r="C22" s="4">
        <v>0</v>
      </c>
      <c r="D22" s="4">
        <f>LOG(3)</f>
        <v>0.47712125471966244</v>
      </c>
      <c r="E22" s="4">
        <f>LOG(70)</f>
        <v>1.8450980400142569</v>
      </c>
      <c r="F22" s="4">
        <f>LOG(1)</f>
        <v>0</v>
      </c>
    </row>
    <row r="23" spans="1:6" ht="15.75" thickBot="1" x14ac:dyDescent="0.3">
      <c r="A23" s="2">
        <v>50000</v>
      </c>
      <c r="B23" s="4">
        <f>LOG(1149)</f>
        <v>3.060320028688285</v>
      </c>
      <c r="C23" s="4">
        <v>0</v>
      </c>
      <c r="D23" s="4">
        <f>LOG(16)</f>
        <v>1.2041199826559248</v>
      </c>
      <c r="E23" s="4">
        <f>LOG(1891)</f>
        <v>3.2766915288450398</v>
      </c>
      <c r="F23" s="4">
        <f>LOG(3)</f>
        <v>0.47712125471966244</v>
      </c>
    </row>
    <row r="24" spans="1:6" ht="15.75" thickBot="1" x14ac:dyDescent="0.3">
      <c r="A24" s="2">
        <v>75000</v>
      </c>
      <c r="B24" s="4">
        <f>LOG(2606)</f>
        <v>3.415974411376566</v>
      </c>
      <c r="C24" s="4">
        <v>0</v>
      </c>
      <c r="D24" s="4">
        <f>LOG(23)</f>
        <v>1.3617278360175928</v>
      </c>
      <c r="E24" s="4">
        <f>LOG(4014)</f>
        <v>3.6035773681514667</v>
      </c>
      <c r="F24" s="4">
        <f>LOG(4)</f>
        <v>0.6020599913279624</v>
      </c>
    </row>
    <row r="25" spans="1:6" ht="15.75" thickBot="1" x14ac:dyDescent="0.3">
      <c r="A25" s="2">
        <v>100000</v>
      </c>
      <c r="B25" s="4">
        <f>LOG(4640)</f>
        <v>3.6665179805548807</v>
      </c>
      <c r="C25" s="4">
        <v>0</v>
      </c>
      <c r="D25" s="4">
        <f>LOG(27)</f>
        <v>1.4313637641589874</v>
      </c>
      <c r="E25" s="4">
        <f>LOG(7447)</f>
        <v>3.8719813538433692</v>
      </c>
      <c r="F25" s="4">
        <f>LOG(9)</f>
        <v>0.95424250943932487</v>
      </c>
    </row>
    <row r="26" spans="1:6" ht="15.75" thickBot="1" x14ac:dyDescent="0.3">
      <c r="A26" s="2">
        <v>500000</v>
      </c>
      <c r="B26" s="4">
        <f>LOG(118035)</f>
        <v>5.0720108043656973</v>
      </c>
      <c r="C26" s="4">
        <f>LOG(1)</f>
        <v>0</v>
      </c>
      <c r="D26" s="4">
        <f>LOG(193)</f>
        <v>2.2855573090077739</v>
      </c>
      <c r="E26" s="4">
        <f>LOG(326701)</f>
        <v>5.51415046381066</v>
      </c>
      <c r="F26" s="4">
        <f>LOG(49)</f>
        <v>1.6901960800285136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norhan(aa)</dc:creator>
  <cp:lastModifiedBy>norhan(aa)</cp:lastModifiedBy>
  <dcterms:created xsi:type="dcterms:W3CDTF">2021-11-19T14:53:41Z</dcterms:created>
  <dcterms:modified xsi:type="dcterms:W3CDTF">2021-11-20T15:12:29Z</dcterms:modified>
</cp:coreProperties>
</file>