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astasia\Desktop\Turing College\6. Product Analyst\"/>
    </mc:Choice>
  </mc:AlternateContent>
  <xr:revisionPtr revIDLastSave="0" documentId="13_ncr:1_{8E403BC0-D31D-4751-825C-34B562E8CFAF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general duration" sheetId="2" r:id="rId1"/>
    <sheet name="weekday analysis" sheetId="3" r:id="rId2"/>
    <sheet name="platfrom split" sheetId="1" r:id="rId3"/>
    <sheet name="returning vs. new" sheetId="4" r:id="rId4"/>
    <sheet name="RvsN - downsampled" sheetId="7" r:id="rId5"/>
  </sheets>
  <definedNames>
    <definedName name="_xlnm._FilterDatabase" localSheetId="3" hidden="1">'returning vs. new'!$B$3:$C$1000</definedName>
  </definedNames>
  <calcPr calcId="191029"/>
</workbook>
</file>

<file path=xl/calcChain.xml><?xml version="1.0" encoding="utf-8"?>
<calcChain xmlns="http://schemas.openxmlformats.org/spreadsheetml/2006/main">
  <c r="C95" i="2" l="1"/>
  <c r="G24" i="4"/>
  <c r="I22" i="4"/>
  <c r="H22" i="4"/>
  <c r="G22" i="4"/>
  <c r="I21" i="4"/>
  <c r="H21" i="4"/>
  <c r="G21" i="4"/>
  <c r="I6" i="7"/>
  <c r="I5" i="7"/>
  <c r="G6" i="7"/>
  <c r="G5" i="7"/>
  <c r="G15" i="4"/>
  <c r="I13" i="4"/>
  <c r="H13" i="4"/>
  <c r="G13" i="4"/>
  <c r="I12" i="4"/>
  <c r="H12" i="4"/>
  <c r="G12" i="4"/>
  <c r="G7" i="1"/>
  <c r="H5" i="1"/>
  <c r="H4" i="1"/>
  <c r="I5" i="1"/>
  <c r="I4" i="1"/>
  <c r="G5" i="1"/>
  <c r="G4" i="1"/>
  <c r="D95" i="1"/>
  <c r="C95" i="1"/>
</calcChain>
</file>

<file path=xl/sharedStrings.xml><?xml version="1.0" encoding="utf-8"?>
<sst xmlns="http://schemas.openxmlformats.org/spreadsheetml/2006/main" count="63" uniqueCount="36">
  <si>
    <t>desktop</t>
  </si>
  <si>
    <t>mobile</t>
  </si>
  <si>
    <t>mean</t>
  </si>
  <si>
    <t>standard dev</t>
  </si>
  <si>
    <t>sample size</t>
  </si>
  <si>
    <t>p-value</t>
  </si>
  <si>
    <t>&gt; 0.05</t>
  </si>
  <si>
    <t>not significant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</si>
  <si>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</si>
  <si>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</si>
  <si>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</si>
  <si>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</si>
  <si>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</si>
  <si>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</si>
  <si>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</si>
  <si>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</si>
  <si>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new</t>
  </si>
  <si>
    <t>returning</t>
  </si>
  <si>
    <t>returning users</t>
  </si>
  <si>
    <t>new users</t>
  </si>
  <si>
    <t>purchase date</t>
  </si>
  <si>
    <t>user type</t>
  </si>
  <si>
    <t>user count</t>
  </si>
  <si>
    <t>event date</t>
  </si>
  <si>
    <t>&lt; 0.05</t>
  </si>
  <si>
    <t>significant</t>
  </si>
  <si>
    <t>basic AB test</t>
  </si>
  <si>
    <t>lower bound</t>
  </si>
  <si>
    <t>upper bound</t>
  </si>
  <si>
    <t>5% and 95% quartiles</t>
  </si>
  <si>
    <t>Downsampled Data With Outliers</t>
  </si>
  <si>
    <t>Downsampled Data Without Outliers</t>
  </si>
  <si>
    <t>duration (min)</t>
  </si>
  <si>
    <t>AB test with downsampling and w/o outliers</t>
  </si>
  <si>
    <t>avg duration (min)</t>
  </si>
  <si>
    <t>Imbalanced Data with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</si>
</sst>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5" tint="-0.249977111117893"/>
      <name val="Arial"/>
      <family val="2"/>
      <charset val="204"/>
      <scheme val="minor"/>
    </font>
    <font>
      <b/>
      <sz val="10"/>
      <color theme="7" tint="-0.249977111117893"/>
      <name val="Arial"/>
      <family val="2"/>
      <charset val="204"/>
      <scheme val="minor"/>
    </font>
    <font>
      <b/>
      <sz val="11"/>
      <color rgb="FF00000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</cellStyleXfs>
  <cellXfs count="34">
    <xf numFmtId="0" fontId="0" fillId="0" borderId="0" xfId="0"/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3" xfId="0" applyFont="1" applyFill="1" applyBorder="1"/>
    <xf numFmtId="0" fontId="0" fillId="3" borderId="4" xfId="0" applyFill="1" applyBorder="1"/>
    <xf numFmtId="0" fontId="0" fillId="3" borderId="2" xfId="0" applyFill="1" applyBorder="1"/>
    <xf numFmtId="0" fontId="9" fillId="4" borderId="3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10" fillId="5" borderId="3" xfId="0" applyFont="1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2" xfId="0" applyFill="1" applyBorder="1"/>
    <xf numFmtId="0" fontId="9" fillId="5" borderId="3" xfId="0" applyFont="1" applyFill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4" fillId="7" borderId="0" xfId="0" applyFont="1" applyFill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9" fillId="3" borderId="4" xfId="0" applyFont="1" applyFill="1" applyBorder="1"/>
    <xf numFmtId="0" fontId="2" fillId="2" borderId="1" xfId="0" applyFont="1" applyFill="1" applyBorder="1" applyAlignment="1">
      <alignment horizontal="right"/>
    </xf>
    <xf numFmtId="2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/>
    <xf numFmtId="0" fontId="0" fillId="2" borderId="1" xfId="0" applyFill="1" applyBorder="1"/>
    <xf numFmtId="0" fontId="2" fillId="7" borderId="0" xfId="0" applyFont="1" applyFill="1"/>
    <xf numFmtId="0" fontId="5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12" fillId="8" borderId="5" xfId="2" applyNumberFormat="1" applyFont="1" applyFill="1" applyAlignment="1">
      <alignment horizontal="center"/>
    </xf>
    <xf numFmtId="1" fontId="12" fillId="6" borderId="5" xfId="2" applyNumberFormat="1" applyFont="1" applyAlignment="1">
      <alignment horizontal="center"/>
    </xf>
    <xf numFmtId="0" fontId="0" fillId="5" borderId="2" xfId="0" applyFill="1" applyBorder="1" applyAlignment="1">
      <alignment horizontal="center"/>
    </xf>
  </cellXfs>
  <cellStyles count="3">
    <cellStyle name="Check Cell" xfId="2" builtinId="2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r>
              <a:rPr lang="en-GB" sz="1600" b="1" i="0" u="none" strike="noStrike" cap="all" normalizeH="0" baseline="0"/>
              <a:t>Average Time to Conversion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 w="6350">
                <a:solidFill>
                  <a:schemeClr val="dk1">
                    <a:tint val="88500"/>
                  </a:schemeClr>
                </a:solidFill>
              </a:ln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'general duration'!$C$2</c:f>
              <c:strCache>
                <c:ptCount val="1"/>
                <c:pt idx="0">
                  <c:v>duration (min)</c:v>
                </c:pt>
              </c:strCache>
            </c:strRef>
          </c:tx>
          <c:spPr>
            <a:ln w="2540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'general duration'!$B$3:$B$94</c:f>
              <c:numCache>
                <c:formatCode>m/d/yyyy</c:formatCode>
                <c:ptCount val="92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  <c:pt idx="54">
                  <c:v>44190</c:v>
                </c:pt>
                <c:pt idx="55">
                  <c:v>44191</c:v>
                </c:pt>
                <c:pt idx="56">
                  <c:v>44192</c:v>
                </c:pt>
                <c:pt idx="57">
                  <c:v>44193</c:v>
                </c:pt>
                <c:pt idx="58">
                  <c:v>44194</c:v>
                </c:pt>
                <c:pt idx="59">
                  <c:v>44195</c:v>
                </c:pt>
                <c:pt idx="60">
                  <c:v>44196</c:v>
                </c:pt>
                <c:pt idx="61">
                  <c:v>44197</c:v>
                </c:pt>
                <c:pt idx="62">
                  <c:v>44198</c:v>
                </c:pt>
                <c:pt idx="63">
                  <c:v>44199</c:v>
                </c:pt>
                <c:pt idx="64">
                  <c:v>44200</c:v>
                </c:pt>
                <c:pt idx="65">
                  <c:v>44201</c:v>
                </c:pt>
                <c:pt idx="66">
                  <c:v>44202</c:v>
                </c:pt>
                <c:pt idx="67">
                  <c:v>44203</c:v>
                </c:pt>
                <c:pt idx="68">
                  <c:v>44204</c:v>
                </c:pt>
                <c:pt idx="69">
                  <c:v>44205</c:v>
                </c:pt>
                <c:pt idx="70">
                  <c:v>44206</c:v>
                </c:pt>
                <c:pt idx="71">
                  <c:v>44207</c:v>
                </c:pt>
                <c:pt idx="72">
                  <c:v>44208</c:v>
                </c:pt>
                <c:pt idx="73">
                  <c:v>44209</c:v>
                </c:pt>
                <c:pt idx="74">
                  <c:v>44210</c:v>
                </c:pt>
                <c:pt idx="75">
                  <c:v>44211</c:v>
                </c:pt>
                <c:pt idx="76">
                  <c:v>44212</c:v>
                </c:pt>
                <c:pt idx="77">
                  <c:v>44213</c:v>
                </c:pt>
                <c:pt idx="78">
                  <c:v>44214</c:v>
                </c:pt>
                <c:pt idx="79">
                  <c:v>44215</c:v>
                </c:pt>
                <c:pt idx="80">
                  <c:v>44216</c:v>
                </c:pt>
                <c:pt idx="81">
                  <c:v>44217</c:v>
                </c:pt>
                <c:pt idx="82">
                  <c:v>44218</c:v>
                </c:pt>
                <c:pt idx="83">
                  <c:v>44219</c:v>
                </c:pt>
                <c:pt idx="84">
                  <c:v>44220</c:v>
                </c:pt>
                <c:pt idx="85">
                  <c:v>44221</c:v>
                </c:pt>
                <c:pt idx="86">
                  <c:v>44222</c:v>
                </c:pt>
                <c:pt idx="87">
                  <c:v>44223</c:v>
                </c:pt>
                <c:pt idx="88">
                  <c:v>44224</c:v>
                </c:pt>
                <c:pt idx="89">
                  <c:v>44225</c:v>
                </c:pt>
                <c:pt idx="90">
                  <c:v>44226</c:v>
                </c:pt>
                <c:pt idx="91">
                  <c:v>44227</c:v>
                </c:pt>
              </c:numCache>
            </c:numRef>
          </c:cat>
          <c:val>
            <c:numRef>
              <c:f>'general duration'!$C$3:$C$94</c:f>
              <c:numCache>
                <c:formatCode>General</c:formatCode>
                <c:ptCount val="92"/>
                <c:pt idx="0">
                  <c:v>28</c:v>
                </c:pt>
                <c:pt idx="1">
                  <c:v>88</c:v>
                </c:pt>
                <c:pt idx="2">
                  <c:v>101</c:v>
                </c:pt>
                <c:pt idx="3">
                  <c:v>100</c:v>
                </c:pt>
                <c:pt idx="4">
                  <c:v>41</c:v>
                </c:pt>
                <c:pt idx="5">
                  <c:v>79</c:v>
                </c:pt>
                <c:pt idx="6">
                  <c:v>26</c:v>
                </c:pt>
                <c:pt idx="7">
                  <c:v>69</c:v>
                </c:pt>
                <c:pt idx="8">
                  <c:v>76</c:v>
                </c:pt>
                <c:pt idx="9">
                  <c:v>102</c:v>
                </c:pt>
                <c:pt idx="10">
                  <c:v>101</c:v>
                </c:pt>
                <c:pt idx="11">
                  <c:v>85</c:v>
                </c:pt>
                <c:pt idx="12">
                  <c:v>74</c:v>
                </c:pt>
                <c:pt idx="13">
                  <c:v>103</c:v>
                </c:pt>
                <c:pt idx="14">
                  <c:v>27</c:v>
                </c:pt>
                <c:pt idx="15">
                  <c:v>61</c:v>
                </c:pt>
                <c:pt idx="16">
                  <c:v>54</c:v>
                </c:pt>
                <c:pt idx="17">
                  <c:v>71</c:v>
                </c:pt>
                <c:pt idx="18">
                  <c:v>57</c:v>
                </c:pt>
                <c:pt idx="19">
                  <c:v>75</c:v>
                </c:pt>
                <c:pt idx="20">
                  <c:v>68</c:v>
                </c:pt>
                <c:pt idx="21">
                  <c:v>70</c:v>
                </c:pt>
                <c:pt idx="22">
                  <c:v>63</c:v>
                </c:pt>
                <c:pt idx="23">
                  <c:v>45</c:v>
                </c:pt>
                <c:pt idx="24">
                  <c:v>108</c:v>
                </c:pt>
                <c:pt idx="25">
                  <c:v>45</c:v>
                </c:pt>
                <c:pt idx="26">
                  <c:v>67</c:v>
                </c:pt>
                <c:pt idx="27">
                  <c:v>54</c:v>
                </c:pt>
                <c:pt idx="28">
                  <c:v>62</c:v>
                </c:pt>
                <c:pt idx="29">
                  <c:v>71</c:v>
                </c:pt>
                <c:pt idx="30">
                  <c:v>92</c:v>
                </c:pt>
                <c:pt idx="31">
                  <c:v>106</c:v>
                </c:pt>
                <c:pt idx="32">
                  <c:v>74</c:v>
                </c:pt>
                <c:pt idx="33">
                  <c:v>60</c:v>
                </c:pt>
                <c:pt idx="34">
                  <c:v>73</c:v>
                </c:pt>
                <c:pt idx="35">
                  <c:v>89</c:v>
                </c:pt>
                <c:pt idx="36">
                  <c:v>82</c:v>
                </c:pt>
                <c:pt idx="37">
                  <c:v>80</c:v>
                </c:pt>
                <c:pt idx="38">
                  <c:v>66</c:v>
                </c:pt>
                <c:pt idx="39">
                  <c:v>108</c:v>
                </c:pt>
                <c:pt idx="40">
                  <c:v>91</c:v>
                </c:pt>
                <c:pt idx="41">
                  <c:v>55</c:v>
                </c:pt>
                <c:pt idx="42">
                  <c:v>62</c:v>
                </c:pt>
                <c:pt idx="43">
                  <c:v>73</c:v>
                </c:pt>
                <c:pt idx="44">
                  <c:v>93</c:v>
                </c:pt>
                <c:pt idx="45">
                  <c:v>106</c:v>
                </c:pt>
                <c:pt idx="46">
                  <c:v>71</c:v>
                </c:pt>
                <c:pt idx="47">
                  <c:v>86</c:v>
                </c:pt>
                <c:pt idx="48">
                  <c:v>72</c:v>
                </c:pt>
                <c:pt idx="49">
                  <c:v>82</c:v>
                </c:pt>
                <c:pt idx="50">
                  <c:v>76</c:v>
                </c:pt>
                <c:pt idx="51">
                  <c:v>73</c:v>
                </c:pt>
                <c:pt idx="52">
                  <c:v>58</c:v>
                </c:pt>
                <c:pt idx="53">
                  <c:v>94</c:v>
                </c:pt>
                <c:pt idx="54">
                  <c:v>78</c:v>
                </c:pt>
                <c:pt idx="55">
                  <c:v>48</c:v>
                </c:pt>
                <c:pt idx="56">
                  <c:v>25</c:v>
                </c:pt>
                <c:pt idx="57">
                  <c:v>44</c:v>
                </c:pt>
                <c:pt idx="58">
                  <c:v>18</c:v>
                </c:pt>
                <c:pt idx="59">
                  <c:v>58</c:v>
                </c:pt>
                <c:pt idx="60">
                  <c:v>26</c:v>
                </c:pt>
                <c:pt idx="61">
                  <c:v>25</c:v>
                </c:pt>
                <c:pt idx="62">
                  <c:v>99</c:v>
                </c:pt>
                <c:pt idx="63">
                  <c:v>67</c:v>
                </c:pt>
                <c:pt idx="64">
                  <c:v>55</c:v>
                </c:pt>
                <c:pt idx="65">
                  <c:v>31</c:v>
                </c:pt>
                <c:pt idx="66">
                  <c:v>47</c:v>
                </c:pt>
                <c:pt idx="67">
                  <c:v>59</c:v>
                </c:pt>
                <c:pt idx="68">
                  <c:v>65</c:v>
                </c:pt>
                <c:pt idx="69">
                  <c:v>33</c:v>
                </c:pt>
                <c:pt idx="70">
                  <c:v>34</c:v>
                </c:pt>
                <c:pt idx="71">
                  <c:v>66</c:v>
                </c:pt>
                <c:pt idx="72">
                  <c:v>71</c:v>
                </c:pt>
                <c:pt idx="73">
                  <c:v>41</c:v>
                </c:pt>
                <c:pt idx="74">
                  <c:v>55</c:v>
                </c:pt>
                <c:pt idx="75">
                  <c:v>65</c:v>
                </c:pt>
                <c:pt idx="76">
                  <c:v>27</c:v>
                </c:pt>
                <c:pt idx="77">
                  <c:v>69</c:v>
                </c:pt>
                <c:pt idx="78">
                  <c:v>48</c:v>
                </c:pt>
                <c:pt idx="79">
                  <c:v>115</c:v>
                </c:pt>
                <c:pt idx="80">
                  <c:v>159</c:v>
                </c:pt>
                <c:pt idx="81">
                  <c:v>76</c:v>
                </c:pt>
                <c:pt idx="82">
                  <c:v>105</c:v>
                </c:pt>
                <c:pt idx="83">
                  <c:v>82</c:v>
                </c:pt>
                <c:pt idx="84">
                  <c:v>97</c:v>
                </c:pt>
                <c:pt idx="85">
                  <c:v>50</c:v>
                </c:pt>
                <c:pt idx="86">
                  <c:v>55</c:v>
                </c:pt>
                <c:pt idx="87">
                  <c:v>46</c:v>
                </c:pt>
                <c:pt idx="88">
                  <c:v>45</c:v>
                </c:pt>
                <c:pt idx="89">
                  <c:v>65</c:v>
                </c:pt>
                <c:pt idx="90">
                  <c:v>17</c:v>
                </c:pt>
                <c:pt idx="9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1-474B-B1A1-A47B0BEC9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650944"/>
        <c:axId val="326652608"/>
      </c:lineChart>
      <c:dateAx>
        <c:axId val="326650944"/>
        <c:scaling>
          <c:orientation val="minMax"/>
        </c:scaling>
        <c:delete val="0"/>
        <c:axPos val="b"/>
        <c:numFmt formatCode="mmm\,\ 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52608"/>
        <c:crosses val="autoZero"/>
        <c:auto val="1"/>
        <c:lblOffset val="100"/>
        <c:baseTimeUnit val="days"/>
      </c:dateAx>
      <c:valAx>
        <c:axId val="32665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ln w="6350">
                      <a:solidFill>
                        <a:schemeClr val="dk1">
                          <a:tint val="88500"/>
                        </a:schemeClr>
                      </a:solidFill>
                    </a:ln>
                    <a:solidFill>
                      <a:schemeClr val="dk1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 sz="1000"/>
                  <a:t>minutes</a:t>
                </a:r>
              </a:p>
            </c:rich>
          </c:tx>
          <c:layout>
            <c:manualLayout>
              <c:xMode val="edge"/>
              <c:yMode val="edge"/>
              <c:x val="2.2792010153660364E-2"/>
              <c:y val="9.55552993992070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ln w="6350">
                    <a:solidFill>
                      <a:schemeClr val="dk1">
                        <a:tint val="88500"/>
                      </a:schemeClr>
                    </a:solidFill>
                  </a:ln>
                  <a:solidFill>
                    <a:schemeClr val="dk1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326650944"/>
        <c:crosses val="autoZero"/>
        <c:crossBetween val="between"/>
      </c:valAx>
      <c:spPr>
        <a:noFill/>
        <a:ln w="15875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 w="6350">
            <a:solidFill>
              <a:schemeClr val="dk1">
                <a:tint val="88500"/>
              </a:schemeClr>
            </a:solidFill>
          </a:ln>
          <a:solidFill>
            <a:schemeClr val="dk1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r>
              <a:rPr lang="en-GB" sz="1600" b="1" i="0" u="none" strike="noStrike" cap="all" normalizeH="0" baseline="0"/>
              <a:t>Average Time to Conversion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 w="6350">
                <a:solidFill>
                  <a:schemeClr val="dk1">
                    <a:tint val="88500"/>
                  </a:schemeClr>
                </a:solidFill>
              </a:ln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'weekday analysis'!$C$2</c:f>
              <c:strCache>
                <c:ptCount val="1"/>
                <c:pt idx="0">
                  <c:v>avg duration (min)</c:v>
                </c:pt>
              </c:strCache>
            </c:strRef>
          </c:tx>
          <c:spPr>
            <a:ln w="2540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'weekday analysis'!$B$3:$B$9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'weekday analysis'!$C$3:$C$9</c:f>
              <c:numCache>
                <c:formatCode>General</c:formatCode>
                <c:ptCount val="7"/>
                <c:pt idx="0">
                  <c:v>68.48</c:v>
                </c:pt>
                <c:pt idx="1">
                  <c:v>75.900000000000006</c:v>
                </c:pt>
                <c:pt idx="2">
                  <c:v>90.88</c:v>
                </c:pt>
                <c:pt idx="3">
                  <c:v>71.17</c:v>
                </c:pt>
                <c:pt idx="4">
                  <c:v>77.64</c:v>
                </c:pt>
                <c:pt idx="5">
                  <c:v>59.84</c:v>
                </c:pt>
                <c:pt idx="6">
                  <c:v>62.66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4720-B77D-DC4B73BFE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650944"/>
        <c:axId val="326652608"/>
      </c:lineChart>
      <c:catAx>
        <c:axId val="326650944"/>
        <c:scaling>
          <c:orientation val="minMax"/>
        </c:scaling>
        <c:delete val="0"/>
        <c:axPos val="b"/>
        <c:numFmt formatCode="mmm\,\ 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52608"/>
        <c:crosses val="autoZero"/>
        <c:auto val="1"/>
        <c:lblAlgn val="ctr"/>
        <c:lblOffset val="100"/>
        <c:noMultiLvlLbl val="0"/>
      </c:catAx>
      <c:valAx>
        <c:axId val="326652608"/>
        <c:scaling>
          <c:orientation val="minMax"/>
          <c:min val="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ln w="6350">
                      <a:solidFill>
                        <a:schemeClr val="dk1">
                          <a:tint val="88500"/>
                        </a:schemeClr>
                      </a:solidFill>
                    </a:ln>
                    <a:solidFill>
                      <a:schemeClr val="dk1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 sz="1000"/>
                  <a:t>minutes</a:t>
                </a:r>
              </a:p>
            </c:rich>
          </c:tx>
          <c:layout>
            <c:manualLayout>
              <c:xMode val="edge"/>
              <c:yMode val="edge"/>
              <c:x val="2.2791994750656169E-2"/>
              <c:y val="0.14169123323252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ln w="6350">
                    <a:solidFill>
                      <a:schemeClr val="dk1">
                        <a:tint val="88500"/>
                      </a:schemeClr>
                    </a:solidFill>
                  </a:ln>
                  <a:solidFill>
                    <a:schemeClr val="dk1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326650944"/>
        <c:crosses val="autoZero"/>
        <c:crossBetween val="between"/>
      </c:valAx>
      <c:spPr>
        <a:noFill/>
        <a:ln w="15875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 w="6350">
            <a:solidFill>
              <a:schemeClr val="dk1">
                <a:tint val="88500"/>
              </a:schemeClr>
            </a:solidFill>
          </a:ln>
          <a:solidFill>
            <a:schemeClr val="dk1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r>
              <a:rPr lang="en-GB" sz="1600" b="1" i="0" u="none" strike="noStrike" cap="all" normalizeH="0" baseline="0"/>
              <a:t>Average Time to Conversion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 w="6350">
                <a:solidFill>
                  <a:schemeClr val="dk1">
                    <a:tint val="88500"/>
                  </a:schemeClr>
                </a:solidFill>
              </a:ln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'platfrom split'!$C$2</c:f>
              <c:strCache>
                <c:ptCount val="1"/>
                <c:pt idx="0">
                  <c:v>desktop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25400">
              <a:noFill/>
            </a:ln>
            <a:effectLst/>
          </c:spPr>
          <c:cat>
            <c:numRef>
              <c:f>'platfrom split'!$B$3:$B$94</c:f>
              <c:numCache>
                <c:formatCode>m/d/yyyy</c:formatCode>
                <c:ptCount val="92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  <c:pt idx="54">
                  <c:v>44190</c:v>
                </c:pt>
                <c:pt idx="55">
                  <c:v>44191</c:v>
                </c:pt>
                <c:pt idx="56">
                  <c:v>44192</c:v>
                </c:pt>
                <c:pt idx="57">
                  <c:v>44193</c:v>
                </c:pt>
                <c:pt idx="58">
                  <c:v>44194</c:v>
                </c:pt>
                <c:pt idx="59">
                  <c:v>44195</c:v>
                </c:pt>
                <c:pt idx="60">
                  <c:v>44196</c:v>
                </c:pt>
                <c:pt idx="61">
                  <c:v>44197</c:v>
                </c:pt>
                <c:pt idx="62">
                  <c:v>44198</c:v>
                </c:pt>
                <c:pt idx="63">
                  <c:v>44199</c:v>
                </c:pt>
                <c:pt idx="64">
                  <c:v>44200</c:v>
                </c:pt>
                <c:pt idx="65">
                  <c:v>44201</c:v>
                </c:pt>
                <c:pt idx="66">
                  <c:v>44202</c:v>
                </c:pt>
                <c:pt idx="67">
                  <c:v>44203</c:v>
                </c:pt>
                <c:pt idx="68">
                  <c:v>44204</c:v>
                </c:pt>
                <c:pt idx="69">
                  <c:v>44205</c:v>
                </c:pt>
                <c:pt idx="70">
                  <c:v>44206</c:v>
                </c:pt>
                <c:pt idx="71">
                  <c:v>44207</c:v>
                </c:pt>
                <c:pt idx="72">
                  <c:v>44208</c:v>
                </c:pt>
                <c:pt idx="73">
                  <c:v>44209</c:v>
                </c:pt>
                <c:pt idx="74">
                  <c:v>44210</c:v>
                </c:pt>
                <c:pt idx="75">
                  <c:v>44211</c:v>
                </c:pt>
                <c:pt idx="76">
                  <c:v>44212</c:v>
                </c:pt>
                <c:pt idx="77">
                  <c:v>44213</c:v>
                </c:pt>
                <c:pt idx="78">
                  <c:v>44214</c:v>
                </c:pt>
                <c:pt idx="79">
                  <c:v>44215</c:v>
                </c:pt>
                <c:pt idx="80">
                  <c:v>44216</c:v>
                </c:pt>
                <c:pt idx="81">
                  <c:v>44217</c:v>
                </c:pt>
                <c:pt idx="82">
                  <c:v>44218</c:v>
                </c:pt>
                <c:pt idx="83">
                  <c:v>44219</c:v>
                </c:pt>
                <c:pt idx="84">
                  <c:v>44220</c:v>
                </c:pt>
                <c:pt idx="85">
                  <c:v>44221</c:v>
                </c:pt>
                <c:pt idx="86">
                  <c:v>44222</c:v>
                </c:pt>
                <c:pt idx="87">
                  <c:v>44223</c:v>
                </c:pt>
                <c:pt idx="88">
                  <c:v>44224</c:v>
                </c:pt>
                <c:pt idx="89">
                  <c:v>44225</c:v>
                </c:pt>
                <c:pt idx="90">
                  <c:v>44226</c:v>
                </c:pt>
                <c:pt idx="91">
                  <c:v>44227</c:v>
                </c:pt>
              </c:numCache>
            </c:numRef>
          </c:cat>
          <c:val>
            <c:numRef>
              <c:f>'platfrom split'!$C$3:$C$94</c:f>
              <c:numCache>
                <c:formatCode>General</c:formatCode>
                <c:ptCount val="92"/>
                <c:pt idx="0">
                  <c:v>33</c:v>
                </c:pt>
                <c:pt idx="1">
                  <c:v>74</c:v>
                </c:pt>
                <c:pt idx="2">
                  <c:v>109</c:v>
                </c:pt>
                <c:pt idx="3">
                  <c:v>96</c:v>
                </c:pt>
                <c:pt idx="4">
                  <c:v>19</c:v>
                </c:pt>
                <c:pt idx="5">
                  <c:v>55</c:v>
                </c:pt>
                <c:pt idx="6">
                  <c:v>22</c:v>
                </c:pt>
                <c:pt idx="7">
                  <c:v>101</c:v>
                </c:pt>
                <c:pt idx="8">
                  <c:v>21</c:v>
                </c:pt>
                <c:pt idx="9">
                  <c:v>100</c:v>
                </c:pt>
                <c:pt idx="10">
                  <c:v>95</c:v>
                </c:pt>
                <c:pt idx="11">
                  <c:v>51</c:v>
                </c:pt>
                <c:pt idx="12">
                  <c:v>41</c:v>
                </c:pt>
                <c:pt idx="13">
                  <c:v>91</c:v>
                </c:pt>
                <c:pt idx="14">
                  <c:v>13</c:v>
                </c:pt>
                <c:pt idx="15">
                  <c:v>83</c:v>
                </c:pt>
                <c:pt idx="16">
                  <c:v>48</c:v>
                </c:pt>
                <c:pt idx="17">
                  <c:v>50</c:v>
                </c:pt>
                <c:pt idx="18">
                  <c:v>57</c:v>
                </c:pt>
                <c:pt idx="19">
                  <c:v>84</c:v>
                </c:pt>
                <c:pt idx="20">
                  <c:v>81</c:v>
                </c:pt>
                <c:pt idx="21">
                  <c:v>118</c:v>
                </c:pt>
                <c:pt idx="22">
                  <c:v>85</c:v>
                </c:pt>
                <c:pt idx="23">
                  <c:v>37</c:v>
                </c:pt>
                <c:pt idx="24">
                  <c:v>132</c:v>
                </c:pt>
                <c:pt idx="25">
                  <c:v>34</c:v>
                </c:pt>
                <c:pt idx="26">
                  <c:v>88</c:v>
                </c:pt>
                <c:pt idx="27">
                  <c:v>41</c:v>
                </c:pt>
                <c:pt idx="28">
                  <c:v>91</c:v>
                </c:pt>
                <c:pt idx="29">
                  <c:v>73</c:v>
                </c:pt>
                <c:pt idx="30">
                  <c:v>88</c:v>
                </c:pt>
                <c:pt idx="31">
                  <c:v>119</c:v>
                </c:pt>
                <c:pt idx="32">
                  <c:v>70</c:v>
                </c:pt>
                <c:pt idx="33">
                  <c:v>40</c:v>
                </c:pt>
                <c:pt idx="34">
                  <c:v>42</c:v>
                </c:pt>
                <c:pt idx="35">
                  <c:v>117</c:v>
                </c:pt>
                <c:pt idx="36">
                  <c:v>87</c:v>
                </c:pt>
                <c:pt idx="37">
                  <c:v>78</c:v>
                </c:pt>
                <c:pt idx="38">
                  <c:v>48</c:v>
                </c:pt>
                <c:pt idx="39">
                  <c:v>131</c:v>
                </c:pt>
                <c:pt idx="40">
                  <c:v>85</c:v>
                </c:pt>
                <c:pt idx="41">
                  <c:v>60</c:v>
                </c:pt>
                <c:pt idx="42">
                  <c:v>94</c:v>
                </c:pt>
                <c:pt idx="43">
                  <c:v>31</c:v>
                </c:pt>
                <c:pt idx="44">
                  <c:v>113</c:v>
                </c:pt>
                <c:pt idx="45">
                  <c:v>98</c:v>
                </c:pt>
                <c:pt idx="46">
                  <c:v>78</c:v>
                </c:pt>
                <c:pt idx="47">
                  <c:v>60</c:v>
                </c:pt>
                <c:pt idx="48">
                  <c:v>86</c:v>
                </c:pt>
                <c:pt idx="49">
                  <c:v>18</c:v>
                </c:pt>
                <c:pt idx="50">
                  <c:v>51</c:v>
                </c:pt>
                <c:pt idx="51">
                  <c:v>78</c:v>
                </c:pt>
                <c:pt idx="52">
                  <c:v>59</c:v>
                </c:pt>
                <c:pt idx="53">
                  <c:v>149</c:v>
                </c:pt>
                <c:pt idx="54">
                  <c:v>13</c:v>
                </c:pt>
                <c:pt idx="55">
                  <c:v>28</c:v>
                </c:pt>
                <c:pt idx="56">
                  <c:v>30</c:v>
                </c:pt>
                <c:pt idx="57">
                  <c:v>53</c:v>
                </c:pt>
                <c:pt idx="58">
                  <c:v>24</c:v>
                </c:pt>
                <c:pt idx="59">
                  <c:v>67</c:v>
                </c:pt>
                <c:pt idx="60">
                  <c:v>28</c:v>
                </c:pt>
                <c:pt idx="61">
                  <c:v>38</c:v>
                </c:pt>
                <c:pt idx="62">
                  <c:v>39</c:v>
                </c:pt>
                <c:pt idx="63">
                  <c:v>21</c:v>
                </c:pt>
                <c:pt idx="64">
                  <c:v>83</c:v>
                </c:pt>
                <c:pt idx="65">
                  <c:v>26</c:v>
                </c:pt>
                <c:pt idx="66">
                  <c:v>37</c:v>
                </c:pt>
                <c:pt idx="67">
                  <c:v>50</c:v>
                </c:pt>
                <c:pt idx="68">
                  <c:v>65</c:v>
                </c:pt>
                <c:pt idx="69">
                  <c:v>15</c:v>
                </c:pt>
                <c:pt idx="70">
                  <c:v>30</c:v>
                </c:pt>
                <c:pt idx="71">
                  <c:v>47</c:v>
                </c:pt>
                <c:pt idx="72">
                  <c:v>81</c:v>
                </c:pt>
                <c:pt idx="73">
                  <c:v>22</c:v>
                </c:pt>
                <c:pt idx="74">
                  <c:v>51</c:v>
                </c:pt>
                <c:pt idx="75">
                  <c:v>78</c:v>
                </c:pt>
                <c:pt idx="76">
                  <c:v>34</c:v>
                </c:pt>
                <c:pt idx="77">
                  <c:v>12</c:v>
                </c:pt>
                <c:pt idx="78">
                  <c:v>67</c:v>
                </c:pt>
                <c:pt idx="79">
                  <c:v>92</c:v>
                </c:pt>
                <c:pt idx="80">
                  <c:v>170</c:v>
                </c:pt>
                <c:pt idx="81">
                  <c:v>97</c:v>
                </c:pt>
                <c:pt idx="82">
                  <c:v>118</c:v>
                </c:pt>
                <c:pt idx="83">
                  <c:v>83</c:v>
                </c:pt>
                <c:pt idx="84">
                  <c:v>169</c:v>
                </c:pt>
                <c:pt idx="85">
                  <c:v>33</c:v>
                </c:pt>
                <c:pt idx="86">
                  <c:v>38</c:v>
                </c:pt>
                <c:pt idx="87">
                  <c:v>39</c:v>
                </c:pt>
                <c:pt idx="88">
                  <c:v>57</c:v>
                </c:pt>
                <c:pt idx="89">
                  <c:v>81</c:v>
                </c:pt>
                <c:pt idx="90">
                  <c:v>15</c:v>
                </c:pt>
                <c:pt idx="9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B-45BB-8DD6-CEF8BD63E888}"/>
            </c:ext>
          </c:extLst>
        </c:ser>
        <c:ser>
          <c:idx val="1"/>
          <c:order val="1"/>
          <c:tx>
            <c:strRef>
              <c:f>'platfrom split'!$D$2</c:f>
              <c:strCache>
                <c:ptCount val="1"/>
                <c:pt idx="0">
                  <c:v>mobile</c:v>
                </c:pt>
              </c:strCache>
            </c:strRef>
          </c:tx>
          <c:spPr>
            <a:solidFill>
              <a:schemeClr val="bg2">
                <a:lumMod val="65000"/>
                <a:alpha val="60000"/>
              </a:schemeClr>
            </a:solidFill>
            <a:ln>
              <a:solidFill>
                <a:schemeClr val="dk1">
                  <a:tint val="88500"/>
                  <a:alpha val="34000"/>
                </a:schemeClr>
              </a:solidFill>
            </a:ln>
            <a:effectLst/>
          </c:spPr>
          <c:cat>
            <c:numRef>
              <c:f>'platfrom split'!$B$3:$B$94</c:f>
              <c:numCache>
                <c:formatCode>m/d/yyyy</c:formatCode>
                <c:ptCount val="92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  <c:pt idx="54">
                  <c:v>44190</c:v>
                </c:pt>
                <c:pt idx="55">
                  <c:v>44191</c:v>
                </c:pt>
                <c:pt idx="56">
                  <c:v>44192</c:v>
                </c:pt>
                <c:pt idx="57">
                  <c:v>44193</c:v>
                </c:pt>
                <c:pt idx="58">
                  <c:v>44194</c:v>
                </c:pt>
                <c:pt idx="59">
                  <c:v>44195</c:v>
                </c:pt>
                <c:pt idx="60">
                  <c:v>44196</c:v>
                </c:pt>
                <c:pt idx="61">
                  <c:v>44197</c:v>
                </c:pt>
                <c:pt idx="62">
                  <c:v>44198</c:v>
                </c:pt>
                <c:pt idx="63">
                  <c:v>44199</c:v>
                </c:pt>
                <c:pt idx="64">
                  <c:v>44200</c:v>
                </c:pt>
                <c:pt idx="65">
                  <c:v>44201</c:v>
                </c:pt>
                <c:pt idx="66">
                  <c:v>44202</c:v>
                </c:pt>
                <c:pt idx="67">
                  <c:v>44203</c:v>
                </c:pt>
                <c:pt idx="68">
                  <c:v>44204</c:v>
                </c:pt>
                <c:pt idx="69">
                  <c:v>44205</c:v>
                </c:pt>
                <c:pt idx="70">
                  <c:v>44206</c:v>
                </c:pt>
                <c:pt idx="71">
                  <c:v>44207</c:v>
                </c:pt>
                <c:pt idx="72">
                  <c:v>44208</c:v>
                </c:pt>
                <c:pt idx="73">
                  <c:v>44209</c:v>
                </c:pt>
                <c:pt idx="74">
                  <c:v>44210</c:v>
                </c:pt>
                <c:pt idx="75">
                  <c:v>44211</c:v>
                </c:pt>
                <c:pt idx="76">
                  <c:v>44212</c:v>
                </c:pt>
                <c:pt idx="77">
                  <c:v>44213</c:v>
                </c:pt>
                <c:pt idx="78">
                  <c:v>44214</c:v>
                </c:pt>
                <c:pt idx="79">
                  <c:v>44215</c:v>
                </c:pt>
                <c:pt idx="80">
                  <c:v>44216</c:v>
                </c:pt>
                <c:pt idx="81">
                  <c:v>44217</c:v>
                </c:pt>
                <c:pt idx="82">
                  <c:v>44218</c:v>
                </c:pt>
                <c:pt idx="83">
                  <c:v>44219</c:v>
                </c:pt>
                <c:pt idx="84">
                  <c:v>44220</c:v>
                </c:pt>
                <c:pt idx="85">
                  <c:v>44221</c:v>
                </c:pt>
                <c:pt idx="86">
                  <c:v>44222</c:v>
                </c:pt>
                <c:pt idx="87">
                  <c:v>44223</c:v>
                </c:pt>
                <c:pt idx="88">
                  <c:v>44224</c:v>
                </c:pt>
                <c:pt idx="89">
                  <c:v>44225</c:v>
                </c:pt>
                <c:pt idx="90">
                  <c:v>44226</c:v>
                </c:pt>
                <c:pt idx="91">
                  <c:v>44227</c:v>
                </c:pt>
              </c:numCache>
            </c:numRef>
          </c:cat>
          <c:val>
            <c:numRef>
              <c:f>'platfrom split'!$D$3:$D$94</c:f>
              <c:numCache>
                <c:formatCode>General</c:formatCode>
                <c:ptCount val="92"/>
                <c:pt idx="0">
                  <c:v>15</c:v>
                </c:pt>
                <c:pt idx="1">
                  <c:v>113</c:v>
                </c:pt>
                <c:pt idx="2">
                  <c:v>89</c:v>
                </c:pt>
                <c:pt idx="3">
                  <c:v>115</c:v>
                </c:pt>
                <c:pt idx="4">
                  <c:v>86</c:v>
                </c:pt>
                <c:pt idx="5">
                  <c:v>55</c:v>
                </c:pt>
                <c:pt idx="6">
                  <c:v>31</c:v>
                </c:pt>
                <c:pt idx="7">
                  <c:v>46</c:v>
                </c:pt>
                <c:pt idx="8">
                  <c:v>150</c:v>
                </c:pt>
                <c:pt idx="9">
                  <c:v>106</c:v>
                </c:pt>
                <c:pt idx="10">
                  <c:v>114</c:v>
                </c:pt>
                <c:pt idx="11">
                  <c:v>128</c:v>
                </c:pt>
                <c:pt idx="12">
                  <c:v>133</c:v>
                </c:pt>
                <c:pt idx="13">
                  <c:v>119</c:v>
                </c:pt>
                <c:pt idx="14">
                  <c:v>48</c:v>
                </c:pt>
                <c:pt idx="15">
                  <c:v>35</c:v>
                </c:pt>
                <c:pt idx="16">
                  <c:v>62</c:v>
                </c:pt>
                <c:pt idx="17">
                  <c:v>93</c:v>
                </c:pt>
                <c:pt idx="18">
                  <c:v>41</c:v>
                </c:pt>
                <c:pt idx="19">
                  <c:v>66</c:v>
                </c:pt>
                <c:pt idx="20">
                  <c:v>56</c:v>
                </c:pt>
                <c:pt idx="21">
                  <c:v>26</c:v>
                </c:pt>
                <c:pt idx="22">
                  <c:v>39</c:v>
                </c:pt>
                <c:pt idx="23">
                  <c:v>59</c:v>
                </c:pt>
                <c:pt idx="24">
                  <c:v>79</c:v>
                </c:pt>
                <c:pt idx="25">
                  <c:v>58</c:v>
                </c:pt>
                <c:pt idx="26">
                  <c:v>17</c:v>
                </c:pt>
                <c:pt idx="27">
                  <c:v>69</c:v>
                </c:pt>
                <c:pt idx="28">
                  <c:v>19</c:v>
                </c:pt>
                <c:pt idx="29">
                  <c:v>62</c:v>
                </c:pt>
                <c:pt idx="30">
                  <c:v>101</c:v>
                </c:pt>
                <c:pt idx="31">
                  <c:v>100</c:v>
                </c:pt>
                <c:pt idx="32">
                  <c:v>83</c:v>
                </c:pt>
                <c:pt idx="33">
                  <c:v>86</c:v>
                </c:pt>
                <c:pt idx="34">
                  <c:v>111</c:v>
                </c:pt>
                <c:pt idx="35">
                  <c:v>61</c:v>
                </c:pt>
                <c:pt idx="36">
                  <c:v>77</c:v>
                </c:pt>
                <c:pt idx="37">
                  <c:v>86</c:v>
                </c:pt>
                <c:pt idx="38">
                  <c:v>99</c:v>
                </c:pt>
                <c:pt idx="39">
                  <c:v>71</c:v>
                </c:pt>
                <c:pt idx="40">
                  <c:v>92</c:v>
                </c:pt>
                <c:pt idx="41">
                  <c:v>45</c:v>
                </c:pt>
                <c:pt idx="42">
                  <c:v>21</c:v>
                </c:pt>
                <c:pt idx="43">
                  <c:v>91</c:v>
                </c:pt>
                <c:pt idx="44">
                  <c:v>66</c:v>
                </c:pt>
                <c:pt idx="45">
                  <c:v>102</c:v>
                </c:pt>
                <c:pt idx="46">
                  <c:v>64</c:v>
                </c:pt>
                <c:pt idx="47">
                  <c:v>117</c:v>
                </c:pt>
                <c:pt idx="48">
                  <c:v>53</c:v>
                </c:pt>
                <c:pt idx="49">
                  <c:v>171</c:v>
                </c:pt>
                <c:pt idx="50">
                  <c:v>93</c:v>
                </c:pt>
                <c:pt idx="51">
                  <c:v>68</c:v>
                </c:pt>
                <c:pt idx="52">
                  <c:v>58</c:v>
                </c:pt>
                <c:pt idx="53">
                  <c:v>42</c:v>
                </c:pt>
                <c:pt idx="54">
                  <c:v>123</c:v>
                </c:pt>
                <c:pt idx="55">
                  <c:v>56</c:v>
                </c:pt>
                <c:pt idx="56">
                  <c:v>16</c:v>
                </c:pt>
                <c:pt idx="57">
                  <c:v>30</c:v>
                </c:pt>
                <c:pt idx="58">
                  <c:v>10</c:v>
                </c:pt>
                <c:pt idx="59">
                  <c:v>54</c:v>
                </c:pt>
                <c:pt idx="60">
                  <c:v>21</c:v>
                </c:pt>
                <c:pt idx="61">
                  <c:v>17</c:v>
                </c:pt>
                <c:pt idx="62">
                  <c:v>165</c:v>
                </c:pt>
                <c:pt idx="63">
                  <c:v>112</c:v>
                </c:pt>
                <c:pt idx="64">
                  <c:v>19</c:v>
                </c:pt>
                <c:pt idx="65">
                  <c:v>39</c:v>
                </c:pt>
                <c:pt idx="66">
                  <c:v>28</c:v>
                </c:pt>
                <c:pt idx="67">
                  <c:v>77</c:v>
                </c:pt>
                <c:pt idx="68">
                  <c:v>71</c:v>
                </c:pt>
                <c:pt idx="69">
                  <c:v>51</c:v>
                </c:pt>
                <c:pt idx="70">
                  <c:v>41</c:v>
                </c:pt>
                <c:pt idx="71">
                  <c:v>123</c:v>
                </c:pt>
                <c:pt idx="72">
                  <c:v>61</c:v>
                </c:pt>
                <c:pt idx="73">
                  <c:v>65</c:v>
                </c:pt>
                <c:pt idx="74">
                  <c:v>59</c:v>
                </c:pt>
                <c:pt idx="75">
                  <c:v>57</c:v>
                </c:pt>
                <c:pt idx="76">
                  <c:v>22</c:v>
                </c:pt>
                <c:pt idx="77">
                  <c:v>210</c:v>
                </c:pt>
                <c:pt idx="78">
                  <c:v>33</c:v>
                </c:pt>
                <c:pt idx="79">
                  <c:v>147</c:v>
                </c:pt>
                <c:pt idx="80">
                  <c:v>145</c:v>
                </c:pt>
                <c:pt idx="81">
                  <c:v>38</c:v>
                </c:pt>
                <c:pt idx="82">
                  <c:v>88</c:v>
                </c:pt>
                <c:pt idx="83">
                  <c:v>86</c:v>
                </c:pt>
                <c:pt idx="84">
                  <c:v>21</c:v>
                </c:pt>
                <c:pt idx="85">
                  <c:v>78</c:v>
                </c:pt>
                <c:pt idx="86">
                  <c:v>65</c:v>
                </c:pt>
                <c:pt idx="87">
                  <c:v>51</c:v>
                </c:pt>
                <c:pt idx="88">
                  <c:v>34</c:v>
                </c:pt>
                <c:pt idx="89">
                  <c:v>52</c:v>
                </c:pt>
                <c:pt idx="90">
                  <c:v>20</c:v>
                </c:pt>
                <c:pt idx="9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7B-45BB-8DD6-CEF8BD63E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650944"/>
        <c:axId val="326652608"/>
      </c:areaChart>
      <c:dateAx>
        <c:axId val="326650944"/>
        <c:scaling>
          <c:orientation val="minMax"/>
        </c:scaling>
        <c:delete val="0"/>
        <c:axPos val="b"/>
        <c:numFmt formatCode="mmm\,\ 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52608"/>
        <c:crosses val="autoZero"/>
        <c:auto val="1"/>
        <c:lblOffset val="100"/>
        <c:baseTimeUnit val="days"/>
      </c:dateAx>
      <c:valAx>
        <c:axId val="32665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ln w="6350">
                      <a:solidFill>
                        <a:schemeClr val="dk1">
                          <a:tint val="88500"/>
                        </a:schemeClr>
                      </a:solidFill>
                    </a:ln>
                    <a:solidFill>
                      <a:schemeClr val="dk1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 sz="1000"/>
                  <a:t>minutes</a:t>
                </a:r>
              </a:p>
            </c:rich>
          </c:tx>
          <c:layout>
            <c:manualLayout>
              <c:xMode val="edge"/>
              <c:yMode val="edge"/>
              <c:x val="2.2792033474446353E-2"/>
              <c:y val="0.15938550730497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ln w="6350">
                    <a:solidFill>
                      <a:schemeClr val="dk1">
                        <a:tint val="88500"/>
                      </a:schemeClr>
                    </a:solidFill>
                  </a:ln>
                  <a:solidFill>
                    <a:schemeClr val="dk1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326650944"/>
        <c:crosses val="autoZero"/>
        <c:crossBetween val="midCat"/>
      </c:valAx>
      <c:spPr>
        <a:noFill/>
        <a:ln w="15875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ln w="6350">
                <a:solidFill>
                  <a:schemeClr val="dk1">
                    <a:tint val="88500"/>
                  </a:schemeClr>
                </a:solidFill>
              </a:ln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 w="6350">
            <a:solidFill>
              <a:schemeClr val="dk1">
                <a:tint val="88500"/>
              </a:schemeClr>
            </a:solidFill>
          </a:ln>
          <a:solidFill>
            <a:schemeClr val="dk1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r>
              <a:rPr lang="en-GB" sz="1600" b="1" i="0" u="none" strike="noStrike" cap="all" normalizeH="0" baseline="0"/>
              <a:t>Average Time to Conversion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 w="6350">
                <a:solidFill>
                  <a:schemeClr val="dk1">
                    <a:tint val="88500"/>
                  </a:schemeClr>
                </a:solidFill>
              </a:ln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'returning vs. new'!$C$4</c:f>
              <c:strCache>
                <c:ptCount val="1"/>
                <c:pt idx="0">
                  <c:v>returning users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25400">
              <a:noFill/>
            </a:ln>
            <a:effectLst/>
          </c:spPr>
          <c:cat>
            <c:numRef>
              <c:f>'returning vs. new'!$B$5:$B$96</c:f>
              <c:numCache>
                <c:formatCode>m/d/yyyy</c:formatCode>
                <c:ptCount val="92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  <c:pt idx="54">
                  <c:v>44190</c:v>
                </c:pt>
                <c:pt idx="55">
                  <c:v>44191</c:v>
                </c:pt>
                <c:pt idx="56">
                  <c:v>44192</c:v>
                </c:pt>
                <c:pt idx="57">
                  <c:v>44193</c:v>
                </c:pt>
                <c:pt idx="58">
                  <c:v>44194</c:v>
                </c:pt>
                <c:pt idx="59">
                  <c:v>44195</c:v>
                </c:pt>
                <c:pt idx="60">
                  <c:v>44196</c:v>
                </c:pt>
                <c:pt idx="61">
                  <c:v>44197</c:v>
                </c:pt>
                <c:pt idx="62">
                  <c:v>44198</c:v>
                </c:pt>
                <c:pt idx="63">
                  <c:v>44199</c:v>
                </c:pt>
                <c:pt idx="64">
                  <c:v>44200</c:v>
                </c:pt>
                <c:pt idx="65">
                  <c:v>44201</c:v>
                </c:pt>
                <c:pt idx="66">
                  <c:v>44202</c:v>
                </c:pt>
                <c:pt idx="67">
                  <c:v>44203</c:v>
                </c:pt>
                <c:pt idx="68">
                  <c:v>44204</c:v>
                </c:pt>
                <c:pt idx="69">
                  <c:v>44205</c:v>
                </c:pt>
                <c:pt idx="70">
                  <c:v>44206</c:v>
                </c:pt>
                <c:pt idx="71">
                  <c:v>44207</c:v>
                </c:pt>
                <c:pt idx="72">
                  <c:v>44208</c:v>
                </c:pt>
                <c:pt idx="73">
                  <c:v>44209</c:v>
                </c:pt>
                <c:pt idx="74">
                  <c:v>44210</c:v>
                </c:pt>
                <c:pt idx="75">
                  <c:v>44211</c:v>
                </c:pt>
                <c:pt idx="76">
                  <c:v>44212</c:v>
                </c:pt>
                <c:pt idx="77">
                  <c:v>44213</c:v>
                </c:pt>
                <c:pt idx="78">
                  <c:v>44214</c:v>
                </c:pt>
                <c:pt idx="79">
                  <c:v>44215</c:v>
                </c:pt>
                <c:pt idx="80">
                  <c:v>44216</c:v>
                </c:pt>
                <c:pt idx="81">
                  <c:v>44217</c:v>
                </c:pt>
                <c:pt idx="82">
                  <c:v>44218</c:v>
                </c:pt>
                <c:pt idx="83">
                  <c:v>44219</c:v>
                </c:pt>
                <c:pt idx="84">
                  <c:v>44220</c:v>
                </c:pt>
                <c:pt idx="85">
                  <c:v>44221</c:v>
                </c:pt>
                <c:pt idx="86">
                  <c:v>44222</c:v>
                </c:pt>
                <c:pt idx="87">
                  <c:v>44223</c:v>
                </c:pt>
                <c:pt idx="88">
                  <c:v>44224</c:v>
                </c:pt>
                <c:pt idx="89">
                  <c:v>44225</c:v>
                </c:pt>
                <c:pt idx="90">
                  <c:v>44226</c:v>
                </c:pt>
                <c:pt idx="91">
                  <c:v>44227</c:v>
                </c:pt>
              </c:numCache>
            </c:numRef>
          </c:cat>
          <c:val>
            <c:numRef>
              <c:f>'returning vs. new'!$C$5:$C$96</c:f>
              <c:numCache>
                <c:formatCode>General</c:formatCode>
                <c:ptCount val="92"/>
                <c:pt idx="2">
                  <c:v>518</c:v>
                </c:pt>
                <c:pt idx="3">
                  <c:v>15.33</c:v>
                </c:pt>
                <c:pt idx="5">
                  <c:v>26</c:v>
                </c:pt>
                <c:pt idx="6">
                  <c:v>1</c:v>
                </c:pt>
                <c:pt idx="9">
                  <c:v>18</c:v>
                </c:pt>
                <c:pt idx="10">
                  <c:v>3.5</c:v>
                </c:pt>
                <c:pt idx="11">
                  <c:v>6</c:v>
                </c:pt>
                <c:pt idx="12">
                  <c:v>11.83</c:v>
                </c:pt>
                <c:pt idx="13">
                  <c:v>39</c:v>
                </c:pt>
                <c:pt idx="14">
                  <c:v>3</c:v>
                </c:pt>
                <c:pt idx="15">
                  <c:v>18</c:v>
                </c:pt>
                <c:pt idx="16">
                  <c:v>25.63</c:v>
                </c:pt>
                <c:pt idx="17">
                  <c:v>40.5</c:v>
                </c:pt>
                <c:pt idx="19">
                  <c:v>12.25</c:v>
                </c:pt>
                <c:pt idx="20">
                  <c:v>126.33</c:v>
                </c:pt>
                <c:pt idx="21">
                  <c:v>10</c:v>
                </c:pt>
                <c:pt idx="22">
                  <c:v>16.329999999999998</c:v>
                </c:pt>
                <c:pt idx="23">
                  <c:v>7.33</c:v>
                </c:pt>
                <c:pt idx="24">
                  <c:v>43</c:v>
                </c:pt>
                <c:pt idx="25">
                  <c:v>16.329999999999998</c:v>
                </c:pt>
                <c:pt idx="26">
                  <c:v>18</c:v>
                </c:pt>
                <c:pt idx="27">
                  <c:v>25</c:v>
                </c:pt>
                <c:pt idx="28">
                  <c:v>3</c:v>
                </c:pt>
                <c:pt idx="29">
                  <c:v>20.75</c:v>
                </c:pt>
                <c:pt idx="30">
                  <c:v>120.1</c:v>
                </c:pt>
                <c:pt idx="31">
                  <c:v>123</c:v>
                </c:pt>
                <c:pt idx="32">
                  <c:v>23.43</c:v>
                </c:pt>
                <c:pt idx="33">
                  <c:v>32.11</c:v>
                </c:pt>
                <c:pt idx="34">
                  <c:v>109.33</c:v>
                </c:pt>
                <c:pt idx="35">
                  <c:v>341.5</c:v>
                </c:pt>
                <c:pt idx="36">
                  <c:v>19.13</c:v>
                </c:pt>
                <c:pt idx="37">
                  <c:v>111.17</c:v>
                </c:pt>
                <c:pt idx="38">
                  <c:v>41.93</c:v>
                </c:pt>
                <c:pt idx="39">
                  <c:v>11</c:v>
                </c:pt>
                <c:pt idx="40">
                  <c:v>44.06</c:v>
                </c:pt>
                <c:pt idx="41">
                  <c:v>12</c:v>
                </c:pt>
                <c:pt idx="42">
                  <c:v>33.700000000000003</c:v>
                </c:pt>
                <c:pt idx="43">
                  <c:v>35.5</c:v>
                </c:pt>
                <c:pt idx="44">
                  <c:v>132.69</c:v>
                </c:pt>
                <c:pt idx="45">
                  <c:v>86.3</c:v>
                </c:pt>
                <c:pt idx="46">
                  <c:v>10.18</c:v>
                </c:pt>
                <c:pt idx="47">
                  <c:v>60</c:v>
                </c:pt>
                <c:pt idx="48">
                  <c:v>10</c:v>
                </c:pt>
                <c:pt idx="49">
                  <c:v>12</c:v>
                </c:pt>
                <c:pt idx="50">
                  <c:v>13.2</c:v>
                </c:pt>
                <c:pt idx="51">
                  <c:v>11.33</c:v>
                </c:pt>
                <c:pt idx="52">
                  <c:v>124.5</c:v>
                </c:pt>
                <c:pt idx="53">
                  <c:v>8.5</c:v>
                </c:pt>
                <c:pt idx="54">
                  <c:v>229.33</c:v>
                </c:pt>
                <c:pt idx="55">
                  <c:v>39.5</c:v>
                </c:pt>
                <c:pt idx="56">
                  <c:v>61.33</c:v>
                </c:pt>
                <c:pt idx="57">
                  <c:v>48</c:v>
                </c:pt>
                <c:pt idx="58">
                  <c:v>11.67</c:v>
                </c:pt>
                <c:pt idx="59">
                  <c:v>9.75</c:v>
                </c:pt>
                <c:pt idx="60">
                  <c:v>8.1999999999999993</c:v>
                </c:pt>
                <c:pt idx="63">
                  <c:v>16</c:v>
                </c:pt>
                <c:pt idx="64">
                  <c:v>9.5</c:v>
                </c:pt>
                <c:pt idx="65">
                  <c:v>3.67</c:v>
                </c:pt>
                <c:pt idx="66">
                  <c:v>6.67</c:v>
                </c:pt>
                <c:pt idx="67">
                  <c:v>47</c:v>
                </c:pt>
                <c:pt idx="68">
                  <c:v>28</c:v>
                </c:pt>
                <c:pt idx="69">
                  <c:v>6</c:v>
                </c:pt>
                <c:pt idx="70">
                  <c:v>7</c:v>
                </c:pt>
                <c:pt idx="71">
                  <c:v>2.5</c:v>
                </c:pt>
                <c:pt idx="72">
                  <c:v>14.25</c:v>
                </c:pt>
                <c:pt idx="73">
                  <c:v>20.75</c:v>
                </c:pt>
                <c:pt idx="74">
                  <c:v>18.670000000000002</c:v>
                </c:pt>
                <c:pt idx="75">
                  <c:v>75.67</c:v>
                </c:pt>
                <c:pt idx="76">
                  <c:v>21</c:v>
                </c:pt>
                <c:pt idx="78">
                  <c:v>10</c:v>
                </c:pt>
                <c:pt idx="79">
                  <c:v>37</c:v>
                </c:pt>
                <c:pt idx="80">
                  <c:v>54.8</c:v>
                </c:pt>
                <c:pt idx="81">
                  <c:v>74.33</c:v>
                </c:pt>
                <c:pt idx="82">
                  <c:v>177</c:v>
                </c:pt>
                <c:pt idx="83">
                  <c:v>16</c:v>
                </c:pt>
                <c:pt idx="84">
                  <c:v>7.5</c:v>
                </c:pt>
                <c:pt idx="85">
                  <c:v>6.29</c:v>
                </c:pt>
                <c:pt idx="86">
                  <c:v>8.1</c:v>
                </c:pt>
                <c:pt idx="87">
                  <c:v>73.17</c:v>
                </c:pt>
                <c:pt idx="88">
                  <c:v>23.33</c:v>
                </c:pt>
                <c:pt idx="89">
                  <c:v>23.67</c:v>
                </c:pt>
                <c:pt idx="90">
                  <c:v>13.67</c:v>
                </c:pt>
                <c:pt idx="9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1-4CA8-BE72-D2634AC4D48F}"/>
            </c:ext>
          </c:extLst>
        </c:ser>
        <c:ser>
          <c:idx val="1"/>
          <c:order val="1"/>
          <c:tx>
            <c:strRef>
              <c:f>'returning vs. new'!$D$4</c:f>
              <c:strCache>
                <c:ptCount val="1"/>
                <c:pt idx="0">
                  <c:v>new users</c:v>
                </c:pt>
              </c:strCache>
            </c:strRef>
          </c:tx>
          <c:spPr>
            <a:solidFill>
              <a:schemeClr val="bg2">
                <a:lumMod val="65000"/>
                <a:alpha val="60000"/>
              </a:schemeClr>
            </a:solidFill>
            <a:ln>
              <a:solidFill>
                <a:schemeClr val="dk1">
                  <a:tint val="88500"/>
                  <a:alpha val="34000"/>
                </a:schemeClr>
              </a:solidFill>
            </a:ln>
            <a:effectLst/>
          </c:spPr>
          <c:cat>
            <c:numRef>
              <c:f>'returning vs. new'!$B$5:$B$96</c:f>
              <c:numCache>
                <c:formatCode>m/d/yyyy</c:formatCode>
                <c:ptCount val="92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  <c:pt idx="54">
                  <c:v>44190</c:v>
                </c:pt>
                <c:pt idx="55">
                  <c:v>44191</c:v>
                </c:pt>
                <c:pt idx="56">
                  <c:v>44192</c:v>
                </c:pt>
                <c:pt idx="57">
                  <c:v>44193</c:v>
                </c:pt>
                <c:pt idx="58">
                  <c:v>44194</c:v>
                </c:pt>
                <c:pt idx="59">
                  <c:v>44195</c:v>
                </c:pt>
                <c:pt idx="60">
                  <c:v>44196</c:v>
                </c:pt>
                <c:pt idx="61">
                  <c:v>44197</c:v>
                </c:pt>
                <c:pt idx="62">
                  <c:v>44198</c:v>
                </c:pt>
                <c:pt idx="63">
                  <c:v>44199</c:v>
                </c:pt>
                <c:pt idx="64">
                  <c:v>44200</c:v>
                </c:pt>
                <c:pt idx="65">
                  <c:v>44201</c:v>
                </c:pt>
                <c:pt idx="66">
                  <c:v>44202</c:v>
                </c:pt>
                <c:pt idx="67">
                  <c:v>44203</c:v>
                </c:pt>
                <c:pt idx="68">
                  <c:v>44204</c:v>
                </c:pt>
                <c:pt idx="69">
                  <c:v>44205</c:v>
                </c:pt>
                <c:pt idx="70">
                  <c:v>44206</c:v>
                </c:pt>
                <c:pt idx="71">
                  <c:v>44207</c:v>
                </c:pt>
                <c:pt idx="72">
                  <c:v>44208</c:v>
                </c:pt>
                <c:pt idx="73">
                  <c:v>44209</c:v>
                </c:pt>
                <c:pt idx="74">
                  <c:v>44210</c:v>
                </c:pt>
                <c:pt idx="75">
                  <c:v>44211</c:v>
                </c:pt>
                <c:pt idx="76">
                  <c:v>44212</c:v>
                </c:pt>
                <c:pt idx="77">
                  <c:v>44213</c:v>
                </c:pt>
                <c:pt idx="78">
                  <c:v>44214</c:v>
                </c:pt>
                <c:pt idx="79">
                  <c:v>44215</c:v>
                </c:pt>
                <c:pt idx="80">
                  <c:v>44216</c:v>
                </c:pt>
                <c:pt idx="81">
                  <c:v>44217</c:v>
                </c:pt>
                <c:pt idx="82">
                  <c:v>44218</c:v>
                </c:pt>
                <c:pt idx="83">
                  <c:v>44219</c:v>
                </c:pt>
                <c:pt idx="84">
                  <c:v>44220</c:v>
                </c:pt>
                <c:pt idx="85">
                  <c:v>44221</c:v>
                </c:pt>
                <c:pt idx="86">
                  <c:v>44222</c:v>
                </c:pt>
                <c:pt idx="87">
                  <c:v>44223</c:v>
                </c:pt>
                <c:pt idx="88">
                  <c:v>44224</c:v>
                </c:pt>
                <c:pt idx="89">
                  <c:v>44225</c:v>
                </c:pt>
                <c:pt idx="90">
                  <c:v>44226</c:v>
                </c:pt>
                <c:pt idx="91">
                  <c:v>44227</c:v>
                </c:pt>
              </c:numCache>
            </c:numRef>
          </c:cat>
          <c:val>
            <c:numRef>
              <c:f>'returning vs. new'!$D$5:$D$96</c:f>
              <c:numCache>
                <c:formatCode>General</c:formatCode>
                <c:ptCount val="92"/>
                <c:pt idx="0">
                  <c:v>27.54</c:v>
                </c:pt>
                <c:pt idx="1">
                  <c:v>88.21</c:v>
                </c:pt>
                <c:pt idx="2">
                  <c:v>91.87</c:v>
                </c:pt>
                <c:pt idx="3">
                  <c:v>109.22</c:v>
                </c:pt>
                <c:pt idx="4">
                  <c:v>41.31</c:v>
                </c:pt>
                <c:pt idx="5">
                  <c:v>80.62</c:v>
                </c:pt>
                <c:pt idx="6">
                  <c:v>26.67</c:v>
                </c:pt>
                <c:pt idx="7">
                  <c:v>68.77</c:v>
                </c:pt>
                <c:pt idx="8">
                  <c:v>75.55</c:v>
                </c:pt>
                <c:pt idx="9">
                  <c:v>103.75</c:v>
                </c:pt>
                <c:pt idx="10">
                  <c:v>104.44</c:v>
                </c:pt>
                <c:pt idx="11">
                  <c:v>91.21</c:v>
                </c:pt>
                <c:pt idx="12">
                  <c:v>80.22</c:v>
                </c:pt>
                <c:pt idx="13">
                  <c:v>104.86</c:v>
                </c:pt>
                <c:pt idx="14">
                  <c:v>27.75</c:v>
                </c:pt>
                <c:pt idx="15">
                  <c:v>63.44</c:v>
                </c:pt>
                <c:pt idx="16">
                  <c:v>57.06</c:v>
                </c:pt>
                <c:pt idx="17">
                  <c:v>72.23</c:v>
                </c:pt>
                <c:pt idx="18">
                  <c:v>57.48</c:v>
                </c:pt>
                <c:pt idx="19">
                  <c:v>78.98</c:v>
                </c:pt>
                <c:pt idx="20">
                  <c:v>62.94</c:v>
                </c:pt>
                <c:pt idx="21">
                  <c:v>72.5</c:v>
                </c:pt>
                <c:pt idx="22">
                  <c:v>65.81</c:v>
                </c:pt>
                <c:pt idx="23">
                  <c:v>46.68</c:v>
                </c:pt>
                <c:pt idx="24">
                  <c:v>111.29</c:v>
                </c:pt>
                <c:pt idx="25">
                  <c:v>46.51</c:v>
                </c:pt>
                <c:pt idx="26">
                  <c:v>69.650000000000006</c:v>
                </c:pt>
                <c:pt idx="27">
                  <c:v>55.83</c:v>
                </c:pt>
                <c:pt idx="28">
                  <c:v>63.17</c:v>
                </c:pt>
                <c:pt idx="29">
                  <c:v>72.989999999999995</c:v>
                </c:pt>
                <c:pt idx="30">
                  <c:v>88.99</c:v>
                </c:pt>
                <c:pt idx="31">
                  <c:v>105.29</c:v>
                </c:pt>
                <c:pt idx="32">
                  <c:v>78.53</c:v>
                </c:pt>
                <c:pt idx="33">
                  <c:v>63.01</c:v>
                </c:pt>
                <c:pt idx="34">
                  <c:v>71.34</c:v>
                </c:pt>
                <c:pt idx="35">
                  <c:v>75.95</c:v>
                </c:pt>
                <c:pt idx="36">
                  <c:v>88.44</c:v>
                </c:pt>
                <c:pt idx="37">
                  <c:v>76.41</c:v>
                </c:pt>
                <c:pt idx="38">
                  <c:v>69.72</c:v>
                </c:pt>
                <c:pt idx="39">
                  <c:v>116.3</c:v>
                </c:pt>
                <c:pt idx="40">
                  <c:v>96.44</c:v>
                </c:pt>
                <c:pt idx="41">
                  <c:v>57.29</c:v>
                </c:pt>
                <c:pt idx="42">
                  <c:v>67.48</c:v>
                </c:pt>
                <c:pt idx="43">
                  <c:v>76.42</c:v>
                </c:pt>
                <c:pt idx="44">
                  <c:v>87.94</c:v>
                </c:pt>
                <c:pt idx="45">
                  <c:v>107.82</c:v>
                </c:pt>
                <c:pt idx="46">
                  <c:v>80.16</c:v>
                </c:pt>
                <c:pt idx="47">
                  <c:v>87.52</c:v>
                </c:pt>
                <c:pt idx="48">
                  <c:v>77.239999999999995</c:v>
                </c:pt>
                <c:pt idx="49">
                  <c:v>86.06</c:v>
                </c:pt>
                <c:pt idx="50">
                  <c:v>83.14</c:v>
                </c:pt>
                <c:pt idx="51">
                  <c:v>80.239999999999995</c:v>
                </c:pt>
                <c:pt idx="52">
                  <c:v>46.24</c:v>
                </c:pt>
                <c:pt idx="53">
                  <c:v>102.7</c:v>
                </c:pt>
                <c:pt idx="54">
                  <c:v>45.14</c:v>
                </c:pt>
                <c:pt idx="55">
                  <c:v>50.17</c:v>
                </c:pt>
                <c:pt idx="56">
                  <c:v>19.12</c:v>
                </c:pt>
                <c:pt idx="57">
                  <c:v>43.9</c:v>
                </c:pt>
                <c:pt idx="58">
                  <c:v>19.32</c:v>
                </c:pt>
                <c:pt idx="59">
                  <c:v>69.349999999999994</c:v>
                </c:pt>
                <c:pt idx="60">
                  <c:v>31.88</c:v>
                </c:pt>
                <c:pt idx="61">
                  <c:v>24.75</c:v>
                </c:pt>
                <c:pt idx="62">
                  <c:v>99.36</c:v>
                </c:pt>
                <c:pt idx="63">
                  <c:v>75.42</c:v>
                </c:pt>
                <c:pt idx="64">
                  <c:v>61.07</c:v>
                </c:pt>
                <c:pt idx="65">
                  <c:v>33.880000000000003</c:v>
                </c:pt>
                <c:pt idx="66">
                  <c:v>51.6</c:v>
                </c:pt>
                <c:pt idx="67">
                  <c:v>62.1</c:v>
                </c:pt>
                <c:pt idx="68">
                  <c:v>67.34</c:v>
                </c:pt>
                <c:pt idx="69">
                  <c:v>35</c:v>
                </c:pt>
                <c:pt idx="70">
                  <c:v>35.85</c:v>
                </c:pt>
                <c:pt idx="71">
                  <c:v>71.17</c:v>
                </c:pt>
                <c:pt idx="72">
                  <c:v>76.510000000000005</c:v>
                </c:pt>
                <c:pt idx="73">
                  <c:v>43.4</c:v>
                </c:pt>
                <c:pt idx="74">
                  <c:v>60.12</c:v>
                </c:pt>
                <c:pt idx="75">
                  <c:v>64.09</c:v>
                </c:pt>
                <c:pt idx="76">
                  <c:v>27.5</c:v>
                </c:pt>
                <c:pt idx="77">
                  <c:v>68.5</c:v>
                </c:pt>
                <c:pt idx="78">
                  <c:v>50.24</c:v>
                </c:pt>
                <c:pt idx="79">
                  <c:v>122.02</c:v>
                </c:pt>
                <c:pt idx="80">
                  <c:v>165.01</c:v>
                </c:pt>
                <c:pt idx="81">
                  <c:v>76.209999999999994</c:v>
                </c:pt>
                <c:pt idx="82">
                  <c:v>104.55</c:v>
                </c:pt>
                <c:pt idx="83">
                  <c:v>87.28</c:v>
                </c:pt>
                <c:pt idx="84">
                  <c:v>108.29</c:v>
                </c:pt>
                <c:pt idx="85">
                  <c:v>56.24</c:v>
                </c:pt>
                <c:pt idx="86">
                  <c:v>66.680000000000007</c:v>
                </c:pt>
                <c:pt idx="87">
                  <c:v>41.77</c:v>
                </c:pt>
                <c:pt idx="88">
                  <c:v>46.08</c:v>
                </c:pt>
                <c:pt idx="89">
                  <c:v>67.88</c:v>
                </c:pt>
                <c:pt idx="90">
                  <c:v>17.600000000000001</c:v>
                </c:pt>
                <c:pt idx="91">
                  <c:v>18.36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1-4CA8-BE72-D2634AC4D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650944"/>
        <c:axId val="326652608"/>
      </c:areaChart>
      <c:dateAx>
        <c:axId val="326650944"/>
        <c:scaling>
          <c:orientation val="minMax"/>
        </c:scaling>
        <c:delete val="0"/>
        <c:axPos val="b"/>
        <c:numFmt formatCode="mmm\,\ 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52608"/>
        <c:crosses val="autoZero"/>
        <c:auto val="1"/>
        <c:lblOffset val="100"/>
        <c:baseTimeUnit val="days"/>
      </c:dateAx>
      <c:valAx>
        <c:axId val="326652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ln w="6350">
                      <a:solidFill>
                        <a:schemeClr val="dk1">
                          <a:tint val="88500"/>
                        </a:schemeClr>
                      </a:solidFill>
                    </a:ln>
                    <a:solidFill>
                      <a:schemeClr val="dk1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 sz="1000"/>
                  <a:t>minutes</a:t>
                </a:r>
              </a:p>
            </c:rich>
          </c:tx>
          <c:layout>
            <c:manualLayout>
              <c:xMode val="edge"/>
              <c:yMode val="edge"/>
              <c:x val="2.2792033474446353E-2"/>
              <c:y val="0.15938550730497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ln w="6350">
                    <a:solidFill>
                      <a:schemeClr val="dk1">
                        <a:tint val="88500"/>
                      </a:schemeClr>
                    </a:solidFill>
                  </a:ln>
                  <a:solidFill>
                    <a:schemeClr val="dk1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ln w="6350">
                  <a:solidFill>
                    <a:schemeClr val="dk1">
                      <a:tint val="88500"/>
                    </a:schemeClr>
                  </a:solidFill>
                </a:ln>
                <a:solidFill>
                  <a:schemeClr val="dk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326650944"/>
        <c:crosses val="autoZero"/>
        <c:crossBetween val="midCat"/>
      </c:valAx>
      <c:spPr>
        <a:noFill/>
        <a:ln w="15875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ln w="6350">
                <a:solidFill>
                  <a:schemeClr val="dk1">
                    <a:tint val="88500"/>
                  </a:schemeClr>
                </a:solidFill>
              </a:ln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 w="6350">
            <a:solidFill>
              <a:schemeClr val="dk1">
                <a:tint val="88500"/>
              </a:schemeClr>
            </a:solidFill>
          </a:ln>
          <a:solidFill>
            <a:schemeClr val="dk1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0</xdr:colOff>
      <xdr:row>24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6A419-657E-470D-95EB-2D6ECB951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363AF-6044-47E9-8E64-AD8667DB2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12</xdr:col>
      <xdr:colOff>0</xdr:colOff>
      <xdr:row>32</xdr:row>
      <xdr:rowOff>172315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45922-8261-4E52-BE7E-4CCD372F0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847627</xdr:colOff>
      <xdr:row>1</xdr:row>
      <xdr:rowOff>0</xdr:rowOff>
    </xdr:from>
    <xdr:to>
      <xdr:col>21</xdr:col>
      <xdr:colOff>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D899D-F065-41CA-A922-8B733BB32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36B6-FBB1-4206-8994-C2189F0D4D40}">
  <sheetPr>
    <tabColor theme="0" tint="-0.14999847407452621"/>
  </sheetPr>
  <dimension ref="A1:C96"/>
  <sheetViews>
    <sheetView workbookViewId="0">
      <selection activeCell="P41" sqref="P41"/>
    </sheetView>
  </sheetViews>
  <sheetFormatPr defaultRowHeight="14.25" x14ac:dyDescent="0.2"/>
  <cols>
    <col min="1" max="1" width="3.5703125" style="19" customWidth="1"/>
    <col min="2" max="2" width="15.140625" style="19" bestFit="1" customWidth="1"/>
    <col min="3" max="3" width="15.140625" style="18" bestFit="1" customWidth="1"/>
    <col min="4" max="16384" width="9.140625" style="18"/>
  </cols>
  <sheetData>
    <row r="1" spans="1:3" ht="12.75" x14ac:dyDescent="0.2">
      <c r="A1" s="18"/>
      <c r="B1" s="18"/>
      <c r="C1" s="27"/>
    </row>
    <row r="2" spans="1:3" ht="15" x14ac:dyDescent="0.25">
      <c r="A2" s="18"/>
      <c r="B2" s="28" t="s">
        <v>23</v>
      </c>
      <c r="C2" s="28" t="s">
        <v>32</v>
      </c>
    </row>
    <row r="3" spans="1:3" x14ac:dyDescent="0.2">
      <c r="A3" s="18"/>
      <c r="B3" s="29">
        <v>44136</v>
      </c>
      <c r="C3" s="30">
        <v>28</v>
      </c>
    </row>
    <row r="4" spans="1:3" x14ac:dyDescent="0.2">
      <c r="A4" s="18"/>
      <c r="B4" s="29">
        <v>44137</v>
      </c>
      <c r="C4" s="30">
        <v>88</v>
      </c>
    </row>
    <row r="5" spans="1:3" x14ac:dyDescent="0.2">
      <c r="A5" s="18"/>
      <c r="B5" s="29">
        <v>44138</v>
      </c>
      <c r="C5" s="30">
        <v>101</v>
      </c>
    </row>
    <row r="6" spans="1:3" x14ac:dyDescent="0.2">
      <c r="A6" s="18"/>
      <c r="B6" s="29">
        <v>44139</v>
      </c>
      <c r="C6" s="30">
        <v>100</v>
      </c>
    </row>
    <row r="7" spans="1:3" x14ac:dyDescent="0.2">
      <c r="A7" s="18"/>
      <c r="B7" s="29">
        <v>44140</v>
      </c>
      <c r="C7" s="30">
        <v>41</v>
      </c>
    </row>
    <row r="8" spans="1:3" x14ac:dyDescent="0.2">
      <c r="A8" s="18"/>
      <c r="B8" s="29">
        <v>44141</v>
      </c>
      <c r="C8" s="30">
        <v>79</v>
      </c>
    </row>
    <row r="9" spans="1:3" x14ac:dyDescent="0.2">
      <c r="A9" s="18"/>
      <c r="B9" s="29">
        <v>44142</v>
      </c>
      <c r="C9" s="30">
        <v>26</v>
      </c>
    </row>
    <row r="10" spans="1:3" x14ac:dyDescent="0.2">
      <c r="A10" s="18"/>
      <c r="B10" s="29">
        <v>44143</v>
      </c>
      <c r="C10" s="30">
        <v>69</v>
      </c>
    </row>
    <row r="11" spans="1:3" x14ac:dyDescent="0.2">
      <c r="A11" s="18"/>
      <c r="B11" s="29">
        <v>44144</v>
      </c>
      <c r="C11" s="30">
        <v>76</v>
      </c>
    </row>
    <row r="12" spans="1:3" x14ac:dyDescent="0.2">
      <c r="A12" s="18"/>
      <c r="B12" s="29">
        <v>44145</v>
      </c>
      <c r="C12" s="30">
        <v>102</v>
      </c>
    </row>
    <row r="13" spans="1:3" x14ac:dyDescent="0.2">
      <c r="A13" s="18"/>
      <c r="B13" s="29">
        <v>44146</v>
      </c>
      <c r="C13" s="30">
        <v>101</v>
      </c>
    </row>
    <row r="14" spans="1:3" x14ac:dyDescent="0.2">
      <c r="A14" s="18"/>
      <c r="B14" s="29">
        <v>44147</v>
      </c>
      <c r="C14" s="30">
        <v>85</v>
      </c>
    </row>
    <row r="15" spans="1:3" x14ac:dyDescent="0.2">
      <c r="A15" s="18"/>
      <c r="B15" s="29">
        <v>44148</v>
      </c>
      <c r="C15" s="30">
        <v>74</v>
      </c>
    </row>
    <row r="16" spans="1:3" x14ac:dyDescent="0.2">
      <c r="A16" s="18"/>
      <c r="B16" s="29">
        <v>44149</v>
      </c>
      <c r="C16" s="30">
        <v>103</v>
      </c>
    </row>
    <row r="17" spans="1:3" x14ac:dyDescent="0.2">
      <c r="A17" s="18"/>
      <c r="B17" s="29">
        <v>44150</v>
      </c>
      <c r="C17" s="30">
        <v>27</v>
      </c>
    </row>
    <row r="18" spans="1:3" x14ac:dyDescent="0.2">
      <c r="A18" s="18"/>
      <c r="B18" s="29">
        <v>44151</v>
      </c>
      <c r="C18" s="30">
        <v>61</v>
      </c>
    </row>
    <row r="19" spans="1:3" x14ac:dyDescent="0.2">
      <c r="A19" s="18"/>
      <c r="B19" s="29">
        <v>44152</v>
      </c>
      <c r="C19" s="30">
        <v>54</v>
      </c>
    </row>
    <row r="20" spans="1:3" x14ac:dyDescent="0.2">
      <c r="A20" s="18"/>
      <c r="B20" s="29">
        <v>44153</v>
      </c>
      <c r="C20" s="30">
        <v>71</v>
      </c>
    </row>
    <row r="21" spans="1:3" x14ac:dyDescent="0.2">
      <c r="A21" s="18"/>
      <c r="B21" s="29">
        <v>44154</v>
      </c>
      <c r="C21" s="30">
        <v>57</v>
      </c>
    </row>
    <row r="22" spans="1:3" x14ac:dyDescent="0.2">
      <c r="A22" s="18"/>
      <c r="B22" s="29">
        <v>44155</v>
      </c>
      <c r="C22" s="30">
        <v>75</v>
      </c>
    </row>
    <row r="23" spans="1:3" x14ac:dyDescent="0.2">
      <c r="A23" s="18"/>
      <c r="B23" s="29">
        <v>44156</v>
      </c>
      <c r="C23" s="30">
        <v>68</v>
      </c>
    </row>
    <row r="24" spans="1:3" x14ac:dyDescent="0.2">
      <c r="A24" s="18"/>
      <c r="B24" s="29">
        <v>44157</v>
      </c>
      <c r="C24" s="30">
        <v>70</v>
      </c>
    </row>
    <row r="25" spans="1:3" x14ac:dyDescent="0.2">
      <c r="A25" s="18"/>
      <c r="B25" s="29">
        <v>44158</v>
      </c>
      <c r="C25" s="30">
        <v>63</v>
      </c>
    </row>
    <row r="26" spans="1:3" x14ac:dyDescent="0.2">
      <c r="A26" s="18"/>
      <c r="B26" s="29">
        <v>44159</v>
      </c>
      <c r="C26" s="30">
        <v>45</v>
      </c>
    </row>
    <row r="27" spans="1:3" x14ac:dyDescent="0.2">
      <c r="A27" s="18"/>
      <c r="B27" s="29">
        <v>44160</v>
      </c>
      <c r="C27" s="30">
        <v>108</v>
      </c>
    </row>
    <row r="28" spans="1:3" x14ac:dyDescent="0.2">
      <c r="A28" s="18"/>
      <c r="B28" s="29">
        <v>44161</v>
      </c>
      <c r="C28" s="30">
        <v>45</v>
      </c>
    </row>
    <row r="29" spans="1:3" x14ac:dyDescent="0.2">
      <c r="A29" s="18"/>
      <c r="B29" s="29">
        <v>44162</v>
      </c>
      <c r="C29" s="30">
        <v>67</v>
      </c>
    </row>
    <row r="30" spans="1:3" x14ac:dyDescent="0.2">
      <c r="A30" s="18"/>
      <c r="B30" s="29">
        <v>44163</v>
      </c>
      <c r="C30" s="30">
        <v>54</v>
      </c>
    </row>
    <row r="31" spans="1:3" x14ac:dyDescent="0.2">
      <c r="A31" s="18"/>
      <c r="B31" s="29">
        <v>44164</v>
      </c>
      <c r="C31" s="30">
        <v>62</v>
      </c>
    </row>
    <row r="32" spans="1:3" x14ac:dyDescent="0.2">
      <c r="A32" s="18"/>
      <c r="B32" s="29">
        <v>44165</v>
      </c>
      <c r="C32" s="30">
        <v>71</v>
      </c>
    </row>
    <row r="33" spans="1:3" x14ac:dyDescent="0.2">
      <c r="A33" s="18"/>
      <c r="B33" s="29">
        <v>44166</v>
      </c>
      <c r="C33" s="30">
        <v>92</v>
      </c>
    </row>
    <row r="34" spans="1:3" x14ac:dyDescent="0.2">
      <c r="A34" s="18"/>
      <c r="B34" s="29">
        <v>44167</v>
      </c>
      <c r="C34" s="30">
        <v>106</v>
      </c>
    </row>
    <row r="35" spans="1:3" x14ac:dyDescent="0.2">
      <c r="A35" s="18"/>
      <c r="B35" s="29">
        <v>44168</v>
      </c>
      <c r="C35" s="30">
        <v>74</v>
      </c>
    </row>
    <row r="36" spans="1:3" x14ac:dyDescent="0.2">
      <c r="A36" s="18"/>
      <c r="B36" s="29">
        <v>44169</v>
      </c>
      <c r="C36" s="30">
        <v>60</v>
      </c>
    </row>
    <row r="37" spans="1:3" x14ac:dyDescent="0.2">
      <c r="A37" s="18"/>
      <c r="B37" s="29">
        <v>44170</v>
      </c>
      <c r="C37" s="30">
        <v>73</v>
      </c>
    </row>
    <row r="38" spans="1:3" x14ac:dyDescent="0.2">
      <c r="A38" s="18"/>
      <c r="B38" s="29">
        <v>44171</v>
      </c>
      <c r="C38" s="30">
        <v>89</v>
      </c>
    </row>
    <row r="39" spans="1:3" x14ac:dyDescent="0.2">
      <c r="A39" s="18"/>
      <c r="B39" s="29">
        <v>44172</v>
      </c>
      <c r="C39" s="30">
        <v>82</v>
      </c>
    </row>
    <row r="40" spans="1:3" x14ac:dyDescent="0.2">
      <c r="A40" s="18"/>
      <c r="B40" s="29">
        <v>44173</v>
      </c>
      <c r="C40" s="30">
        <v>80</v>
      </c>
    </row>
    <row r="41" spans="1:3" x14ac:dyDescent="0.2">
      <c r="A41" s="18"/>
      <c r="B41" s="29">
        <v>44174</v>
      </c>
      <c r="C41" s="30">
        <v>66</v>
      </c>
    </row>
    <row r="42" spans="1:3" x14ac:dyDescent="0.2">
      <c r="A42" s="18"/>
      <c r="B42" s="29">
        <v>44175</v>
      </c>
      <c r="C42" s="30">
        <v>108</v>
      </c>
    </row>
    <row r="43" spans="1:3" x14ac:dyDescent="0.2">
      <c r="A43" s="18"/>
      <c r="B43" s="29">
        <v>44176</v>
      </c>
      <c r="C43" s="30">
        <v>91</v>
      </c>
    </row>
    <row r="44" spans="1:3" x14ac:dyDescent="0.2">
      <c r="A44" s="18"/>
      <c r="B44" s="29">
        <v>44177</v>
      </c>
      <c r="C44" s="30">
        <v>55</v>
      </c>
    </row>
    <row r="45" spans="1:3" x14ac:dyDescent="0.2">
      <c r="A45" s="18"/>
      <c r="B45" s="29">
        <v>44178</v>
      </c>
      <c r="C45" s="30">
        <v>62</v>
      </c>
    </row>
    <row r="46" spans="1:3" x14ac:dyDescent="0.2">
      <c r="A46" s="18"/>
      <c r="B46" s="29">
        <v>44179</v>
      </c>
      <c r="C46" s="30">
        <v>73</v>
      </c>
    </row>
    <row r="47" spans="1:3" x14ac:dyDescent="0.2">
      <c r="A47" s="18"/>
      <c r="B47" s="29">
        <v>44180</v>
      </c>
      <c r="C47" s="30">
        <v>93</v>
      </c>
    </row>
    <row r="48" spans="1:3" x14ac:dyDescent="0.2">
      <c r="A48" s="18"/>
      <c r="B48" s="29">
        <v>44181</v>
      </c>
      <c r="C48" s="30">
        <v>106</v>
      </c>
    </row>
    <row r="49" spans="1:3" x14ac:dyDescent="0.2">
      <c r="A49" s="18"/>
      <c r="B49" s="29">
        <v>44182</v>
      </c>
      <c r="C49" s="30">
        <v>71</v>
      </c>
    </row>
    <row r="50" spans="1:3" x14ac:dyDescent="0.2">
      <c r="A50" s="18"/>
      <c r="B50" s="29">
        <v>44183</v>
      </c>
      <c r="C50" s="30">
        <v>86</v>
      </c>
    </row>
    <row r="51" spans="1:3" x14ac:dyDescent="0.2">
      <c r="A51" s="18"/>
      <c r="B51" s="29">
        <v>44184</v>
      </c>
      <c r="C51" s="30">
        <v>72</v>
      </c>
    </row>
    <row r="52" spans="1:3" x14ac:dyDescent="0.2">
      <c r="A52" s="18"/>
      <c r="B52" s="29">
        <v>44185</v>
      </c>
      <c r="C52" s="30">
        <v>82</v>
      </c>
    </row>
    <row r="53" spans="1:3" x14ac:dyDescent="0.2">
      <c r="A53" s="18"/>
      <c r="B53" s="29">
        <v>44186</v>
      </c>
      <c r="C53" s="30">
        <v>76</v>
      </c>
    </row>
    <row r="54" spans="1:3" x14ac:dyDescent="0.2">
      <c r="A54" s="18"/>
      <c r="B54" s="29">
        <v>44187</v>
      </c>
      <c r="C54" s="30">
        <v>73</v>
      </c>
    </row>
    <row r="55" spans="1:3" x14ac:dyDescent="0.2">
      <c r="A55" s="18"/>
      <c r="B55" s="29">
        <v>44188</v>
      </c>
      <c r="C55" s="30">
        <v>58</v>
      </c>
    </row>
    <row r="56" spans="1:3" x14ac:dyDescent="0.2">
      <c r="A56" s="18"/>
      <c r="B56" s="29">
        <v>44189</v>
      </c>
      <c r="C56" s="30">
        <v>94</v>
      </c>
    </row>
    <row r="57" spans="1:3" x14ac:dyDescent="0.2">
      <c r="A57" s="18"/>
      <c r="B57" s="29">
        <v>44190</v>
      </c>
      <c r="C57" s="30">
        <v>78</v>
      </c>
    </row>
    <row r="58" spans="1:3" x14ac:dyDescent="0.2">
      <c r="A58" s="18"/>
      <c r="B58" s="29">
        <v>44191</v>
      </c>
      <c r="C58" s="30">
        <v>48</v>
      </c>
    </row>
    <row r="59" spans="1:3" x14ac:dyDescent="0.2">
      <c r="A59" s="18"/>
      <c r="B59" s="29">
        <v>44192</v>
      </c>
      <c r="C59" s="30">
        <v>25</v>
      </c>
    </row>
    <row r="60" spans="1:3" x14ac:dyDescent="0.2">
      <c r="A60" s="18"/>
      <c r="B60" s="29">
        <v>44193</v>
      </c>
      <c r="C60" s="30">
        <v>44</v>
      </c>
    </row>
    <row r="61" spans="1:3" x14ac:dyDescent="0.2">
      <c r="A61" s="18"/>
      <c r="B61" s="29">
        <v>44194</v>
      </c>
      <c r="C61" s="30">
        <v>18</v>
      </c>
    </row>
    <row r="62" spans="1:3" x14ac:dyDescent="0.2">
      <c r="A62" s="18"/>
      <c r="B62" s="29">
        <v>44195</v>
      </c>
      <c r="C62" s="30">
        <v>58</v>
      </c>
    </row>
    <row r="63" spans="1:3" x14ac:dyDescent="0.2">
      <c r="A63" s="18"/>
      <c r="B63" s="29">
        <v>44196</v>
      </c>
      <c r="C63" s="30">
        <v>26</v>
      </c>
    </row>
    <row r="64" spans="1:3" x14ac:dyDescent="0.2">
      <c r="A64" s="18"/>
      <c r="B64" s="29">
        <v>44197</v>
      </c>
      <c r="C64" s="30">
        <v>25</v>
      </c>
    </row>
    <row r="65" spans="1:3" x14ac:dyDescent="0.2">
      <c r="A65" s="18"/>
      <c r="B65" s="29">
        <v>44198</v>
      </c>
      <c r="C65" s="30">
        <v>99</v>
      </c>
    </row>
    <row r="66" spans="1:3" x14ac:dyDescent="0.2">
      <c r="A66" s="18"/>
      <c r="B66" s="29">
        <v>44199</v>
      </c>
      <c r="C66" s="30">
        <v>67</v>
      </c>
    </row>
    <row r="67" spans="1:3" x14ac:dyDescent="0.2">
      <c r="A67" s="18"/>
      <c r="B67" s="29">
        <v>44200</v>
      </c>
      <c r="C67" s="30">
        <v>55</v>
      </c>
    </row>
    <row r="68" spans="1:3" x14ac:dyDescent="0.2">
      <c r="A68" s="18"/>
      <c r="B68" s="29">
        <v>44201</v>
      </c>
      <c r="C68" s="30">
        <v>31</v>
      </c>
    </row>
    <row r="69" spans="1:3" x14ac:dyDescent="0.2">
      <c r="A69" s="18"/>
      <c r="B69" s="29">
        <v>44202</v>
      </c>
      <c r="C69" s="30">
        <v>47</v>
      </c>
    </row>
    <row r="70" spans="1:3" x14ac:dyDescent="0.2">
      <c r="A70" s="18"/>
      <c r="B70" s="29">
        <v>44203</v>
      </c>
      <c r="C70" s="30">
        <v>59</v>
      </c>
    </row>
    <row r="71" spans="1:3" x14ac:dyDescent="0.2">
      <c r="A71" s="18"/>
      <c r="B71" s="29">
        <v>44204</v>
      </c>
      <c r="C71" s="30">
        <v>65</v>
      </c>
    </row>
    <row r="72" spans="1:3" x14ac:dyDescent="0.2">
      <c r="A72" s="18"/>
      <c r="B72" s="29">
        <v>44205</v>
      </c>
      <c r="C72" s="30">
        <v>33</v>
      </c>
    </row>
    <row r="73" spans="1:3" x14ac:dyDescent="0.2">
      <c r="A73" s="18"/>
      <c r="B73" s="29">
        <v>44206</v>
      </c>
      <c r="C73" s="30">
        <v>34</v>
      </c>
    </row>
    <row r="74" spans="1:3" x14ac:dyDescent="0.2">
      <c r="A74" s="18"/>
      <c r="B74" s="29">
        <v>44207</v>
      </c>
      <c r="C74" s="30">
        <v>66</v>
      </c>
    </row>
    <row r="75" spans="1:3" x14ac:dyDescent="0.2">
      <c r="A75" s="18"/>
      <c r="B75" s="29">
        <v>44208</v>
      </c>
      <c r="C75" s="30">
        <v>71</v>
      </c>
    </row>
    <row r="76" spans="1:3" x14ac:dyDescent="0.2">
      <c r="A76" s="18"/>
      <c r="B76" s="29">
        <v>44209</v>
      </c>
      <c r="C76" s="30">
        <v>41</v>
      </c>
    </row>
    <row r="77" spans="1:3" x14ac:dyDescent="0.2">
      <c r="A77" s="18"/>
      <c r="B77" s="29">
        <v>44210</v>
      </c>
      <c r="C77" s="30">
        <v>55</v>
      </c>
    </row>
    <row r="78" spans="1:3" x14ac:dyDescent="0.2">
      <c r="A78" s="18"/>
      <c r="B78" s="29">
        <v>44211</v>
      </c>
      <c r="C78" s="30">
        <v>65</v>
      </c>
    </row>
    <row r="79" spans="1:3" x14ac:dyDescent="0.2">
      <c r="A79" s="18"/>
      <c r="B79" s="29">
        <v>44212</v>
      </c>
      <c r="C79" s="30">
        <v>27</v>
      </c>
    </row>
    <row r="80" spans="1:3" x14ac:dyDescent="0.2">
      <c r="A80" s="18"/>
      <c r="B80" s="29">
        <v>44213</v>
      </c>
      <c r="C80" s="30">
        <v>69</v>
      </c>
    </row>
    <row r="81" spans="1:3" x14ac:dyDescent="0.2">
      <c r="A81" s="18"/>
      <c r="B81" s="29">
        <v>44214</v>
      </c>
      <c r="C81" s="30">
        <v>48</v>
      </c>
    </row>
    <row r="82" spans="1:3" x14ac:dyDescent="0.2">
      <c r="A82" s="18"/>
      <c r="B82" s="29">
        <v>44215</v>
      </c>
      <c r="C82" s="30">
        <v>115</v>
      </c>
    </row>
    <row r="83" spans="1:3" x14ac:dyDescent="0.2">
      <c r="A83" s="18"/>
      <c r="B83" s="29">
        <v>44216</v>
      </c>
      <c r="C83" s="30">
        <v>159</v>
      </c>
    </row>
    <row r="84" spans="1:3" x14ac:dyDescent="0.2">
      <c r="A84" s="18"/>
      <c r="B84" s="29">
        <v>44217</v>
      </c>
      <c r="C84" s="30">
        <v>76</v>
      </c>
    </row>
    <row r="85" spans="1:3" x14ac:dyDescent="0.2">
      <c r="A85" s="18"/>
      <c r="B85" s="29">
        <v>44218</v>
      </c>
      <c r="C85" s="30">
        <v>105</v>
      </c>
    </row>
    <row r="86" spans="1:3" x14ac:dyDescent="0.2">
      <c r="A86" s="18"/>
      <c r="B86" s="29">
        <v>44219</v>
      </c>
      <c r="C86" s="30">
        <v>82</v>
      </c>
    </row>
    <row r="87" spans="1:3" x14ac:dyDescent="0.2">
      <c r="A87" s="18"/>
      <c r="B87" s="29">
        <v>44220</v>
      </c>
      <c r="C87" s="30">
        <v>97</v>
      </c>
    </row>
    <row r="88" spans="1:3" x14ac:dyDescent="0.2">
      <c r="A88" s="18"/>
      <c r="B88" s="29">
        <v>44221</v>
      </c>
      <c r="C88" s="30">
        <v>50</v>
      </c>
    </row>
    <row r="89" spans="1:3" x14ac:dyDescent="0.2">
      <c r="A89" s="18"/>
      <c r="B89" s="29">
        <v>44222</v>
      </c>
      <c r="C89" s="30">
        <v>55</v>
      </c>
    </row>
    <row r="90" spans="1:3" x14ac:dyDescent="0.2">
      <c r="A90" s="18"/>
      <c r="B90" s="29">
        <v>44223</v>
      </c>
      <c r="C90" s="30">
        <v>46</v>
      </c>
    </row>
    <row r="91" spans="1:3" x14ac:dyDescent="0.2">
      <c r="A91" s="18"/>
      <c r="B91" s="29">
        <v>44224</v>
      </c>
      <c r="C91" s="30">
        <v>45</v>
      </c>
    </row>
    <row r="92" spans="1:3" x14ac:dyDescent="0.2">
      <c r="A92" s="18"/>
      <c r="B92" s="29">
        <v>44225</v>
      </c>
      <c r="C92" s="30">
        <v>65</v>
      </c>
    </row>
    <row r="93" spans="1:3" x14ac:dyDescent="0.2">
      <c r="A93" s="18"/>
      <c r="B93" s="29">
        <v>44226</v>
      </c>
      <c r="C93" s="30">
        <v>17</v>
      </c>
    </row>
    <row r="94" spans="1:3" ht="15" thickBot="1" x14ac:dyDescent="0.25">
      <c r="B94" s="29">
        <v>44227</v>
      </c>
      <c r="C94" s="30">
        <v>19</v>
      </c>
    </row>
    <row r="95" spans="1:3" ht="17.25" thickTop="1" thickBot="1" x14ac:dyDescent="0.3">
      <c r="C95" s="32">
        <f>AVERAGE(C3:C94)</f>
        <v>67.152173913043484</v>
      </c>
    </row>
    <row r="96" spans="1:3" ht="15" thickTop="1" x14ac:dyDescent="0.2"/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8679-317F-404D-9CA4-B33C25ADEB00}">
  <sheetPr>
    <tabColor theme="6" tint="0.59999389629810485"/>
  </sheetPr>
  <dimension ref="B2:C9"/>
  <sheetViews>
    <sheetView zoomScaleNormal="100" workbookViewId="0">
      <selection activeCell="D39" sqref="D39"/>
    </sheetView>
  </sheetViews>
  <sheetFormatPr defaultRowHeight="12.75" x14ac:dyDescent="0.2"/>
  <cols>
    <col min="1" max="1" width="3.28515625" style="18" customWidth="1"/>
    <col min="2" max="2" width="17.5703125" style="18" bestFit="1" customWidth="1"/>
    <col min="3" max="3" width="17.85546875" style="18" bestFit="1" customWidth="1"/>
    <col min="4" max="16384" width="9.140625" style="18"/>
  </cols>
  <sheetData>
    <row r="2" spans="2:3" x14ac:dyDescent="0.2">
      <c r="B2" s="3" t="s">
        <v>8</v>
      </c>
      <c r="C2" s="3" t="s">
        <v>34</v>
      </c>
    </row>
    <row r="3" spans="2:3" x14ac:dyDescent="0.2">
      <c r="B3" s="2" t="s">
        <v>9</v>
      </c>
      <c r="C3" s="2">
        <v>68.48</v>
      </c>
    </row>
    <row r="4" spans="2:3" x14ac:dyDescent="0.2">
      <c r="B4" s="2" t="s">
        <v>10</v>
      </c>
      <c r="C4" s="2">
        <v>75.900000000000006</v>
      </c>
    </row>
    <row r="5" spans="2:3" x14ac:dyDescent="0.2">
      <c r="B5" s="2" t="s">
        <v>11</v>
      </c>
      <c r="C5" s="2">
        <v>90.88</v>
      </c>
    </row>
    <row r="6" spans="2:3" x14ac:dyDescent="0.2">
      <c r="B6" s="2" t="s">
        <v>12</v>
      </c>
      <c r="C6" s="2">
        <v>71.17</v>
      </c>
    </row>
    <row r="7" spans="2:3" x14ac:dyDescent="0.2">
      <c r="B7" s="2" t="s">
        <v>13</v>
      </c>
      <c r="C7" s="2">
        <v>77.64</v>
      </c>
    </row>
    <row r="8" spans="2:3" x14ac:dyDescent="0.2">
      <c r="B8" s="2" t="s">
        <v>14</v>
      </c>
      <c r="C8" s="2">
        <v>59.84</v>
      </c>
    </row>
    <row r="9" spans="2:3" x14ac:dyDescent="0.2">
      <c r="B9" s="2" t="s">
        <v>15</v>
      </c>
      <c r="C9" s="2">
        <v>62.66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outlinePr summaryBelow="0" summaryRight="0"/>
  </sheetPr>
  <dimension ref="A1:I96"/>
  <sheetViews>
    <sheetView zoomScaleNormal="100" workbookViewId="0">
      <selection activeCell="H7" sqref="H7"/>
    </sheetView>
  </sheetViews>
  <sheetFormatPr defaultColWidth="12.5703125" defaultRowHeight="15.75" customHeight="1" x14ac:dyDescent="0.2"/>
  <cols>
    <col min="1" max="1" width="3.28515625" style="19" customWidth="1"/>
    <col min="2" max="2" width="24" style="19" bestFit="1" customWidth="1"/>
    <col min="3" max="3" width="22.5703125" style="19" bestFit="1" customWidth="1"/>
    <col min="4" max="6" width="12.5703125" style="18"/>
    <col min="7" max="7" width="13.85546875" style="18" bestFit="1" customWidth="1"/>
    <col min="8" max="8" width="14.5703125" style="18" customWidth="1"/>
    <col min="9" max="9" width="14.7109375" style="18" customWidth="1"/>
    <col min="10" max="16384" width="12.5703125" style="18"/>
  </cols>
  <sheetData>
    <row r="1" spans="1:9" ht="12.75" x14ac:dyDescent="0.2">
      <c r="A1" s="18"/>
      <c r="B1" s="18"/>
      <c r="C1" s="18"/>
    </row>
    <row r="2" spans="1:9" ht="15" x14ac:dyDescent="0.25">
      <c r="A2" s="18"/>
      <c r="B2" s="28" t="s">
        <v>23</v>
      </c>
      <c r="C2" s="28" t="s">
        <v>0</v>
      </c>
      <c r="D2" s="28" t="s">
        <v>1</v>
      </c>
    </row>
    <row r="3" spans="1:9" ht="14.25" x14ac:dyDescent="0.2">
      <c r="A3" s="18"/>
      <c r="B3" s="29">
        <v>44136</v>
      </c>
      <c r="C3" s="30">
        <v>33</v>
      </c>
      <c r="D3" s="30">
        <v>15</v>
      </c>
      <c r="G3" s="3" t="s">
        <v>2</v>
      </c>
      <c r="H3" s="3" t="s">
        <v>3</v>
      </c>
      <c r="I3" s="3" t="s">
        <v>4</v>
      </c>
    </row>
    <row r="4" spans="1:9" ht="14.25" x14ac:dyDescent="0.2">
      <c r="A4" s="18"/>
      <c r="B4" s="29">
        <v>44137</v>
      </c>
      <c r="C4" s="30">
        <v>74</v>
      </c>
      <c r="D4" s="30">
        <v>113</v>
      </c>
      <c r="F4" s="3" t="s">
        <v>0</v>
      </c>
      <c r="G4" s="1">
        <f>AVERAGE($C$3:$C$94)</f>
        <v>64.739130434782609</v>
      </c>
      <c r="H4" s="1">
        <f>_xlfn.STDEV.P($C$3:$C$94)</f>
        <v>35.802559285863481</v>
      </c>
      <c r="I4" s="2">
        <f>COUNT($C$3:$C$94)</f>
        <v>92</v>
      </c>
    </row>
    <row r="5" spans="1:9" ht="14.25" x14ac:dyDescent="0.2">
      <c r="A5" s="18"/>
      <c r="B5" s="29">
        <v>44138</v>
      </c>
      <c r="C5" s="30">
        <v>109</v>
      </c>
      <c r="D5" s="30">
        <v>89</v>
      </c>
      <c r="F5" s="3" t="s">
        <v>1</v>
      </c>
      <c r="G5" s="1">
        <f>AVERAGE($D$3:$D$94)</f>
        <v>70.489130434782609</v>
      </c>
      <c r="H5" s="1">
        <f>_xlfn.STDEV.P($D$3:$D$94)</f>
        <v>40.304141163111645</v>
      </c>
      <c r="I5" s="2">
        <f>COUNT($D$3:$D$94)</f>
        <v>92</v>
      </c>
    </row>
    <row r="6" spans="1:9" ht="14.25" x14ac:dyDescent="0.2">
      <c r="A6" s="18"/>
      <c r="B6" s="29">
        <v>44139</v>
      </c>
      <c r="C6" s="30">
        <v>96</v>
      </c>
      <c r="D6" s="30">
        <v>115</v>
      </c>
    </row>
    <row r="7" spans="1:9" ht="14.25" x14ac:dyDescent="0.2">
      <c r="A7" s="18"/>
      <c r="B7" s="29">
        <v>44140</v>
      </c>
      <c r="C7" s="30">
        <v>19</v>
      </c>
      <c r="D7" s="30">
        <v>86</v>
      </c>
      <c r="F7" s="3" t="s">
        <v>5</v>
      </c>
      <c r="G7" s="1">
        <f>_xlfn.T.TEST($C$3:$C$94, $D$3:$D$94, 2, 3)</f>
        <v>0.31029855055804201</v>
      </c>
      <c r="H7" s="4" t="s">
        <v>6</v>
      </c>
      <c r="I7" s="4" t="s">
        <v>7</v>
      </c>
    </row>
    <row r="8" spans="1:9" ht="14.25" x14ac:dyDescent="0.2">
      <c r="A8" s="18"/>
      <c r="B8" s="29">
        <v>44141</v>
      </c>
      <c r="C8" s="30">
        <v>55</v>
      </c>
      <c r="D8" s="30">
        <v>55</v>
      </c>
    </row>
    <row r="9" spans="1:9" ht="14.25" x14ac:dyDescent="0.2">
      <c r="A9" s="18"/>
      <c r="B9" s="29">
        <v>44142</v>
      </c>
      <c r="C9" s="30">
        <v>22</v>
      </c>
      <c r="D9" s="30">
        <v>31</v>
      </c>
    </row>
    <row r="10" spans="1:9" ht="14.25" x14ac:dyDescent="0.2">
      <c r="A10" s="18"/>
      <c r="B10" s="29">
        <v>44143</v>
      </c>
      <c r="C10" s="30">
        <v>101</v>
      </c>
      <c r="D10" s="30">
        <v>46</v>
      </c>
    </row>
    <row r="11" spans="1:9" ht="14.25" x14ac:dyDescent="0.2">
      <c r="A11" s="18"/>
      <c r="B11" s="29">
        <v>44144</v>
      </c>
      <c r="C11" s="30">
        <v>21</v>
      </c>
      <c r="D11" s="30">
        <v>150</v>
      </c>
    </row>
    <row r="12" spans="1:9" ht="14.25" x14ac:dyDescent="0.2">
      <c r="A12" s="18"/>
      <c r="B12" s="29">
        <v>44145</v>
      </c>
      <c r="C12" s="30">
        <v>100</v>
      </c>
      <c r="D12" s="30">
        <v>106</v>
      </c>
    </row>
    <row r="13" spans="1:9" ht="14.25" x14ac:dyDescent="0.2">
      <c r="A13" s="18"/>
      <c r="B13" s="29">
        <v>44146</v>
      </c>
      <c r="C13" s="30">
        <v>95</v>
      </c>
      <c r="D13" s="30">
        <v>114</v>
      </c>
    </row>
    <row r="14" spans="1:9" ht="14.25" x14ac:dyDescent="0.2">
      <c r="A14" s="18"/>
      <c r="B14" s="29">
        <v>44147</v>
      </c>
      <c r="C14" s="30">
        <v>51</v>
      </c>
      <c r="D14" s="30">
        <v>128</v>
      </c>
    </row>
    <row r="15" spans="1:9" ht="14.25" x14ac:dyDescent="0.2">
      <c r="A15" s="18"/>
      <c r="B15" s="29">
        <v>44148</v>
      </c>
      <c r="C15" s="30">
        <v>41</v>
      </c>
      <c r="D15" s="30">
        <v>133</v>
      </c>
    </row>
    <row r="16" spans="1:9" ht="14.25" x14ac:dyDescent="0.2">
      <c r="A16" s="18"/>
      <c r="B16" s="29">
        <v>44149</v>
      </c>
      <c r="C16" s="30">
        <v>91</v>
      </c>
      <c r="D16" s="30">
        <v>119</v>
      </c>
    </row>
    <row r="17" spans="1:4" ht="14.25" x14ac:dyDescent="0.2">
      <c r="A17" s="18"/>
      <c r="B17" s="29">
        <v>44150</v>
      </c>
      <c r="C17" s="30">
        <v>13</v>
      </c>
      <c r="D17" s="30">
        <v>48</v>
      </c>
    </row>
    <row r="18" spans="1:4" ht="14.25" x14ac:dyDescent="0.2">
      <c r="A18" s="18"/>
      <c r="B18" s="29">
        <v>44151</v>
      </c>
      <c r="C18" s="30">
        <v>83</v>
      </c>
      <c r="D18" s="30">
        <v>35</v>
      </c>
    </row>
    <row r="19" spans="1:4" ht="14.25" x14ac:dyDescent="0.2">
      <c r="A19" s="18"/>
      <c r="B19" s="29">
        <v>44152</v>
      </c>
      <c r="C19" s="30">
        <v>48</v>
      </c>
      <c r="D19" s="30">
        <v>62</v>
      </c>
    </row>
    <row r="20" spans="1:4" ht="14.25" x14ac:dyDescent="0.2">
      <c r="A20" s="18"/>
      <c r="B20" s="29">
        <v>44153</v>
      </c>
      <c r="C20" s="30">
        <v>50</v>
      </c>
      <c r="D20" s="30">
        <v>93</v>
      </c>
    </row>
    <row r="21" spans="1:4" ht="14.25" x14ac:dyDescent="0.2">
      <c r="A21" s="18"/>
      <c r="B21" s="29">
        <v>44154</v>
      </c>
      <c r="C21" s="30">
        <v>57</v>
      </c>
      <c r="D21" s="30">
        <v>41</v>
      </c>
    </row>
    <row r="22" spans="1:4" ht="14.25" x14ac:dyDescent="0.2">
      <c r="A22" s="18"/>
      <c r="B22" s="29">
        <v>44155</v>
      </c>
      <c r="C22" s="30">
        <v>84</v>
      </c>
      <c r="D22" s="30">
        <v>66</v>
      </c>
    </row>
    <row r="23" spans="1:4" ht="14.25" x14ac:dyDescent="0.2">
      <c r="A23" s="18"/>
      <c r="B23" s="29">
        <v>44156</v>
      </c>
      <c r="C23" s="30">
        <v>81</v>
      </c>
      <c r="D23" s="30">
        <v>56</v>
      </c>
    </row>
    <row r="24" spans="1:4" ht="14.25" x14ac:dyDescent="0.2">
      <c r="A24" s="18"/>
      <c r="B24" s="29">
        <v>44157</v>
      </c>
      <c r="C24" s="30">
        <v>118</v>
      </c>
      <c r="D24" s="30">
        <v>26</v>
      </c>
    </row>
    <row r="25" spans="1:4" ht="14.25" x14ac:dyDescent="0.2">
      <c r="A25" s="18"/>
      <c r="B25" s="29">
        <v>44158</v>
      </c>
      <c r="C25" s="30">
        <v>85</v>
      </c>
      <c r="D25" s="30">
        <v>39</v>
      </c>
    </row>
    <row r="26" spans="1:4" ht="14.25" x14ac:dyDescent="0.2">
      <c r="A26" s="18"/>
      <c r="B26" s="29">
        <v>44159</v>
      </c>
      <c r="C26" s="30">
        <v>37</v>
      </c>
      <c r="D26" s="30">
        <v>59</v>
      </c>
    </row>
    <row r="27" spans="1:4" ht="14.25" x14ac:dyDescent="0.2">
      <c r="A27" s="18"/>
      <c r="B27" s="29">
        <v>44160</v>
      </c>
      <c r="C27" s="30">
        <v>132</v>
      </c>
      <c r="D27" s="30">
        <v>79</v>
      </c>
    </row>
    <row r="28" spans="1:4" ht="14.25" x14ac:dyDescent="0.2">
      <c r="A28" s="18"/>
      <c r="B28" s="29">
        <v>44161</v>
      </c>
      <c r="C28" s="30">
        <v>34</v>
      </c>
      <c r="D28" s="30">
        <v>58</v>
      </c>
    </row>
    <row r="29" spans="1:4" ht="14.25" x14ac:dyDescent="0.2">
      <c r="A29" s="18"/>
      <c r="B29" s="29">
        <v>44162</v>
      </c>
      <c r="C29" s="30">
        <v>88</v>
      </c>
      <c r="D29" s="30">
        <v>17</v>
      </c>
    </row>
    <row r="30" spans="1:4" ht="14.25" x14ac:dyDescent="0.2">
      <c r="A30" s="18"/>
      <c r="B30" s="29">
        <v>44163</v>
      </c>
      <c r="C30" s="30">
        <v>41</v>
      </c>
      <c r="D30" s="30">
        <v>69</v>
      </c>
    </row>
    <row r="31" spans="1:4" ht="14.25" x14ac:dyDescent="0.2">
      <c r="A31" s="18"/>
      <c r="B31" s="29">
        <v>44164</v>
      </c>
      <c r="C31" s="30">
        <v>91</v>
      </c>
      <c r="D31" s="30">
        <v>19</v>
      </c>
    </row>
    <row r="32" spans="1:4" ht="14.25" x14ac:dyDescent="0.2">
      <c r="A32" s="18"/>
      <c r="B32" s="29">
        <v>44165</v>
      </c>
      <c r="C32" s="30">
        <v>73</v>
      </c>
      <c r="D32" s="30">
        <v>62</v>
      </c>
    </row>
    <row r="33" spans="1:4" ht="14.25" x14ac:dyDescent="0.2">
      <c r="A33" s="18"/>
      <c r="B33" s="29">
        <v>44166</v>
      </c>
      <c r="C33" s="30">
        <v>88</v>
      </c>
      <c r="D33" s="30">
        <v>101</v>
      </c>
    </row>
    <row r="34" spans="1:4" ht="14.25" x14ac:dyDescent="0.2">
      <c r="A34" s="18"/>
      <c r="B34" s="29">
        <v>44167</v>
      </c>
      <c r="C34" s="30">
        <v>119</v>
      </c>
      <c r="D34" s="30">
        <v>100</v>
      </c>
    </row>
    <row r="35" spans="1:4" ht="14.25" x14ac:dyDescent="0.2">
      <c r="A35" s="18"/>
      <c r="B35" s="29">
        <v>44168</v>
      </c>
      <c r="C35" s="30">
        <v>70</v>
      </c>
      <c r="D35" s="30">
        <v>83</v>
      </c>
    </row>
    <row r="36" spans="1:4" ht="14.25" x14ac:dyDescent="0.2">
      <c r="A36" s="18"/>
      <c r="B36" s="29">
        <v>44169</v>
      </c>
      <c r="C36" s="30">
        <v>40</v>
      </c>
      <c r="D36" s="30">
        <v>86</v>
      </c>
    </row>
    <row r="37" spans="1:4" ht="14.25" x14ac:dyDescent="0.2">
      <c r="A37" s="18"/>
      <c r="B37" s="29">
        <v>44170</v>
      </c>
      <c r="C37" s="30">
        <v>42</v>
      </c>
      <c r="D37" s="30">
        <v>111</v>
      </c>
    </row>
    <row r="38" spans="1:4" ht="14.25" x14ac:dyDescent="0.2">
      <c r="A38" s="18"/>
      <c r="B38" s="29">
        <v>44171</v>
      </c>
      <c r="C38" s="30">
        <v>117</v>
      </c>
      <c r="D38" s="30">
        <v>61</v>
      </c>
    </row>
    <row r="39" spans="1:4" ht="14.25" x14ac:dyDescent="0.2">
      <c r="A39" s="18"/>
      <c r="B39" s="29">
        <v>44172</v>
      </c>
      <c r="C39" s="30">
        <v>87</v>
      </c>
      <c r="D39" s="30">
        <v>77</v>
      </c>
    </row>
    <row r="40" spans="1:4" ht="14.25" x14ac:dyDescent="0.2">
      <c r="A40" s="18"/>
      <c r="B40" s="29">
        <v>44173</v>
      </c>
      <c r="C40" s="30">
        <v>78</v>
      </c>
      <c r="D40" s="30">
        <v>86</v>
      </c>
    </row>
    <row r="41" spans="1:4" ht="14.25" x14ac:dyDescent="0.2">
      <c r="A41" s="18"/>
      <c r="B41" s="29">
        <v>44174</v>
      </c>
      <c r="C41" s="30">
        <v>48</v>
      </c>
      <c r="D41" s="30">
        <v>99</v>
      </c>
    </row>
    <row r="42" spans="1:4" ht="14.25" x14ac:dyDescent="0.2">
      <c r="A42" s="18"/>
      <c r="B42" s="29">
        <v>44175</v>
      </c>
      <c r="C42" s="30">
        <v>131</v>
      </c>
      <c r="D42" s="30">
        <v>71</v>
      </c>
    </row>
    <row r="43" spans="1:4" ht="14.25" x14ac:dyDescent="0.2">
      <c r="A43" s="18"/>
      <c r="B43" s="29">
        <v>44176</v>
      </c>
      <c r="C43" s="30">
        <v>85</v>
      </c>
      <c r="D43" s="30">
        <v>92</v>
      </c>
    </row>
    <row r="44" spans="1:4" ht="14.25" x14ac:dyDescent="0.2">
      <c r="A44" s="18"/>
      <c r="B44" s="29">
        <v>44177</v>
      </c>
      <c r="C44" s="30">
        <v>60</v>
      </c>
      <c r="D44" s="30">
        <v>45</v>
      </c>
    </row>
    <row r="45" spans="1:4" ht="14.25" x14ac:dyDescent="0.2">
      <c r="A45" s="18"/>
      <c r="B45" s="29">
        <v>44178</v>
      </c>
      <c r="C45" s="30">
        <v>94</v>
      </c>
      <c r="D45" s="30">
        <v>21</v>
      </c>
    </row>
    <row r="46" spans="1:4" ht="14.25" x14ac:dyDescent="0.2">
      <c r="A46" s="18"/>
      <c r="B46" s="29">
        <v>44179</v>
      </c>
      <c r="C46" s="30">
        <v>31</v>
      </c>
      <c r="D46" s="30">
        <v>91</v>
      </c>
    </row>
    <row r="47" spans="1:4" ht="14.25" x14ac:dyDescent="0.2">
      <c r="A47" s="18"/>
      <c r="B47" s="29">
        <v>44180</v>
      </c>
      <c r="C47" s="30">
        <v>113</v>
      </c>
      <c r="D47" s="30">
        <v>66</v>
      </c>
    </row>
    <row r="48" spans="1:4" ht="14.25" x14ac:dyDescent="0.2">
      <c r="A48" s="18"/>
      <c r="B48" s="29">
        <v>44181</v>
      </c>
      <c r="C48" s="30">
        <v>98</v>
      </c>
      <c r="D48" s="30">
        <v>102</v>
      </c>
    </row>
    <row r="49" spans="1:4" ht="14.25" x14ac:dyDescent="0.2">
      <c r="A49" s="18"/>
      <c r="B49" s="29">
        <v>44182</v>
      </c>
      <c r="C49" s="30">
        <v>78</v>
      </c>
      <c r="D49" s="30">
        <v>64</v>
      </c>
    </row>
    <row r="50" spans="1:4" ht="14.25" x14ac:dyDescent="0.2">
      <c r="A50" s="18"/>
      <c r="B50" s="29">
        <v>44183</v>
      </c>
      <c r="C50" s="30">
        <v>60</v>
      </c>
      <c r="D50" s="30">
        <v>117</v>
      </c>
    </row>
    <row r="51" spans="1:4" ht="14.25" x14ac:dyDescent="0.2">
      <c r="A51" s="18"/>
      <c r="B51" s="29">
        <v>44184</v>
      </c>
      <c r="C51" s="30">
        <v>86</v>
      </c>
      <c r="D51" s="30">
        <v>53</v>
      </c>
    </row>
    <row r="52" spans="1:4" ht="14.25" x14ac:dyDescent="0.2">
      <c r="A52" s="18"/>
      <c r="B52" s="29">
        <v>44185</v>
      </c>
      <c r="C52" s="30">
        <v>18</v>
      </c>
      <c r="D52" s="30">
        <v>171</v>
      </c>
    </row>
    <row r="53" spans="1:4" ht="14.25" x14ac:dyDescent="0.2">
      <c r="A53" s="18"/>
      <c r="B53" s="29">
        <v>44186</v>
      </c>
      <c r="C53" s="30">
        <v>51</v>
      </c>
      <c r="D53" s="30">
        <v>93</v>
      </c>
    </row>
    <row r="54" spans="1:4" ht="14.25" x14ac:dyDescent="0.2">
      <c r="A54" s="18"/>
      <c r="B54" s="29">
        <v>44187</v>
      </c>
      <c r="C54" s="30">
        <v>78</v>
      </c>
      <c r="D54" s="30">
        <v>68</v>
      </c>
    </row>
    <row r="55" spans="1:4" ht="14.25" x14ac:dyDescent="0.2">
      <c r="A55" s="18"/>
      <c r="B55" s="29">
        <v>44188</v>
      </c>
      <c r="C55" s="30">
        <v>59</v>
      </c>
      <c r="D55" s="30">
        <v>58</v>
      </c>
    </row>
    <row r="56" spans="1:4" ht="14.25" x14ac:dyDescent="0.2">
      <c r="A56" s="18"/>
      <c r="B56" s="29">
        <v>44189</v>
      </c>
      <c r="C56" s="30">
        <v>149</v>
      </c>
      <c r="D56" s="30">
        <v>42</v>
      </c>
    </row>
    <row r="57" spans="1:4" ht="14.25" x14ac:dyDescent="0.2">
      <c r="A57" s="18"/>
      <c r="B57" s="29">
        <v>44190</v>
      </c>
      <c r="C57" s="30">
        <v>13</v>
      </c>
      <c r="D57" s="30">
        <v>123</v>
      </c>
    </row>
    <row r="58" spans="1:4" ht="14.25" x14ac:dyDescent="0.2">
      <c r="A58" s="18"/>
      <c r="B58" s="29">
        <v>44191</v>
      </c>
      <c r="C58" s="30">
        <v>28</v>
      </c>
      <c r="D58" s="30">
        <v>56</v>
      </c>
    </row>
    <row r="59" spans="1:4" ht="14.25" x14ac:dyDescent="0.2">
      <c r="A59" s="18"/>
      <c r="B59" s="29">
        <v>44192</v>
      </c>
      <c r="C59" s="30">
        <v>30</v>
      </c>
      <c r="D59" s="30">
        <v>16</v>
      </c>
    </row>
    <row r="60" spans="1:4" ht="14.25" x14ac:dyDescent="0.2">
      <c r="A60" s="18"/>
      <c r="B60" s="29">
        <v>44193</v>
      </c>
      <c r="C60" s="30">
        <v>53</v>
      </c>
      <c r="D60" s="30">
        <v>30</v>
      </c>
    </row>
    <row r="61" spans="1:4" ht="14.25" x14ac:dyDescent="0.2">
      <c r="A61" s="18"/>
      <c r="B61" s="29">
        <v>44194</v>
      </c>
      <c r="C61" s="30">
        <v>24</v>
      </c>
      <c r="D61" s="30">
        <v>10</v>
      </c>
    </row>
    <row r="62" spans="1:4" ht="14.25" x14ac:dyDescent="0.2">
      <c r="A62" s="18"/>
      <c r="B62" s="29">
        <v>44195</v>
      </c>
      <c r="C62" s="30">
        <v>67</v>
      </c>
      <c r="D62" s="30">
        <v>54</v>
      </c>
    </row>
    <row r="63" spans="1:4" ht="14.25" x14ac:dyDescent="0.2">
      <c r="A63" s="18"/>
      <c r="B63" s="29">
        <v>44196</v>
      </c>
      <c r="C63" s="30">
        <v>28</v>
      </c>
      <c r="D63" s="30">
        <v>21</v>
      </c>
    </row>
    <row r="64" spans="1:4" ht="14.25" x14ac:dyDescent="0.2">
      <c r="A64" s="18"/>
      <c r="B64" s="29">
        <v>44197</v>
      </c>
      <c r="C64" s="30">
        <v>38</v>
      </c>
      <c r="D64" s="30">
        <v>17</v>
      </c>
    </row>
    <row r="65" spans="1:4" ht="14.25" x14ac:dyDescent="0.2">
      <c r="A65" s="18"/>
      <c r="B65" s="29">
        <v>44198</v>
      </c>
      <c r="C65" s="30">
        <v>39</v>
      </c>
      <c r="D65" s="30">
        <v>165</v>
      </c>
    </row>
    <row r="66" spans="1:4" ht="14.25" x14ac:dyDescent="0.2">
      <c r="A66" s="18"/>
      <c r="B66" s="29">
        <v>44199</v>
      </c>
      <c r="C66" s="30">
        <v>21</v>
      </c>
      <c r="D66" s="30">
        <v>112</v>
      </c>
    </row>
    <row r="67" spans="1:4" ht="14.25" x14ac:dyDescent="0.2">
      <c r="A67" s="18"/>
      <c r="B67" s="29">
        <v>44200</v>
      </c>
      <c r="C67" s="30">
        <v>83</v>
      </c>
      <c r="D67" s="30">
        <v>19</v>
      </c>
    </row>
    <row r="68" spans="1:4" ht="14.25" x14ac:dyDescent="0.2">
      <c r="A68" s="18"/>
      <c r="B68" s="29">
        <v>44201</v>
      </c>
      <c r="C68" s="30">
        <v>26</v>
      </c>
      <c r="D68" s="30">
        <v>39</v>
      </c>
    </row>
    <row r="69" spans="1:4" ht="14.25" x14ac:dyDescent="0.2">
      <c r="A69" s="18"/>
      <c r="B69" s="29">
        <v>44202</v>
      </c>
      <c r="C69" s="30">
        <v>37</v>
      </c>
      <c r="D69" s="30">
        <v>28</v>
      </c>
    </row>
    <row r="70" spans="1:4" ht="14.25" x14ac:dyDescent="0.2">
      <c r="A70" s="18"/>
      <c r="B70" s="29">
        <v>44203</v>
      </c>
      <c r="C70" s="30">
        <v>50</v>
      </c>
      <c r="D70" s="30">
        <v>77</v>
      </c>
    </row>
    <row r="71" spans="1:4" ht="14.25" x14ac:dyDescent="0.2">
      <c r="A71" s="18"/>
      <c r="B71" s="29">
        <v>44204</v>
      </c>
      <c r="C71" s="30">
        <v>65</v>
      </c>
      <c r="D71" s="30">
        <v>71</v>
      </c>
    </row>
    <row r="72" spans="1:4" ht="14.25" x14ac:dyDescent="0.2">
      <c r="A72" s="18"/>
      <c r="B72" s="29">
        <v>44205</v>
      </c>
      <c r="C72" s="30">
        <v>15</v>
      </c>
      <c r="D72" s="30">
        <v>51</v>
      </c>
    </row>
    <row r="73" spans="1:4" ht="14.25" x14ac:dyDescent="0.2">
      <c r="A73" s="18"/>
      <c r="B73" s="29">
        <v>44206</v>
      </c>
      <c r="C73" s="30">
        <v>30</v>
      </c>
      <c r="D73" s="30">
        <v>41</v>
      </c>
    </row>
    <row r="74" spans="1:4" ht="14.25" x14ac:dyDescent="0.2">
      <c r="A74" s="18"/>
      <c r="B74" s="29">
        <v>44207</v>
      </c>
      <c r="C74" s="30">
        <v>47</v>
      </c>
      <c r="D74" s="30">
        <v>123</v>
      </c>
    </row>
    <row r="75" spans="1:4" ht="14.25" x14ac:dyDescent="0.2">
      <c r="A75" s="18"/>
      <c r="B75" s="29">
        <v>44208</v>
      </c>
      <c r="C75" s="30">
        <v>81</v>
      </c>
      <c r="D75" s="30">
        <v>61</v>
      </c>
    </row>
    <row r="76" spans="1:4" ht="14.25" x14ac:dyDescent="0.2">
      <c r="A76" s="18"/>
      <c r="B76" s="29">
        <v>44209</v>
      </c>
      <c r="C76" s="30">
        <v>22</v>
      </c>
      <c r="D76" s="30">
        <v>65</v>
      </c>
    </row>
    <row r="77" spans="1:4" ht="14.25" x14ac:dyDescent="0.2">
      <c r="A77" s="18"/>
      <c r="B77" s="29">
        <v>44210</v>
      </c>
      <c r="C77" s="30">
        <v>51</v>
      </c>
      <c r="D77" s="30">
        <v>59</v>
      </c>
    </row>
    <row r="78" spans="1:4" ht="14.25" x14ac:dyDescent="0.2">
      <c r="A78" s="18"/>
      <c r="B78" s="29">
        <v>44211</v>
      </c>
      <c r="C78" s="30">
        <v>78</v>
      </c>
      <c r="D78" s="30">
        <v>57</v>
      </c>
    </row>
    <row r="79" spans="1:4" ht="14.25" x14ac:dyDescent="0.2">
      <c r="A79" s="18"/>
      <c r="B79" s="29">
        <v>44212</v>
      </c>
      <c r="C79" s="30">
        <v>34</v>
      </c>
      <c r="D79" s="30">
        <v>22</v>
      </c>
    </row>
    <row r="80" spans="1:4" ht="14.25" x14ac:dyDescent="0.2">
      <c r="A80" s="18"/>
      <c r="B80" s="29">
        <v>44213</v>
      </c>
      <c r="C80" s="30">
        <v>12</v>
      </c>
      <c r="D80" s="30">
        <v>210</v>
      </c>
    </row>
    <row r="81" spans="1:4" ht="14.25" x14ac:dyDescent="0.2">
      <c r="A81" s="18"/>
      <c r="B81" s="29">
        <v>44214</v>
      </c>
      <c r="C81" s="30">
        <v>67</v>
      </c>
      <c r="D81" s="30">
        <v>33</v>
      </c>
    </row>
    <row r="82" spans="1:4" ht="14.25" x14ac:dyDescent="0.2">
      <c r="A82" s="18"/>
      <c r="B82" s="29">
        <v>44215</v>
      </c>
      <c r="C82" s="30">
        <v>92</v>
      </c>
      <c r="D82" s="30">
        <v>147</v>
      </c>
    </row>
    <row r="83" spans="1:4" ht="14.25" x14ac:dyDescent="0.2">
      <c r="A83" s="18"/>
      <c r="B83" s="29">
        <v>44216</v>
      </c>
      <c r="C83" s="30">
        <v>170</v>
      </c>
      <c r="D83" s="30">
        <v>145</v>
      </c>
    </row>
    <row r="84" spans="1:4" ht="14.25" x14ac:dyDescent="0.2">
      <c r="A84" s="18"/>
      <c r="B84" s="29">
        <v>44217</v>
      </c>
      <c r="C84" s="30">
        <v>97</v>
      </c>
      <c r="D84" s="30">
        <v>38</v>
      </c>
    </row>
    <row r="85" spans="1:4" ht="14.25" x14ac:dyDescent="0.2">
      <c r="A85" s="18"/>
      <c r="B85" s="29">
        <v>44218</v>
      </c>
      <c r="C85" s="30">
        <v>118</v>
      </c>
      <c r="D85" s="30">
        <v>88</v>
      </c>
    </row>
    <row r="86" spans="1:4" ht="14.25" x14ac:dyDescent="0.2">
      <c r="A86" s="18"/>
      <c r="B86" s="29">
        <v>44219</v>
      </c>
      <c r="C86" s="30">
        <v>83</v>
      </c>
      <c r="D86" s="30">
        <v>86</v>
      </c>
    </row>
    <row r="87" spans="1:4" ht="14.25" x14ac:dyDescent="0.2">
      <c r="A87" s="18"/>
      <c r="B87" s="29">
        <v>44220</v>
      </c>
      <c r="C87" s="30">
        <v>169</v>
      </c>
      <c r="D87" s="30">
        <v>21</v>
      </c>
    </row>
    <row r="88" spans="1:4" ht="14.25" x14ac:dyDescent="0.2">
      <c r="A88" s="18"/>
      <c r="B88" s="29">
        <v>44221</v>
      </c>
      <c r="C88" s="30">
        <v>33</v>
      </c>
      <c r="D88" s="30">
        <v>78</v>
      </c>
    </row>
    <row r="89" spans="1:4" ht="14.25" x14ac:dyDescent="0.2">
      <c r="A89" s="18"/>
      <c r="B89" s="29">
        <v>44222</v>
      </c>
      <c r="C89" s="30">
        <v>38</v>
      </c>
      <c r="D89" s="30">
        <v>65</v>
      </c>
    </row>
    <row r="90" spans="1:4" ht="14.25" x14ac:dyDescent="0.2">
      <c r="A90" s="18"/>
      <c r="B90" s="29">
        <v>44223</v>
      </c>
      <c r="C90" s="30">
        <v>39</v>
      </c>
      <c r="D90" s="30">
        <v>51</v>
      </c>
    </row>
    <row r="91" spans="1:4" ht="14.25" x14ac:dyDescent="0.2">
      <c r="A91" s="18"/>
      <c r="B91" s="29">
        <v>44224</v>
      </c>
      <c r="C91" s="30">
        <v>57</v>
      </c>
      <c r="D91" s="30">
        <v>34</v>
      </c>
    </row>
    <row r="92" spans="1:4" ht="14.25" x14ac:dyDescent="0.2">
      <c r="A92" s="18"/>
      <c r="B92" s="29">
        <v>44225</v>
      </c>
      <c r="C92" s="30">
        <v>81</v>
      </c>
      <c r="D92" s="30">
        <v>52</v>
      </c>
    </row>
    <row r="93" spans="1:4" ht="14.25" x14ac:dyDescent="0.2">
      <c r="A93" s="18"/>
      <c r="B93" s="29">
        <v>44226</v>
      </c>
      <c r="C93" s="30">
        <v>15</v>
      </c>
      <c r="D93" s="30">
        <v>20</v>
      </c>
    </row>
    <row r="94" spans="1:4" ht="15.75" customHeight="1" thickBot="1" x14ac:dyDescent="0.25">
      <c r="A94" s="18"/>
      <c r="B94" s="29">
        <v>44227</v>
      </c>
      <c r="C94" s="30">
        <v>22</v>
      </c>
      <c r="D94" s="30">
        <v>13</v>
      </c>
    </row>
    <row r="95" spans="1:4" ht="15.75" customHeight="1" thickTop="1" thickBot="1" x14ac:dyDescent="0.3">
      <c r="C95" s="31">
        <f>AVERAGE(C3:C94)</f>
        <v>64.739130434782609</v>
      </c>
      <c r="D95" s="31">
        <f>AVERAGE(D3:D94)</f>
        <v>70.489130434782609</v>
      </c>
    </row>
    <row r="96" spans="1:4" ht="15.75" customHeight="1" thickTop="1" x14ac:dyDescent="0.2"/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FD48-B7B4-4F37-99DF-9BB19445E416}">
  <sheetPr>
    <tabColor theme="4" tint="0.59999389629810485"/>
  </sheetPr>
  <dimension ref="A1:I96"/>
  <sheetViews>
    <sheetView tabSelected="1" zoomScaleNormal="100" workbookViewId="0">
      <selection activeCell="M43" sqref="M43"/>
    </sheetView>
  </sheetViews>
  <sheetFormatPr defaultRowHeight="12.75" x14ac:dyDescent="0.2"/>
  <cols>
    <col min="1" max="1" width="3.140625" style="17" customWidth="1"/>
    <col min="2" max="2" width="14.7109375" style="17" bestFit="1" customWidth="1"/>
    <col min="3" max="3" width="10.140625" style="17" bestFit="1" customWidth="1"/>
    <col min="4" max="4" width="18.5703125" style="18" bestFit="1" customWidth="1"/>
    <col min="5" max="5" width="4.5703125" style="18" customWidth="1"/>
    <col min="6" max="6" width="14" style="18" bestFit="1" customWidth="1"/>
    <col min="7" max="7" width="10.42578125" style="18" bestFit="1" customWidth="1"/>
    <col min="8" max="8" width="12.7109375" style="18" bestFit="1" customWidth="1"/>
    <col min="9" max="9" width="11.7109375" style="18" bestFit="1" customWidth="1"/>
    <col min="10" max="10" width="4.85546875" style="18" customWidth="1"/>
    <col min="11" max="11" width="11.7109375" style="18" bestFit="1" customWidth="1"/>
    <col min="12" max="12" width="6.28515625" style="18" customWidth="1"/>
    <col min="13" max="13" width="10.42578125" style="18" bestFit="1" customWidth="1"/>
    <col min="14" max="16384" width="9.140625" style="18"/>
  </cols>
  <sheetData>
    <row r="1" spans="1:9" x14ac:dyDescent="0.2">
      <c r="A1" s="18"/>
      <c r="B1" s="18"/>
      <c r="C1" s="18"/>
    </row>
    <row r="2" spans="1:9" ht="15.75" x14ac:dyDescent="0.25">
      <c r="A2" s="18"/>
      <c r="B2" s="12" t="s">
        <v>35</v>
      </c>
      <c r="C2" s="13"/>
      <c r="D2" s="33"/>
    </row>
    <row r="3" spans="1:9" x14ac:dyDescent="0.2">
      <c r="A3" s="18"/>
      <c r="D3" s="17"/>
    </row>
    <row r="4" spans="1:9" x14ac:dyDescent="0.2">
      <c r="A4" s="18"/>
      <c r="B4" s="3" t="s">
        <v>20</v>
      </c>
      <c r="C4" s="3" t="s">
        <v>18</v>
      </c>
      <c r="D4" s="3" t="s">
        <v>19</v>
      </c>
      <c r="F4" s="3" t="s">
        <v>21</v>
      </c>
      <c r="G4" s="3" t="s">
        <v>22</v>
      </c>
    </row>
    <row r="5" spans="1:9" x14ac:dyDescent="0.2">
      <c r="A5" s="18"/>
      <c r="B5" s="21">
        <v>44136</v>
      </c>
      <c r="C5" s="2"/>
      <c r="D5" s="2">
        <v>27.54</v>
      </c>
      <c r="F5" s="3" t="s">
        <v>16</v>
      </c>
      <c r="G5" s="20">
        <v>3644</v>
      </c>
    </row>
    <row r="6" spans="1:9" x14ac:dyDescent="0.2">
      <c r="A6" s="18"/>
      <c r="B6" s="21">
        <v>44137</v>
      </c>
      <c r="C6" s="2"/>
      <c r="D6" s="2">
        <v>88.21</v>
      </c>
      <c r="F6" s="3" t="s">
        <v>17</v>
      </c>
      <c r="G6" s="20">
        <v>775</v>
      </c>
    </row>
    <row r="7" spans="1:9" x14ac:dyDescent="0.2">
      <c r="A7" s="18"/>
      <c r="B7" s="21">
        <v>44138</v>
      </c>
      <c r="C7" s="2">
        <v>518</v>
      </c>
      <c r="D7" s="2">
        <v>91.87</v>
      </c>
    </row>
    <row r="8" spans="1:9" x14ac:dyDescent="0.2">
      <c r="A8" s="18"/>
      <c r="B8" s="21">
        <v>44139</v>
      </c>
      <c r="C8" s="2">
        <v>15.33</v>
      </c>
      <c r="D8" s="2">
        <v>109.22</v>
      </c>
    </row>
    <row r="9" spans="1:9" ht="15" x14ac:dyDescent="0.25">
      <c r="A9" s="18"/>
      <c r="B9" s="21">
        <v>44140</v>
      </c>
      <c r="C9" s="2"/>
      <c r="D9" s="2">
        <v>41.31</v>
      </c>
      <c r="F9" s="16" t="s">
        <v>26</v>
      </c>
      <c r="G9" s="14"/>
      <c r="H9" s="14"/>
      <c r="I9" s="15"/>
    </row>
    <row r="10" spans="1:9" x14ac:dyDescent="0.2">
      <c r="A10" s="18"/>
      <c r="B10" s="21">
        <v>44141</v>
      </c>
      <c r="C10" s="2">
        <v>26</v>
      </c>
      <c r="D10" s="2">
        <v>80.62</v>
      </c>
    </row>
    <row r="11" spans="1:9" x14ac:dyDescent="0.2">
      <c r="A11" s="18"/>
      <c r="B11" s="21">
        <v>44142</v>
      </c>
      <c r="C11" s="2">
        <v>1</v>
      </c>
      <c r="D11" s="2">
        <v>26.67</v>
      </c>
      <c r="G11" s="3" t="s">
        <v>2</v>
      </c>
      <c r="H11" s="3" t="s">
        <v>3</v>
      </c>
      <c r="I11" s="3" t="s">
        <v>4</v>
      </c>
    </row>
    <row r="12" spans="1:9" x14ac:dyDescent="0.2">
      <c r="A12" s="18"/>
      <c r="B12" s="21">
        <v>44143</v>
      </c>
      <c r="C12" s="2"/>
      <c r="D12" s="2">
        <v>68.77</v>
      </c>
      <c r="F12" s="3" t="s">
        <v>17</v>
      </c>
      <c r="G12" s="1">
        <f>AVERAGE($C$5:$C$96)</f>
        <v>45.55530120481928</v>
      </c>
      <c r="H12" s="1">
        <f>_xlfn.STDEV.P($C$5:$C$96)</f>
        <v>74.876503743571519</v>
      </c>
      <c r="I12" s="2">
        <f>COUNT($C$5:$C$96)</f>
        <v>83</v>
      </c>
    </row>
    <row r="13" spans="1:9" x14ac:dyDescent="0.2">
      <c r="A13" s="18"/>
      <c r="B13" s="21">
        <v>44144</v>
      </c>
      <c r="C13" s="2"/>
      <c r="D13" s="2">
        <v>75.55</v>
      </c>
      <c r="F13" s="3" t="s">
        <v>16</v>
      </c>
      <c r="G13" s="1">
        <f>AVERAGE($D$5:$D$96)</f>
        <v>69.064891304347839</v>
      </c>
      <c r="H13" s="1">
        <f>_xlfn.STDEV.P($D$5:$D$96)</f>
        <v>26.821967938960391</v>
      </c>
      <c r="I13" s="2">
        <f>COUNT($D$5:$D$96)</f>
        <v>92</v>
      </c>
    </row>
    <row r="14" spans="1:9" x14ac:dyDescent="0.2">
      <c r="A14" s="18"/>
      <c r="B14" s="21">
        <v>44145</v>
      </c>
      <c r="C14" s="2">
        <v>18</v>
      </c>
      <c r="D14" s="2">
        <v>103.75</v>
      </c>
    </row>
    <row r="15" spans="1:9" x14ac:dyDescent="0.2">
      <c r="A15" s="18"/>
      <c r="B15" s="21">
        <v>44146</v>
      </c>
      <c r="C15" s="2">
        <v>3.5</v>
      </c>
      <c r="D15" s="2">
        <v>104.44</v>
      </c>
      <c r="F15" s="3" t="s">
        <v>5</v>
      </c>
      <c r="G15" s="1">
        <f>_xlfn.T.TEST($C$5:$C$96, $D$5:$D$96, 2, 3)</f>
        <v>8.3211114488148628E-3</v>
      </c>
      <c r="H15" s="5" t="s">
        <v>24</v>
      </c>
      <c r="I15" s="5" t="s">
        <v>25</v>
      </c>
    </row>
    <row r="16" spans="1:9" x14ac:dyDescent="0.2">
      <c r="A16" s="18"/>
      <c r="B16" s="21">
        <v>44147</v>
      </c>
      <c r="C16" s="2">
        <v>6</v>
      </c>
      <c r="D16" s="2">
        <v>91.21</v>
      </c>
    </row>
    <row r="17" spans="1:9" x14ac:dyDescent="0.2">
      <c r="A17" s="18"/>
      <c r="B17" s="21">
        <v>44148</v>
      </c>
      <c r="C17" s="2">
        <v>11.83</v>
      </c>
      <c r="D17" s="2">
        <v>80.22</v>
      </c>
    </row>
    <row r="18" spans="1:9" ht="15" x14ac:dyDescent="0.25">
      <c r="A18" s="18"/>
      <c r="B18" s="21">
        <v>44149</v>
      </c>
      <c r="C18" s="2">
        <v>39</v>
      </c>
      <c r="D18" s="2">
        <v>104.86</v>
      </c>
      <c r="F18" s="9" t="s">
        <v>33</v>
      </c>
      <c r="G18" s="10"/>
      <c r="H18" s="10"/>
      <c r="I18" s="11"/>
    </row>
    <row r="19" spans="1:9" x14ac:dyDescent="0.2">
      <c r="A19" s="18"/>
      <c r="B19" s="21">
        <v>44150</v>
      </c>
      <c r="C19" s="2">
        <v>3</v>
      </c>
      <c r="D19" s="2">
        <v>27.75</v>
      </c>
    </row>
    <row r="20" spans="1:9" x14ac:dyDescent="0.2">
      <c r="A20" s="18"/>
      <c r="B20" s="21">
        <v>44151</v>
      </c>
      <c r="C20" s="2">
        <v>18</v>
      </c>
      <c r="D20" s="2">
        <v>63.44</v>
      </c>
      <c r="G20" s="3" t="s">
        <v>2</v>
      </c>
      <c r="H20" s="3" t="s">
        <v>3</v>
      </c>
      <c r="I20" s="3" t="s">
        <v>4</v>
      </c>
    </row>
    <row r="21" spans="1:9" x14ac:dyDescent="0.2">
      <c r="A21" s="18"/>
      <c r="B21" s="21">
        <v>44152</v>
      </c>
      <c r="C21" s="2">
        <v>25.63</v>
      </c>
      <c r="D21" s="2">
        <v>57.06</v>
      </c>
      <c r="F21" s="3" t="s">
        <v>17</v>
      </c>
      <c r="G21" s="1">
        <f>AVERAGE('RvsN - downsampled'!L5:L71)</f>
        <v>32.597164179104482</v>
      </c>
      <c r="H21" s="1">
        <f>_xlfn.STDEV.P('RvsN - downsampled'!L5:L71)</f>
        <v>33.369545406175916</v>
      </c>
      <c r="I21" s="2">
        <f>COUNT('RvsN - downsampled'!L5:L71)</f>
        <v>67</v>
      </c>
    </row>
    <row r="22" spans="1:9" x14ac:dyDescent="0.2">
      <c r="A22" s="18"/>
      <c r="B22" s="21">
        <v>44153</v>
      </c>
      <c r="C22" s="2">
        <v>40.5</v>
      </c>
      <c r="D22" s="2">
        <v>72.23</v>
      </c>
      <c r="F22" s="3" t="s">
        <v>16</v>
      </c>
      <c r="G22" s="1">
        <f>AVERAGE('RvsN - downsampled'!M5:M71)</f>
        <v>63.876865671641781</v>
      </c>
      <c r="H22" s="1">
        <f>_xlfn.STDEV.P('RvsN - downsampled'!M5:M71)</f>
        <v>52.532695098910473</v>
      </c>
      <c r="I22" s="2">
        <f>COUNT('RvsN - downsampled'!M5:M71)</f>
        <v>67</v>
      </c>
    </row>
    <row r="23" spans="1:9" x14ac:dyDescent="0.2">
      <c r="A23" s="18"/>
      <c r="B23" s="21">
        <v>44154</v>
      </c>
      <c r="C23" s="2"/>
      <c r="D23" s="2">
        <v>57.48</v>
      </c>
    </row>
    <row r="24" spans="1:9" x14ac:dyDescent="0.2">
      <c r="A24" s="18"/>
      <c r="B24" s="21">
        <v>44155</v>
      </c>
      <c r="C24" s="2">
        <v>12.25</v>
      </c>
      <c r="D24" s="2">
        <v>78.98</v>
      </c>
      <c r="F24" s="3" t="s">
        <v>5</v>
      </c>
      <c r="G24" s="1">
        <f>_xlfn.T.TEST('RvsN - downsampled'!L5:L71, 'RvsN - downsampled'!M5:M71, 2, 3)</f>
        <v>8.3737350008331957E-5</v>
      </c>
      <c r="H24" s="5" t="s">
        <v>24</v>
      </c>
      <c r="I24" s="5" t="s">
        <v>25</v>
      </c>
    </row>
    <row r="25" spans="1:9" x14ac:dyDescent="0.2">
      <c r="A25" s="18"/>
      <c r="B25" s="21">
        <v>44156</v>
      </c>
      <c r="C25" s="2">
        <v>126.33</v>
      </c>
      <c r="D25" s="2">
        <v>62.94</v>
      </c>
    </row>
    <row r="26" spans="1:9" x14ac:dyDescent="0.2">
      <c r="A26" s="18"/>
      <c r="B26" s="21">
        <v>44157</v>
      </c>
      <c r="C26" s="2">
        <v>10</v>
      </c>
      <c r="D26" s="2">
        <v>72.5</v>
      </c>
    </row>
    <row r="27" spans="1:9" x14ac:dyDescent="0.2">
      <c r="A27" s="18"/>
      <c r="B27" s="21">
        <v>44158</v>
      </c>
      <c r="C27" s="2">
        <v>16.329999999999998</v>
      </c>
      <c r="D27" s="2">
        <v>65.81</v>
      </c>
    </row>
    <row r="28" spans="1:9" x14ac:dyDescent="0.2">
      <c r="A28" s="18"/>
      <c r="B28" s="21">
        <v>44159</v>
      </c>
      <c r="C28" s="2">
        <v>7.33</v>
      </c>
      <c r="D28" s="2">
        <v>46.68</v>
      </c>
    </row>
    <row r="29" spans="1:9" x14ac:dyDescent="0.2">
      <c r="A29" s="18"/>
      <c r="B29" s="21">
        <v>44160</v>
      </c>
      <c r="C29" s="2">
        <v>43</v>
      </c>
      <c r="D29" s="2">
        <v>111.29</v>
      </c>
    </row>
    <row r="30" spans="1:9" x14ac:dyDescent="0.2">
      <c r="A30" s="18"/>
      <c r="B30" s="21">
        <v>44161</v>
      </c>
      <c r="C30" s="2">
        <v>16.329999999999998</v>
      </c>
      <c r="D30" s="2">
        <v>46.51</v>
      </c>
    </row>
    <row r="31" spans="1:9" x14ac:dyDescent="0.2">
      <c r="A31" s="18"/>
      <c r="B31" s="21">
        <v>44162</v>
      </c>
      <c r="C31" s="2">
        <v>18</v>
      </c>
      <c r="D31" s="2">
        <v>69.650000000000006</v>
      </c>
    </row>
    <row r="32" spans="1:9" x14ac:dyDescent="0.2">
      <c r="A32" s="18"/>
      <c r="B32" s="21">
        <v>44163</v>
      </c>
      <c r="C32" s="2">
        <v>25</v>
      </c>
      <c r="D32" s="2">
        <v>55.83</v>
      </c>
    </row>
    <row r="33" spans="1:4" x14ac:dyDescent="0.2">
      <c r="A33" s="18"/>
      <c r="B33" s="21">
        <v>44164</v>
      </c>
      <c r="C33" s="2">
        <v>3</v>
      </c>
      <c r="D33" s="2">
        <v>63.17</v>
      </c>
    </row>
    <row r="34" spans="1:4" x14ac:dyDescent="0.2">
      <c r="A34" s="18"/>
      <c r="B34" s="21">
        <v>44165</v>
      </c>
      <c r="C34" s="2">
        <v>20.75</v>
      </c>
      <c r="D34" s="2">
        <v>72.989999999999995</v>
      </c>
    </row>
    <row r="35" spans="1:4" x14ac:dyDescent="0.2">
      <c r="A35" s="18"/>
      <c r="B35" s="21">
        <v>44166</v>
      </c>
      <c r="C35" s="2">
        <v>120.1</v>
      </c>
      <c r="D35" s="2">
        <v>88.99</v>
      </c>
    </row>
    <row r="36" spans="1:4" x14ac:dyDescent="0.2">
      <c r="A36" s="18"/>
      <c r="B36" s="21">
        <v>44167</v>
      </c>
      <c r="C36" s="2">
        <v>123</v>
      </c>
      <c r="D36" s="2">
        <v>105.29</v>
      </c>
    </row>
    <row r="37" spans="1:4" x14ac:dyDescent="0.2">
      <c r="A37" s="18"/>
      <c r="B37" s="21">
        <v>44168</v>
      </c>
      <c r="C37" s="2">
        <v>23.43</v>
      </c>
      <c r="D37" s="2">
        <v>78.53</v>
      </c>
    </row>
    <row r="38" spans="1:4" x14ac:dyDescent="0.2">
      <c r="A38" s="18"/>
      <c r="B38" s="21">
        <v>44169</v>
      </c>
      <c r="C38" s="2">
        <v>32.11</v>
      </c>
      <c r="D38" s="2">
        <v>63.01</v>
      </c>
    </row>
    <row r="39" spans="1:4" x14ac:dyDescent="0.2">
      <c r="A39" s="18"/>
      <c r="B39" s="21">
        <v>44170</v>
      </c>
      <c r="C39" s="2">
        <v>109.33</v>
      </c>
      <c r="D39" s="2">
        <v>71.34</v>
      </c>
    </row>
    <row r="40" spans="1:4" x14ac:dyDescent="0.2">
      <c r="A40" s="18"/>
      <c r="B40" s="21">
        <v>44171</v>
      </c>
      <c r="C40" s="2">
        <v>341.5</v>
      </c>
      <c r="D40" s="2">
        <v>75.95</v>
      </c>
    </row>
    <row r="41" spans="1:4" x14ac:dyDescent="0.2">
      <c r="A41" s="18"/>
      <c r="B41" s="21">
        <v>44172</v>
      </c>
      <c r="C41" s="2">
        <v>19.13</v>
      </c>
      <c r="D41" s="2">
        <v>88.44</v>
      </c>
    </row>
    <row r="42" spans="1:4" x14ac:dyDescent="0.2">
      <c r="A42" s="18"/>
      <c r="B42" s="21">
        <v>44173</v>
      </c>
      <c r="C42" s="2">
        <v>111.17</v>
      </c>
      <c r="D42" s="2">
        <v>76.41</v>
      </c>
    </row>
    <row r="43" spans="1:4" x14ac:dyDescent="0.2">
      <c r="A43" s="18"/>
      <c r="B43" s="21">
        <v>44174</v>
      </c>
      <c r="C43" s="2">
        <v>41.93</v>
      </c>
      <c r="D43" s="2">
        <v>69.72</v>
      </c>
    </row>
    <row r="44" spans="1:4" x14ac:dyDescent="0.2">
      <c r="A44" s="18"/>
      <c r="B44" s="21">
        <v>44175</v>
      </c>
      <c r="C44" s="2">
        <v>11</v>
      </c>
      <c r="D44" s="2">
        <v>116.3</v>
      </c>
    </row>
    <row r="45" spans="1:4" x14ac:dyDescent="0.2">
      <c r="A45" s="18"/>
      <c r="B45" s="21">
        <v>44176</v>
      </c>
      <c r="C45" s="2">
        <v>44.06</v>
      </c>
      <c r="D45" s="2">
        <v>96.44</v>
      </c>
    </row>
    <row r="46" spans="1:4" x14ac:dyDescent="0.2">
      <c r="A46" s="18"/>
      <c r="B46" s="21">
        <v>44177</v>
      </c>
      <c r="C46" s="2">
        <v>12</v>
      </c>
      <c r="D46" s="2">
        <v>57.29</v>
      </c>
    </row>
    <row r="47" spans="1:4" x14ac:dyDescent="0.2">
      <c r="A47" s="18"/>
      <c r="B47" s="21">
        <v>44178</v>
      </c>
      <c r="C47" s="2">
        <v>33.700000000000003</v>
      </c>
      <c r="D47" s="2">
        <v>67.48</v>
      </c>
    </row>
    <row r="48" spans="1:4" x14ac:dyDescent="0.2">
      <c r="A48" s="18"/>
      <c r="B48" s="21">
        <v>44179</v>
      </c>
      <c r="C48" s="2">
        <v>35.5</v>
      </c>
      <c r="D48" s="2">
        <v>76.42</v>
      </c>
    </row>
    <row r="49" spans="1:4" x14ac:dyDescent="0.2">
      <c r="A49" s="18"/>
      <c r="B49" s="21">
        <v>44180</v>
      </c>
      <c r="C49" s="2">
        <v>132.69</v>
      </c>
      <c r="D49" s="2">
        <v>87.94</v>
      </c>
    </row>
    <row r="50" spans="1:4" x14ac:dyDescent="0.2">
      <c r="A50" s="18"/>
      <c r="B50" s="21">
        <v>44181</v>
      </c>
      <c r="C50" s="2">
        <v>86.3</v>
      </c>
      <c r="D50" s="2">
        <v>107.82</v>
      </c>
    </row>
    <row r="51" spans="1:4" x14ac:dyDescent="0.2">
      <c r="A51" s="18"/>
      <c r="B51" s="21">
        <v>44182</v>
      </c>
      <c r="C51" s="2">
        <v>10.18</v>
      </c>
      <c r="D51" s="2">
        <v>80.16</v>
      </c>
    </row>
    <row r="52" spans="1:4" x14ac:dyDescent="0.2">
      <c r="A52" s="18"/>
      <c r="B52" s="21">
        <v>44183</v>
      </c>
      <c r="C52" s="2">
        <v>60</v>
      </c>
      <c r="D52" s="2">
        <v>87.52</v>
      </c>
    </row>
    <row r="53" spans="1:4" x14ac:dyDescent="0.2">
      <c r="A53" s="18"/>
      <c r="B53" s="21">
        <v>44184</v>
      </c>
      <c r="C53" s="2">
        <v>10</v>
      </c>
      <c r="D53" s="2">
        <v>77.239999999999995</v>
      </c>
    </row>
    <row r="54" spans="1:4" x14ac:dyDescent="0.2">
      <c r="A54" s="18"/>
      <c r="B54" s="21">
        <v>44185</v>
      </c>
      <c r="C54" s="2">
        <v>12</v>
      </c>
      <c r="D54" s="2">
        <v>86.06</v>
      </c>
    </row>
    <row r="55" spans="1:4" x14ac:dyDescent="0.2">
      <c r="A55" s="18"/>
      <c r="B55" s="21">
        <v>44186</v>
      </c>
      <c r="C55" s="2">
        <v>13.2</v>
      </c>
      <c r="D55" s="2">
        <v>83.14</v>
      </c>
    </row>
    <row r="56" spans="1:4" x14ac:dyDescent="0.2">
      <c r="A56" s="18"/>
      <c r="B56" s="21">
        <v>44187</v>
      </c>
      <c r="C56" s="2">
        <v>11.33</v>
      </c>
      <c r="D56" s="2">
        <v>80.239999999999995</v>
      </c>
    </row>
    <row r="57" spans="1:4" x14ac:dyDescent="0.2">
      <c r="A57" s="18"/>
      <c r="B57" s="21">
        <v>44188</v>
      </c>
      <c r="C57" s="2">
        <v>124.5</v>
      </c>
      <c r="D57" s="2">
        <v>46.24</v>
      </c>
    </row>
    <row r="58" spans="1:4" x14ac:dyDescent="0.2">
      <c r="A58" s="18"/>
      <c r="B58" s="21">
        <v>44189</v>
      </c>
      <c r="C58" s="2">
        <v>8.5</v>
      </c>
      <c r="D58" s="2">
        <v>102.7</v>
      </c>
    </row>
    <row r="59" spans="1:4" x14ac:dyDescent="0.2">
      <c r="A59" s="18"/>
      <c r="B59" s="21">
        <v>44190</v>
      </c>
      <c r="C59" s="2">
        <v>229.33</v>
      </c>
      <c r="D59" s="2">
        <v>45.14</v>
      </c>
    </row>
    <row r="60" spans="1:4" x14ac:dyDescent="0.2">
      <c r="A60" s="18"/>
      <c r="B60" s="21">
        <v>44191</v>
      </c>
      <c r="C60" s="2">
        <v>39.5</v>
      </c>
      <c r="D60" s="2">
        <v>50.17</v>
      </c>
    </row>
    <row r="61" spans="1:4" x14ac:dyDescent="0.2">
      <c r="A61" s="18"/>
      <c r="B61" s="21">
        <v>44192</v>
      </c>
      <c r="C61" s="2">
        <v>61.33</v>
      </c>
      <c r="D61" s="2">
        <v>19.12</v>
      </c>
    </row>
    <row r="62" spans="1:4" x14ac:dyDescent="0.2">
      <c r="A62" s="18"/>
      <c r="B62" s="21">
        <v>44193</v>
      </c>
      <c r="C62" s="2">
        <v>48</v>
      </c>
      <c r="D62" s="2">
        <v>43.9</v>
      </c>
    </row>
    <row r="63" spans="1:4" x14ac:dyDescent="0.2">
      <c r="A63" s="18"/>
      <c r="B63" s="21">
        <v>44194</v>
      </c>
      <c r="C63" s="2">
        <v>11.67</v>
      </c>
      <c r="D63" s="2">
        <v>19.32</v>
      </c>
    </row>
    <row r="64" spans="1:4" x14ac:dyDescent="0.2">
      <c r="A64" s="18"/>
      <c r="B64" s="21">
        <v>44195</v>
      </c>
      <c r="C64" s="2">
        <v>9.75</v>
      </c>
      <c r="D64" s="2">
        <v>69.349999999999994</v>
      </c>
    </row>
    <row r="65" spans="1:4" x14ac:dyDescent="0.2">
      <c r="A65" s="18"/>
      <c r="B65" s="21">
        <v>44196</v>
      </c>
      <c r="C65" s="2">
        <v>8.1999999999999993</v>
      </c>
      <c r="D65" s="2">
        <v>31.88</v>
      </c>
    </row>
    <row r="66" spans="1:4" x14ac:dyDescent="0.2">
      <c r="A66" s="18"/>
      <c r="B66" s="21">
        <v>44197</v>
      </c>
      <c r="C66" s="2"/>
      <c r="D66" s="2">
        <v>24.75</v>
      </c>
    </row>
    <row r="67" spans="1:4" x14ac:dyDescent="0.2">
      <c r="A67" s="18"/>
      <c r="B67" s="21">
        <v>44198</v>
      </c>
      <c r="C67" s="2"/>
      <c r="D67" s="2">
        <v>99.36</v>
      </c>
    </row>
    <row r="68" spans="1:4" x14ac:dyDescent="0.2">
      <c r="A68" s="18"/>
      <c r="B68" s="21">
        <v>44199</v>
      </c>
      <c r="C68" s="2">
        <v>16</v>
      </c>
      <c r="D68" s="2">
        <v>75.42</v>
      </c>
    </row>
    <row r="69" spans="1:4" x14ac:dyDescent="0.2">
      <c r="A69" s="18"/>
      <c r="B69" s="21">
        <v>44200</v>
      </c>
      <c r="C69" s="2">
        <v>9.5</v>
      </c>
      <c r="D69" s="2">
        <v>61.07</v>
      </c>
    </row>
    <row r="70" spans="1:4" x14ac:dyDescent="0.2">
      <c r="A70" s="18"/>
      <c r="B70" s="21">
        <v>44201</v>
      </c>
      <c r="C70" s="2">
        <v>3.67</v>
      </c>
      <c r="D70" s="2">
        <v>33.880000000000003</v>
      </c>
    </row>
    <row r="71" spans="1:4" x14ac:dyDescent="0.2">
      <c r="A71" s="18"/>
      <c r="B71" s="21">
        <v>44202</v>
      </c>
      <c r="C71" s="2">
        <v>6.67</v>
      </c>
      <c r="D71" s="2">
        <v>51.6</v>
      </c>
    </row>
    <row r="72" spans="1:4" x14ac:dyDescent="0.2">
      <c r="A72" s="18"/>
      <c r="B72" s="21">
        <v>44203</v>
      </c>
      <c r="C72" s="2">
        <v>47</v>
      </c>
      <c r="D72" s="2">
        <v>62.1</v>
      </c>
    </row>
    <row r="73" spans="1:4" x14ac:dyDescent="0.2">
      <c r="A73" s="18"/>
      <c r="B73" s="21">
        <v>44204</v>
      </c>
      <c r="C73" s="2">
        <v>28</v>
      </c>
      <c r="D73" s="2">
        <v>67.34</v>
      </c>
    </row>
    <row r="74" spans="1:4" x14ac:dyDescent="0.2">
      <c r="A74" s="18"/>
      <c r="B74" s="21">
        <v>44205</v>
      </c>
      <c r="C74" s="2">
        <v>6</v>
      </c>
      <c r="D74" s="2">
        <v>35</v>
      </c>
    </row>
    <row r="75" spans="1:4" x14ac:dyDescent="0.2">
      <c r="A75" s="18"/>
      <c r="B75" s="21">
        <v>44206</v>
      </c>
      <c r="C75" s="2">
        <v>7</v>
      </c>
      <c r="D75" s="2">
        <v>35.85</v>
      </c>
    </row>
    <row r="76" spans="1:4" x14ac:dyDescent="0.2">
      <c r="A76" s="18"/>
      <c r="B76" s="21">
        <v>44207</v>
      </c>
      <c r="C76" s="2">
        <v>2.5</v>
      </c>
      <c r="D76" s="2">
        <v>71.17</v>
      </c>
    </row>
    <row r="77" spans="1:4" x14ac:dyDescent="0.2">
      <c r="A77" s="18"/>
      <c r="B77" s="21">
        <v>44208</v>
      </c>
      <c r="C77" s="2">
        <v>14.25</v>
      </c>
      <c r="D77" s="2">
        <v>76.510000000000005</v>
      </c>
    </row>
    <row r="78" spans="1:4" x14ac:dyDescent="0.2">
      <c r="A78" s="18"/>
      <c r="B78" s="21">
        <v>44209</v>
      </c>
      <c r="C78" s="2">
        <v>20.75</v>
      </c>
      <c r="D78" s="2">
        <v>43.4</v>
      </c>
    </row>
    <row r="79" spans="1:4" x14ac:dyDescent="0.2">
      <c r="A79" s="18"/>
      <c r="B79" s="21">
        <v>44210</v>
      </c>
      <c r="C79" s="2">
        <v>18.670000000000002</v>
      </c>
      <c r="D79" s="2">
        <v>60.12</v>
      </c>
    </row>
    <row r="80" spans="1:4" x14ac:dyDescent="0.2">
      <c r="A80" s="18"/>
      <c r="B80" s="21">
        <v>44211</v>
      </c>
      <c r="C80" s="2">
        <v>75.67</v>
      </c>
      <c r="D80" s="2">
        <v>64.09</v>
      </c>
    </row>
    <row r="81" spans="1:4" x14ac:dyDescent="0.2">
      <c r="A81" s="18"/>
      <c r="B81" s="21">
        <v>44212</v>
      </c>
      <c r="C81" s="2">
        <v>21</v>
      </c>
      <c r="D81" s="2">
        <v>27.5</v>
      </c>
    </row>
    <row r="82" spans="1:4" x14ac:dyDescent="0.2">
      <c r="A82" s="18"/>
      <c r="B82" s="21">
        <v>44213</v>
      </c>
      <c r="C82" s="2"/>
      <c r="D82" s="2">
        <v>68.5</v>
      </c>
    </row>
    <row r="83" spans="1:4" x14ac:dyDescent="0.2">
      <c r="A83" s="18"/>
      <c r="B83" s="21">
        <v>44214</v>
      </c>
      <c r="C83" s="2">
        <v>10</v>
      </c>
      <c r="D83" s="2">
        <v>50.24</v>
      </c>
    </row>
    <row r="84" spans="1:4" x14ac:dyDescent="0.2">
      <c r="A84" s="18"/>
      <c r="B84" s="21">
        <v>44215</v>
      </c>
      <c r="C84" s="2">
        <v>37</v>
      </c>
      <c r="D84" s="2">
        <v>122.02</v>
      </c>
    </row>
    <row r="85" spans="1:4" x14ac:dyDescent="0.2">
      <c r="A85" s="18"/>
      <c r="B85" s="21">
        <v>44216</v>
      </c>
      <c r="C85" s="2">
        <v>54.8</v>
      </c>
      <c r="D85" s="2">
        <v>165.01</v>
      </c>
    </row>
    <row r="86" spans="1:4" x14ac:dyDescent="0.2">
      <c r="A86" s="18"/>
      <c r="B86" s="21">
        <v>44217</v>
      </c>
      <c r="C86" s="2">
        <v>74.33</v>
      </c>
      <c r="D86" s="2">
        <v>76.209999999999994</v>
      </c>
    </row>
    <row r="87" spans="1:4" x14ac:dyDescent="0.2">
      <c r="A87" s="18"/>
      <c r="B87" s="21">
        <v>44218</v>
      </c>
      <c r="C87" s="2">
        <v>177</v>
      </c>
      <c r="D87" s="2">
        <v>104.55</v>
      </c>
    </row>
    <row r="88" spans="1:4" x14ac:dyDescent="0.2">
      <c r="A88" s="18"/>
      <c r="B88" s="21">
        <v>44219</v>
      </c>
      <c r="C88" s="2">
        <v>16</v>
      </c>
      <c r="D88" s="2">
        <v>87.28</v>
      </c>
    </row>
    <row r="89" spans="1:4" x14ac:dyDescent="0.2">
      <c r="A89" s="18"/>
      <c r="B89" s="21">
        <v>44220</v>
      </c>
      <c r="C89" s="2">
        <v>7.5</v>
      </c>
      <c r="D89" s="2">
        <v>108.29</v>
      </c>
    </row>
    <row r="90" spans="1:4" x14ac:dyDescent="0.2">
      <c r="A90" s="18"/>
      <c r="B90" s="21">
        <v>44221</v>
      </c>
      <c r="C90" s="2">
        <v>6.29</v>
      </c>
      <c r="D90" s="2">
        <v>56.24</v>
      </c>
    </row>
    <row r="91" spans="1:4" x14ac:dyDescent="0.2">
      <c r="A91" s="18"/>
      <c r="B91" s="21">
        <v>44222</v>
      </c>
      <c r="C91" s="2">
        <v>8.1</v>
      </c>
      <c r="D91" s="2">
        <v>66.680000000000007</v>
      </c>
    </row>
    <row r="92" spans="1:4" x14ac:dyDescent="0.2">
      <c r="A92" s="18"/>
      <c r="B92" s="21">
        <v>44223</v>
      </c>
      <c r="C92" s="2">
        <v>73.17</v>
      </c>
      <c r="D92" s="2">
        <v>41.77</v>
      </c>
    </row>
    <row r="93" spans="1:4" x14ac:dyDescent="0.2">
      <c r="A93" s="18"/>
      <c r="B93" s="21">
        <v>44224</v>
      </c>
      <c r="C93" s="2">
        <v>23.33</v>
      </c>
      <c r="D93" s="2">
        <v>46.08</v>
      </c>
    </row>
    <row r="94" spans="1:4" x14ac:dyDescent="0.2">
      <c r="A94" s="18"/>
      <c r="B94" s="21">
        <v>44225</v>
      </c>
      <c r="C94" s="2">
        <v>23.67</v>
      </c>
      <c r="D94" s="2">
        <v>67.88</v>
      </c>
    </row>
    <row r="95" spans="1:4" x14ac:dyDescent="0.2">
      <c r="A95" s="18"/>
      <c r="B95" s="21">
        <v>44226</v>
      </c>
      <c r="C95" s="2">
        <v>13.67</v>
      </c>
      <c r="D95" s="2">
        <v>17.600000000000001</v>
      </c>
    </row>
    <row r="96" spans="1:4" x14ac:dyDescent="0.2">
      <c r="B96" s="21">
        <v>44227</v>
      </c>
      <c r="C96" s="2">
        <v>21</v>
      </c>
      <c r="D96" s="2">
        <v>18.36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D80B-6F13-4F2B-AB38-BE0568C4D597}">
  <sheetPr>
    <tabColor theme="7" tint="0.59999389629810485"/>
  </sheetPr>
  <dimension ref="B1:M96"/>
  <sheetViews>
    <sheetView workbookViewId="0">
      <selection activeCell="I44" sqref="I44"/>
    </sheetView>
  </sheetViews>
  <sheetFormatPr defaultRowHeight="12.75" x14ac:dyDescent="0.2"/>
  <cols>
    <col min="1" max="1" width="3.85546875" style="18" customWidth="1"/>
    <col min="2" max="2" width="15.28515625" style="18" customWidth="1"/>
    <col min="3" max="3" width="10.5703125" style="18" customWidth="1"/>
    <col min="4" max="4" width="10.28515625" style="18" customWidth="1"/>
    <col min="5" max="5" width="6.28515625" style="18" customWidth="1"/>
    <col min="6" max="6" width="12.42578125" style="18" customWidth="1"/>
    <col min="7" max="7" width="8.140625" style="18" customWidth="1"/>
    <col min="8" max="8" width="11.140625" style="18" bestFit="1" customWidth="1"/>
    <col min="9" max="9" width="9.140625" style="18"/>
    <col min="10" max="10" width="6.85546875" style="18" customWidth="1"/>
    <col min="11" max="11" width="15.28515625" style="18" customWidth="1"/>
    <col min="12" max="12" width="12.28515625" style="18" customWidth="1"/>
    <col min="13" max="13" width="11.28515625" style="18" customWidth="1"/>
    <col min="14" max="16384" width="9.140625" style="18"/>
  </cols>
  <sheetData>
    <row r="1" spans="2:13" ht="17.25" customHeight="1" x14ac:dyDescent="0.2"/>
    <row r="2" spans="2:13" ht="15" x14ac:dyDescent="0.25">
      <c r="B2" s="9" t="s">
        <v>30</v>
      </c>
      <c r="C2" s="10"/>
      <c r="D2" s="11"/>
      <c r="F2" s="6" t="s">
        <v>29</v>
      </c>
      <c r="G2" s="22"/>
      <c r="H2" s="7"/>
      <c r="I2" s="8"/>
      <c r="K2" s="9" t="s">
        <v>31</v>
      </c>
      <c r="L2" s="10"/>
      <c r="M2" s="11"/>
    </row>
    <row r="4" spans="2:13" x14ac:dyDescent="0.2">
      <c r="B4" s="3" t="s">
        <v>20</v>
      </c>
      <c r="C4" s="3" t="s">
        <v>17</v>
      </c>
      <c r="D4" s="3" t="s">
        <v>16</v>
      </c>
      <c r="F4" s="3" t="s">
        <v>17</v>
      </c>
      <c r="H4" s="3" t="s">
        <v>16</v>
      </c>
      <c r="K4" s="3" t="s">
        <v>20</v>
      </c>
      <c r="L4" s="3" t="s">
        <v>17</v>
      </c>
      <c r="M4" s="3" t="s">
        <v>16</v>
      </c>
    </row>
    <row r="5" spans="2:13" x14ac:dyDescent="0.2">
      <c r="B5" s="25">
        <v>44136</v>
      </c>
      <c r="C5" s="26"/>
      <c r="D5" s="26">
        <v>69.5</v>
      </c>
      <c r="F5" s="23" t="s">
        <v>27</v>
      </c>
      <c r="G5" s="24">
        <f>_xlfn.PERCENTILE.EXC(C5:C96, 0.05)</f>
        <v>3.1</v>
      </c>
      <c r="H5" s="23" t="s">
        <v>27</v>
      </c>
      <c r="I5" s="24">
        <f>_xlfn.PERCENTILE.EXC(D5:D96, 0.05)</f>
        <v>10.468499999999999</v>
      </c>
      <c r="K5" s="25">
        <v>44139</v>
      </c>
      <c r="L5" s="26">
        <v>15.33</v>
      </c>
      <c r="M5" s="26">
        <v>35.75</v>
      </c>
    </row>
    <row r="6" spans="2:13" x14ac:dyDescent="0.2">
      <c r="B6" s="25">
        <v>44137</v>
      </c>
      <c r="C6" s="26"/>
      <c r="D6" s="26">
        <v>209</v>
      </c>
      <c r="F6" s="23" t="s">
        <v>28</v>
      </c>
      <c r="G6" s="24">
        <f>_xlfn.PERCENTILE.EXC(C5:C96, 0.95)</f>
        <v>168.13799999999986</v>
      </c>
      <c r="H6" s="23" t="s">
        <v>28</v>
      </c>
      <c r="I6" s="24">
        <f>_xlfn.PERCENTILE.EXC(D5:D96, 0.95)</f>
        <v>240.13249999999999</v>
      </c>
      <c r="K6" s="25">
        <v>44141</v>
      </c>
      <c r="L6" s="26">
        <v>26</v>
      </c>
      <c r="M6" s="26">
        <v>98.67</v>
      </c>
    </row>
    <row r="7" spans="2:13" x14ac:dyDescent="0.2">
      <c r="B7" s="25">
        <v>44138</v>
      </c>
      <c r="C7" s="26">
        <v>518</v>
      </c>
      <c r="D7" s="26">
        <v>30.67</v>
      </c>
      <c r="K7" s="25">
        <v>44145</v>
      </c>
      <c r="L7" s="26">
        <v>18</v>
      </c>
      <c r="M7" s="26">
        <v>222.75</v>
      </c>
    </row>
    <row r="8" spans="2:13" x14ac:dyDescent="0.2">
      <c r="B8" s="25">
        <v>44139</v>
      </c>
      <c r="C8" s="26">
        <v>15.33</v>
      </c>
      <c r="D8" s="26">
        <v>35.75</v>
      </c>
      <c r="K8" s="25">
        <v>44146</v>
      </c>
      <c r="L8" s="26">
        <v>3.5</v>
      </c>
      <c r="M8" s="26">
        <v>53.75</v>
      </c>
    </row>
    <row r="9" spans="2:13" x14ac:dyDescent="0.2">
      <c r="B9" s="25">
        <v>44140</v>
      </c>
      <c r="C9" s="26"/>
      <c r="D9" s="26">
        <v>19.25</v>
      </c>
      <c r="K9" s="25">
        <v>44147</v>
      </c>
      <c r="L9" s="26">
        <v>6</v>
      </c>
      <c r="M9" s="26">
        <v>20.91</v>
      </c>
    </row>
    <row r="10" spans="2:13" x14ac:dyDescent="0.2">
      <c r="B10" s="25">
        <v>44141</v>
      </c>
      <c r="C10" s="26">
        <v>26</v>
      </c>
      <c r="D10" s="26">
        <v>98.67</v>
      </c>
      <c r="K10" s="25">
        <v>44148</v>
      </c>
      <c r="L10" s="26">
        <v>11.83</v>
      </c>
      <c r="M10" s="26">
        <v>16.670000000000002</v>
      </c>
    </row>
    <row r="11" spans="2:13" x14ac:dyDescent="0.2">
      <c r="B11" s="25">
        <v>44142</v>
      </c>
      <c r="C11" s="26">
        <v>1</v>
      </c>
      <c r="D11" s="26">
        <v>25.6</v>
      </c>
      <c r="K11" s="25">
        <v>44151</v>
      </c>
      <c r="L11" s="26">
        <v>18</v>
      </c>
      <c r="M11" s="26">
        <v>110.91</v>
      </c>
    </row>
    <row r="12" spans="2:13" x14ac:dyDescent="0.2">
      <c r="B12" s="25">
        <v>44143</v>
      </c>
      <c r="C12" s="26"/>
      <c r="D12" s="26">
        <v>54.5</v>
      </c>
      <c r="K12" s="25">
        <v>44152</v>
      </c>
      <c r="L12" s="26">
        <v>25.63</v>
      </c>
      <c r="M12" s="26">
        <v>14.4</v>
      </c>
    </row>
    <row r="13" spans="2:13" x14ac:dyDescent="0.2">
      <c r="B13" s="25">
        <v>44144</v>
      </c>
      <c r="C13" s="26"/>
      <c r="D13" s="26">
        <v>35.25</v>
      </c>
      <c r="K13" s="25">
        <v>44153</v>
      </c>
      <c r="L13" s="26">
        <v>40.5</v>
      </c>
      <c r="M13" s="26">
        <v>29.38</v>
      </c>
    </row>
    <row r="14" spans="2:13" x14ac:dyDescent="0.2">
      <c r="B14" s="25">
        <v>44145</v>
      </c>
      <c r="C14" s="26">
        <v>18</v>
      </c>
      <c r="D14" s="26">
        <v>222.75</v>
      </c>
      <c r="K14" s="25">
        <v>44155</v>
      </c>
      <c r="L14" s="26">
        <v>12.25</v>
      </c>
      <c r="M14" s="26">
        <v>171.33</v>
      </c>
    </row>
    <row r="15" spans="2:13" x14ac:dyDescent="0.2">
      <c r="B15" s="25">
        <v>44146</v>
      </c>
      <c r="C15" s="26">
        <v>3.5</v>
      </c>
      <c r="D15" s="26">
        <v>53.75</v>
      </c>
      <c r="K15" s="25">
        <v>44156</v>
      </c>
      <c r="L15" s="26">
        <v>126.33</v>
      </c>
      <c r="M15" s="26">
        <v>62.67</v>
      </c>
    </row>
    <row r="16" spans="2:13" x14ac:dyDescent="0.2">
      <c r="B16" s="25">
        <v>44147</v>
      </c>
      <c r="C16" s="26">
        <v>6</v>
      </c>
      <c r="D16" s="26">
        <v>20.91</v>
      </c>
      <c r="K16" s="25">
        <v>44157</v>
      </c>
      <c r="L16" s="26">
        <v>10</v>
      </c>
      <c r="M16" s="26">
        <v>11.67</v>
      </c>
    </row>
    <row r="17" spans="2:13" x14ac:dyDescent="0.2">
      <c r="B17" s="25">
        <v>44148</v>
      </c>
      <c r="C17" s="26">
        <v>11.83</v>
      </c>
      <c r="D17" s="26">
        <v>16.670000000000002</v>
      </c>
      <c r="K17" s="25">
        <v>44158</v>
      </c>
      <c r="L17" s="26">
        <v>16.329999999999998</v>
      </c>
      <c r="M17" s="26">
        <v>94.08</v>
      </c>
    </row>
    <row r="18" spans="2:13" x14ac:dyDescent="0.2">
      <c r="B18" s="25">
        <v>44149</v>
      </c>
      <c r="C18" s="26">
        <v>39</v>
      </c>
      <c r="D18" s="26">
        <v>361.4</v>
      </c>
      <c r="K18" s="25">
        <v>44159</v>
      </c>
      <c r="L18" s="26">
        <v>7.33</v>
      </c>
      <c r="M18" s="26">
        <v>39.04</v>
      </c>
    </row>
    <row r="19" spans="2:13" x14ac:dyDescent="0.2">
      <c r="B19" s="25">
        <v>44150</v>
      </c>
      <c r="C19" s="26">
        <v>3</v>
      </c>
      <c r="D19" s="26">
        <v>9</v>
      </c>
      <c r="K19" s="25">
        <v>44160</v>
      </c>
      <c r="L19" s="26">
        <v>43</v>
      </c>
      <c r="M19" s="26">
        <v>71.09</v>
      </c>
    </row>
    <row r="20" spans="2:13" x14ac:dyDescent="0.2">
      <c r="B20" s="25">
        <v>44151</v>
      </c>
      <c r="C20" s="26">
        <v>18</v>
      </c>
      <c r="D20" s="26">
        <v>110.91</v>
      </c>
      <c r="K20" s="25">
        <v>44161</v>
      </c>
      <c r="L20" s="26">
        <v>16.329999999999998</v>
      </c>
      <c r="M20" s="26">
        <v>14.36</v>
      </c>
    </row>
    <row r="21" spans="2:13" x14ac:dyDescent="0.2">
      <c r="B21" s="25">
        <v>44152</v>
      </c>
      <c r="C21" s="26">
        <v>25.63</v>
      </c>
      <c r="D21" s="26">
        <v>14.4</v>
      </c>
      <c r="K21" s="25">
        <v>44162</v>
      </c>
      <c r="L21" s="26">
        <v>18</v>
      </c>
      <c r="M21" s="26">
        <v>24.83</v>
      </c>
    </row>
    <row r="22" spans="2:13" x14ac:dyDescent="0.2">
      <c r="B22" s="25">
        <v>44153</v>
      </c>
      <c r="C22" s="26">
        <v>40.5</v>
      </c>
      <c r="D22" s="26">
        <v>29.38</v>
      </c>
      <c r="K22" s="25">
        <v>44163</v>
      </c>
      <c r="L22" s="26">
        <v>25</v>
      </c>
      <c r="M22" s="26">
        <v>34.909999999999997</v>
      </c>
    </row>
    <row r="23" spans="2:13" x14ac:dyDescent="0.2">
      <c r="B23" s="25">
        <v>44154</v>
      </c>
      <c r="C23" s="26"/>
      <c r="D23" s="26">
        <v>165.4</v>
      </c>
      <c r="K23" s="25">
        <v>44165</v>
      </c>
      <c r="L23" s="26">
        <v>20.75</v>
      </c>
      <c r="M23" s="26">
        <v>39.549999999999997</v>
      </c>
    </row>
    <row r="24" spans="2:13" x14ac:dyDescent="0.2">
      <c r="B24" s="25">
        <v>44155</v>
      </c>
      <c r="C24" s="26">
        <v>12.25</v>
      </c>
      <c r="D24" s="26">
        <v>171.33</v>
      </c>
      <c r="K24" s="25">
        <v>44166</v>
      </c>
      <c r="L24" s="26">
        <v>120.1</v>
      </c>
      <c r="M24" s="26">
        <v>70.11</v>
      </c>
    </row>
    <row r="25" spans="2:13" x14ac:dyDescent="0.2">
      <c r="B25" s="25">
        <v>44156</v>
      </c>
      <c r="C25" s="26">
        <v>126.33</v>
      </c>
      <c r="D25" s="26">
        <v>62.67</v>
      </c>
      <c r="K25" s="25">
        <v>44168</v>
      </c>
      <c r="L25" s="26">
        <v>23.43</v>
      </c>
      <c r="M25" s="26">
        <v>15</v>
      </c>
    </row>
    <row r="26" spans="2:13" x14ac:dyDescent="0.2">
      <c r="B26" s="25">
        <v>44157</v>
      </c>
      <c r="C26" s="26">
        <v>10</v>
      </c>
      <c r="D26" s="26">
        <v>11.67</v>
      </c>
      <c r="K26" s="25">
        <v>44169</v>
      </c>
      <c r="L26" s="26">
        <v>32.11</v>
      </c>
      <c r="M26" s="26">
        <v>46.22</v>
      </c>
    </row>
    <row r="27" spans="2:13" x14ac:dyDescent="0.2">
      <c r="B27" s="25">
        <v>44158</v>
      </c>
      <c r="C27" s="26">
        <v>16.329999999999998</v>
      </c>
      <c r="D27" s="26">
        <v>94.08</v>
      </c>
      <c r="K27" s="25">
        <v>44170</v>
      </c>
      <c r="L27" s="26">
        <v>109.33</v>
      </c>
      <c r="M27" s="26">
        <v>140.62</v>
      </c>
    </row>
    <row r="28" spans="2:13" x14ac:dyDescent="0.2">
      <c r="B28" s="25">
        <v>44159</v>
      </c>
      <c r="C28" s="26">
        <v>7.33</v>
      </c>
      <c r="D28" s="26">
        <v>39.04</v>
      </c>
      <c r="K28" s="25">
        <v>44172</v>
      </c>
      <c r="L28" s="26">
        <v>19.13</v>
      </c>
      <c r="M28" s="26">
        <v>123.56</v>
      </c>
    </row>
    <row r="29" spans="2:13" x14ac:dyDescent="0.2">
      <c r="B29" s="25">
        <v>44160</v>
      </c>
      <c r="C29" s="26">
        <v>43</v>
      </c>
      <c r="D29" s="26">
        <v>71.09</v>
      </c>
      <c r="K29" s="25">
        <v>44173</v>
      </c>
      <c r="L29" s="26">
        <v>111.17</v>
      </c>
      <c r="M29" s="26">
        <v>51.75</v>
      </c>
    </row>
    <row r="30" spans="2:13" x14ac:dyDescent="0.2">
      <c r="B30" s="25">
        <v>44161</v>
      </c>
      <c r="C30" s="26">
        <v>16.329999999999998</v>
      </c>
      <c r="D30" s="26">
        <v>14.36</v>
      </c>
      <c r="K30" s="25">
        <v>44174</v>
      </c>
      <c r="L30" s="26">
        <v>41.93</v>
      </c>
      <c r="M30" s="26">
        <v>113.57</v>
      </c>
    </row>
    <row r="31" spans="2:13" x14ac:dyDescent="0.2">
      <c r="B31" s="25">
        <v>44162</v>
      </c>
      <c r="C31" s="26">
        <v>18</v>
      </c>
      <c r="D31" s="26">
        <v>24.83</v>
      </c>
      <c r="K31" s="25">
        <v>44175</v>
      </c>
      <c r="L31" s="26">
        <v>11</v>
      </c>
      <c r="M31" s="26">
        <v>95.3</v>
      </c>
    </row>
    <row r="32" spans="2:13" x14ac:dyDescent="0.2">
      <c r="B32" s="25">
        <v>44163</v>
      </c>
      <c r="C32" s="26">
        <v>25</v>
      </c>
      <c r="D32" s="26">
        <v>34.909999999999997</v>
      </c>
      <c r="K32" s="25">
        <v>44176</v>
      </c>
      <c r="L32" s="26">
        <v>44.06</v>
      </c>
      <c r="M32" s="26">
        <v>69.349999999999994</v>
      </c>
    </row>
    <row r="33" spans="2:13" x14ac:dyDescent="0.2">
      <c r="B33" s="25">
        <v>44164</v>
      </c>
      <c r="C33" s="26">
        <v>3</v>
      </c>
      <c r="D33" s="26">
        <v>17.25</v>
      </c>
      <c r="K33" s="25">
        <v>44177</v>
      </c>
      <c r="L33" s="26">
        <v>12</v>
      </c>
      <c r="M33" s="26">
        <v>21.57</v>
      </c>
    </row>
    <row r="34" spans="2:13" x14ac:dyDescent="0.2">
      <c r="B34" s="25">
        <v>44165</v>
      </c>
      <c r="C34" s="26">
        <v>20.75</v>
      </c>
      <c r="D34" s="26">
        <v>39.549999999999997</v>
      </c>
      <c r="K34" s="25">
        <v>44178</v>
      </c>
      <c r="L34" s="26">
        <v>33.700000000000003</v>
      </c>
      <c r="M34" s="26">
        <v>160.44</v>
      </c>
    </row>
    <row r="35" spans="2:13" x14ac:dyDescent="0.2">
      <c r="B35" s="25">
        <v>44166</v>
      </c>
      <c r="C35" s="26">
        <v>120.1</v>
      </c>
      <c r="D35" s="26">
        <v>70.11</v>
      </c>
      <c r="K35" s="25">
        <v>44179</v>
      </c>
      <c r="L35" s="26">
        <v>35.5</v>
      </c>
      <c r="M35" s="26">
        <v>69.25</v>
      </c>
    </row>
    <row r="36" spans="2:13" x14ac:dyDescent="0.2">
      <c r="B36" s="25">
        <v>44167</v>
      </c>
      <c r="C36" s="26">
        <v>123</v>
      </c>
      <c r="D36" s="26">
        <v>240.6</v>
      </c>
      <c r="K36" s="25">
        <v>44180</v>
      </c>
      <c r="L36" s="26">
        <v>132.69</v>
      </c>
      <c r="M36" s="26">
        <v>45.44</v>
      </c>
    </row>
    <row r="37" spans="2:13" x14ac:dyDescent="0.2">
      <c r="B37" s="25">
        <v>44168</v>
      </c>
      <c r="C37" s="26">
        <v>23.43</v>
      </c>
      <c r="D37" s="26">
        <v>15</v>
      </c>
      <c r="K37" s="25">
        <v>44181</v>
      </c>
      <c r="L37" s="26">
        <v>86.3</v>
      </c>
      <c r="M37" s="26">
        <v>122.06</v>
      </c>
    </row>
    <row r="38" spans="2:13" x14ac:dyDescent="0.2">
      <c r="B38" s="25">
        <v>44169</v>
      </c>
      <c r="C38" s="26">
        <v>32.11</v>
      </c>
      <c r="D38" s="26">
        <v>46.22</v>
      </c>
      <c r="K38" s="25">
        <v>44182</v>
      </c>
      <c r="L38" s="26">
        <v>10.18</v>
      </c>
      <c r="M38" s="26">
        <v>36.44</v>
      </c>
    </row>
    <row r="39" spans="2:13" x14ac:dyDescent="0.2">
      <c r="B39" s="25">
        <v>44170</v>
      </c>
      <c r="C39" s="26">
        <v>109.33</v>
      </c>
      <c r="D39" s="26">
        <v>140.62</v>
      </c>
      <c r="K39" s="25">
        <v>44183</v>
      </c>
      <c r="L39" s="26">
        <v>60</v>
      </c>
      <c r="M39" s="26">
        <v>58.19</v>
      </c>
    </row>
    <row r="40" spans="2:13" x14ac:dyDescent="0.2">
      <c r="B40" s="25">
        <v>44171</v>
      </c>
      <c r="C40" s="26">
        <v>341.5</v>
      </c>
      <c r="D40" s="26">
        <v>45</v>
      </c>
      <c r="K40" s="25">
        <v>44184</v>
      </c>
      <c r="L40" s="26">
        <v>10</v>
      </c>
      <c r="M40" s="26">
        <v>141.57</v>
      </c>
    </row>
    <row r="41" spans="2:13" x14ac:dyDescent="0.2">
      <c r="B41" s="25">
        <v>44172</v>
      </c>
      <c r="C41" s="26">
        <v>19.13</v>
      </c>
      <c r="D41" s="26">
        <v>123.56</v>
      </c>
      <c r="K41" s="25">
        <v>44186</v>
      </c>
      <c r="L41" s="26">
        <v>13.2</v>
      </c>
      <c r="M41" s="26">
        <v>232</v>
      </c>
    </row>
    <row r="42" spans="2:13" x14ac:dyDescent="0.2">
      <c r="B42" s="25">
        <v>44173</v>
      </c>
      <c r="C42" s="26">
        <v>111.17</v>
      </c>
      <c r="D42" s="26">
        <v>51.75</v>
      </c>
      <c r="K42" s="25">
        <v>44187</v>
      </c>
      <c r="L42" s="26">
        <v>11.33</v>
      </c>
      <c r="M42" s="26">
        <v>24</v>
      </c>
    </row>
    <row r="43" spans="2:13" x14ac:dyDescent="0.2">
      <c r="B43" s="25">
        <v>44174</v>
      </c>
      <c r="C43" s="26">
        <v>41.93</v>
      </c>
      <c r="D43" s="26">
        <v>113.57</v>
      </c>
      <c r="K43" s="25">
        <v>44188</v>
      </c>
      <c r="L43" s="26">
        <v>124.5</v>
      </c>
      <c r="M43" s="26">
        <v>54.5</v>
      </c>
    </row>
    <row r="44" spans="2:13" x14ac:dyDescent="0.2">
      <c r="B44" s="25">
        <v>44175</v>
      </c>
      <c r="C44" s="26">
        <v>11</v>
      </c>
      <c r="D44" s="26">
        <v>95.3</v>
      </c>
      <c r="K44" s="25">
        <v>44189</v>
      </c>
      <c r="L44" s="26">
        <v>8.5</v>
      </c>
      <c r="M44" s="26">
        <v>13.5</v>
      </c>
    </row>
    <row r="45" spans="2:13" x14ac:dyDescent="0.2">
      <c r="B45" s="25">
        <v>44176</v>
      </c>
      <c r="C45" s="26">
        <v>44.06</v>
      </c>
      <c r="D45" s="26">
        <v>69.349999999999994</v>
      </c>
      <c r="K45" s="25">
        <v>44193</v>
      </c>
      <c r="L45" s="26">
        <v>48</v>
      </c>
      <c r="M45" s="26">
        <v>32.6</v>
      </c>
    </row>
    <row r="46" spans="2:13" x14ac:dyDescent="0.2">
      <c r="B46" s="25">
        <v>44177</v>
      </c>
      <c r="C46" s="26">
        <v>12</v>
      </c>
      <c r="D46" s="26">
        <v>21.57</v>
      </c>
      <c r="K46" s="25">
        <v>44195</v>
      </c>
      <c r="L46" s="26">
        <v>9.75</v>
      </c>
      <c r="M46" s="26">
        <v>66.33</v>
      </c>
    </row>
    <row r="47" spans="2:13" x14ac:dyDescent="0.2">
      <c r="B47" s="25">
        <v>44178</v>
      </c>
      <c r="C47" s="26">
        <v>33.700000000000003</v>
      </c>
      <c r="D47" s="26">
        <v>160.44</v>
      </c>
      <c r="K47" s="25">
        <v>44196</v>
      </c>
      <c r="L47" s="26">
        <v>8.1999999999999993</v>
      </c>
      <c r="M47" s="26">
        <v>18</v>
      </c>
    </row>
    <row r="48" spans="2:13" x14ac:dyDescent="0.2">
      <c r="B48" s="25">
        <v>44179</v>
      </c>
      <c r="C48" s="26">
        <v>35.5</v>
      </c>
      <c r="D48" s="26">
        <v>69.25</v>
      </c>
      <c r="K48" s="25">
        <v>44199</v>
      </c>
      <c r="L48" s="26">
        <v>16</v>
      </c>
      <c r="M48" s="26">
        <v>15.33</v>
      </c>
    </row>
    <row r="49" spans="2:13" x14ac:dyDescent="0.2">
      <c r="B49" s="25">
        <v>44180</v>
      </c>
      <c r="C49" s="26">
        <v>132.69</v>
      </c>
      <c r="D49" s="26">
        <v>45.44</v>
      </c>
      <c r="K49" s="25">
        <v>44200</v>
      </c>
      <c r="L49" s="26">
        <v>9.5</v>
      </c>
      <c r="M49" s="26">
        <v>54.33</v>
      </c>
    </row>
    <row r="50" spans="2:13" x14ac:dyDescent="0.2">
      <c r="B50" s="25">
        <v>44181</v>
      </c>
      <c r="C50" s="26">
        <v>86.3</v>
      </c>
      <c r="D50" s="26">
        <v>122.06</v>
      </c>
      <c r="K50" s="25">
        <v>44201</v>
      </c>
      <c r="L50" s="26">
        <v>3.67</v>
      </c>
      <c r="M50" s="26">
        <v>42</v>
      </c>
    </row>
    <row r="51" spans="2:13" x14ac:dyDescent="0.2">
      <c r="B51" s="25">
        <v>44182</v>
      </c>
      <c r="C51" s="26">
        <v>10.18</v>
      </c>
      <c r="D51" s="26">
        <v>36.44</v>
      </c>
      <c r="K51" s="25">
        <v>44202</v>
      </c>
      <c r="L51" s="26">
        <v>6.67</v>
      </c>
      <c r="M51" s="26">
        <v>105</v>
      </c>
    </row>
    <row r="52" spans="2:13" x14ac:dyDescent="0.2">
      <c r="B52" s="25">
        <v>44183</v>
      </c>
      <c r="C52" s="26">
        <v>60</v>
      </c>
      <c r="D52" s="26">
        <v>58.19</v>
      </c>
      <c r="K52" s="25">
        <v>44203</v>
      </c>
      <c r="L52" s="26">
        <v>47</v>
      </c>
      <c r="M52" s="26">
        <v>135</v>
      </c>
    </row>
    <row r="53" spans="2:13" x14ac:dyDescent="0.2">
      <c r="B53" s="25">
        <v>44184</v>
      </c>
      <c r="C53" s="26">
        <v>10</v>
      </c>
      <c r="D53" s="26">
        <v>141.57</v>
      </c>
      <c r="K53" s="25">
        <v>44204</v>
      </c>
      <c r="L53" s="26">
        <v>28</v>
      </c>
      <c r="M53" s="26">
        <v>65.5</v>
      </c>
    </row>
    <row r="54" spans="2:13" x14ac:dyDescent="0.2">
      <c r="B54" s="25">
        <v>44185</v>
      </c>
      <c r="C54" s="26">
        <v>12</v>
      </c>
      <c r="D54" s="26">
        <v>397.67</v>
      </c>
      <c r="K54" s="25">
        <v>44205</v>
      </c>
      <c r="L54" s="26">
        <v>6</v>
      </c>
      <c r="M54" s="26">
        <v>21.2</v>
      </c>
    </row>
    <row r="55" spans="2:13" x14ac:dyDescent="0.2">
      <c r="B55" s="25">
        <v>44186</v>
      </c>
      <c r="C55" s="26">
        <v>13.2</v>
      </c>
      <c r="D55" s="26">
        <v>232</v>
      </c>
      <c r="K55" s="25">
        <v>44206</v>
      </c>
      <c r="L55" s="26">
        <v>7</v>
      </c>
      <c r="M55" s="26">
        <v>27</v>
      </c>
    </row>
    <row r="56" spans="2:13" x14ac:dyDescent="0.2">
      <c r="B56" s="25">
        <v>44187</v>
      </c>
      <c r="C56" s="26">
        <v>11.33</v>
      </c>
      <c r="D56" s="26">
        <v>24</v>
      </c>
      <c r="K56" s="25">
        <v>44209</v>
      </c>
      <c r="L56" s="26">
        <v>20.75</v>
      </c>
      <c r="M56" s="26">
        <v>38</v>
      </c>
    </row>
    <row r="57" spans="2:13" x14ac:dyDescent="0.2">
      <c r="B57" s="25">
        <v>44188</v>
      </c>
      <c r="C57" s="26">
        <v>124.5</v>
      </c>
      <c r="D57" s="26">
        <v>54.5</v>
      </c>
      <c r="K57" s="25">
        <v>44210</v>
      </c>
      <c r="L57" s="26">
        <v>18.670000000000002</v>
      </c>
      <c r="M57" s="26">
        <v>38.549999999999997</v>
      </c>
    </row>
    <row r="58" spans="2:13" x14ac:dyDescent="0.2">
      <c r="B58" s="25">
        <v>44189</v>
      </c>
      <c r="C58" s="26">
        <v>8.5</v>
      </c>
      <c r="D58" s="26">
        <v>13.5</v>
      </c>
      <c r="K58" s="25">
        <v>44211</v>
      </c>
      <c r="L58" s="26">
        <v>75.67</v>
      </c>
      <c r="M58" s="26">
        <v>14</v>
      </c>
    </row>
    <row r="59" spans="2:13" x14ac:dyDescent="0.2">
      <c r="B59" s="25">
        <v>44190</v>
      </c>
      <c r="C59" s="26">
        <v>229.33</v>
      </c>
      <c r="D59" s="26">
        <v>17.5</v>
      </c>
      <c r="K59" s="25">
        <v>44212</v>
      </c>
      <c r="L59" s="26">
        <v>21</v>
      </c>
      <c r="M59" s="26">
        <v>22.33</v>
      </c>
    </row>
    <row r="60" spans="2:13" x14ac:dyDescent="0.2">
      <c r="B60" s="25">
        <v>44191</v>
      </c>
      <c r="C60" s="26">
        <v>39.5</v>
      </c>
      <c r="D60" s="26">
        <v>9</v>
      </c>
      <c r="K60" s="25">
        <v>44214</v>
      </c>
      <c r="L60" s="26">
        <v>10</v>
      </c>
      <c r="M60" s="26">
        <v>92.2</v>
      </c>
    </row>
    <row r="61" spans="2:13" x14ac:dyDescent="0.2">
      <c r="B61" s="25">
        <v>44192</v>
      </c>
      <c r="C61" s="26">
        <v>61.33</v>
      </c>
      <c r="D61" s="26"/>
      <c r="K61" s="25">
        <v>44215</v>
      </c>
      <c r="L61" s="26">
        <v>37</v>
      </c>
      <c r="M61" s="26">
        <v>90.2</v>
      </c>
    </row>
    <row r="62" spans="2:13" x14ac:dyDescent="0.2">
      <c r="B62" s="25">
        <v>44193</v>
      </c>
      <c r="C62" s="26">
        <v>48</v>
      </c>
      <c r="D62" s="26">
        <v>32.6</v>
      </c>
      <c r="K62" s="25">
        <v>44216</v>
      </c>
      <c r="L62" s="26">
        <v>54.8</v>
      </c>
      <c r="M62" s="26">
        <v>167.71</v>
      </c>
    </row>
    <row r="63" spans="2:13" x14ac:dyDescent="0.2">
      <c r="B63" s="25">
        <v>44194</v>
      </c>
      <c r="C63" s="26">
        <v>11.67</v>
      </c>
      <c r="D63" s="26">
        <v>9</v>
      </c>
      <c r="K63" s="25">
        <v>44217</v>
      </c>
      <c r="L63" s="26">
        <v>74.33</v>
      </c>
      <c r="M63" s="26">
        <v>41.43</v>
      </c>
    </row>
    <row r="64" spans="2:13" x14ac:dyDescent="0.2">
      <c r="B64" s="25">
        <v>44195</v>
      </c>
      <c r="C64" s="26">
        <v>9.75</v>
      </c>
      <c r="D64" s="26">
        <v>66.33</v>
      </c>
      <c r="K64" s="25">
        <v>44219</v>
      </c>
      <c r="L64" s="26">
        <v>16</v>
      </c>
      <c r="M64" s="26">
        <v>159.1</v>
      </c>
    </row>
    <row r="65" spans="2:13" x14ac:dyDescent="0.2">
      <c r="B65" s="25">
        <v>44196</v>
      </c>
      <c r="C65" s="26">
        <v>8.1999999999999993</v>
      </c>
      <c r="D65" s="26">
        <v>18</v>
      </c>
      <c r="K65" s="25">
        <v>44220</v>
      </c>
      <c r="L65" s="26">
        <v>7.5</v>
      </c>
      <c r="M65" s="26">
        <v>19.170000000000002</v>
      </c>
    </row>
    <row r="66" spans="2:13" x14ac:dyDescent="0.2">
      <c r="B66" s="25">
        <v>44197</v>
      </c>
      <c r="C66" s="26"/>
      <c r="D66" s="26">
        <v>31</v>
      </c>
      <c r="K66" s="25">
        <v>44221</v>
      </c>
      <c r="L66" s="26">
        <v>6.29</v>
      </c>
      <c r="M66" s="26">
        <v>20.5</v>
      </c>
    </row>
    <row r="67" spans="2:13" x14ac:dyDescent="0.2">
      <c r="B67" s="25">
        <v>44198</v>
      </c>
      <c r="C67" s="26"/>
      <c r="D67" s="26">
        <v>25.25</v>
      </c>
      <c r="K67" s="25">
        <v>44222</v>
      </c>
      <c r="L67" s="26">
        <v>8.1</v>
      </c>
      <c r="M67" s="26">
        <v>58.6</v>
      </c>
    </row>
    <row r="68" spans="2:13" x14ac:dyDescent="0.2">
      <c r="B68" s="25">
        <v>44199</v>
      </c>
      <c r="C68" s="26">
        <v>16</v>
      </c>
      <c r="D68" s="26">
        <v>15.33</v>
      </c>
      <c r="K68" s="25">
        <v>44223</v>
      </c>
      <c r="L68" s="26">
        <v>73.17</v>
      </c>
      <c r="M68" s="26">
        <v>12.29</v>
      </c>
    </row>
    <row r="69" spans="2:13" x14ac:dyDescent="0.2">
      <c r="B69" s="25">
        <v>44200</v>
      </c>
      <c r="C69" s="26">
        <v>9.5</v>
      </c>
      <c r="D69" s="26">
        <v>54.33</v>
      </c>
      <c r="K69" s="25">
        <v>44224</v>
      </c>
      <c r="L69" s="26">
        <v>23.33</v>
      </c>
      <c r="M69" s="26">
        <v>16.5</v>
      </c>
    </row>
    <row r="70" spans="2:13" x14ac:dyDescent="0.2">
      <c r="B70" s="25">
        <v>44201</v>
      </c>
      <c r="C70" s="26">
        <v>3.67</v>
      </c>
      <c r="D70" s="26">
        <v>42</v>
      </c>
      <c r="K70" s="25">
        <v>44225</v>
      </c>
      <c r="L70" s="26">
        <v>23.67</v>
      </c>
      <c r="M70" s="26">
        <v>17.22</v>
      </c>
    </row>
    <row r="71" spans="2:13" x14ac:dyDescent="0.2">
      <c r="B71" s="25">
        <v>44202</v>
      </c>
      <c r="C71" s="26">
        <v>6.67</v>
      </c>
      <c r="D71" s="26">
        <v>105</v>
      </c>
      <c r="K71" s="25">
        <v>44226</v>
      </c>
      <c r="L71" s="26">
        <v>13.67</v>
      </c>
      <c r="M71" s="26">
        <v>18.5</v>
      </c>
    </row>
    <row r="72" spans="2:13" x14ac:dyDescent="0.2">
      <c r="B72" s="25">
        <v>44203</v>
      </c>
      <c r="C72" s="26">
        <v>47</v>
      </c>
      <c r="D72" s="26">
        <v>135</v>
      </c>
    </row>
    <row r="73" spans="2:13" x14ac:dyDescent="0.2">
      <c r="B73" s="25">
        <v>44204</v>
      </c>
      <c r="C73" s="26">
        <v>28</v>
      </c>
      <c r="D73" s="26">
        <v>65.5</v>
      </c>
    </row>
    <row r="74" spans="2:13" x14ac:dyDescent="0.2">
      <c r="B74" s="25">
        <v>44205</v>
      </c>
      <c r="C74" s="26">
        <v>6</v>
      </c>
      <c r="D74" s="26">
        <v>21.2</v>
      </c>
    </row>
    <row r="75" spans="2:13" x14ac:dyDescent="0.2">
      <c r="B75" s="25">
        <v>44206</v>
      </c>
      <c r="C75" s="26">
        <v>7</v>
      </c>
      <c r="D75" s="26">
        <v>27</v>
      </c>
    </row>
    <row r="76" spans="2:13" x14ac:dyDescent="0.2">
      <c r="B76" s="25">
        <v>44207</v>
      </c>
      <c r="C76" s="26">
        <v>2.5</v>
      </c>
      <c r="D76" s="26">
        <v>239.75</v>
      </c>
    </row>
    <row r="77" spans="2:13" x14ac:dyDescent="0.2">
      <c r="B77" s="25">
        <v>44208</v>
      </c>
      <c r="C77" s="26">
        <v>14.25</v>
      </c>
      <c r="D77" s="26">
        <v>241.67</v>
      </c>
    </row>
    <row r="78" spans="2:13" x14ac:dyDescent="0.2">
      <c r="B78" s="25">
        <v>44209</v>
      </c>
      <c r="C78" s="26">
        <v>20.75</v>
      </c>
      <c r="D78" s="26">
        <v>38</v>
      </c>
    </row>
    <row r="79" spans="2:13" x14ac:dyDescent="0.2">
      <c r="B79" s="25">
        <v>44210</v>
      </c>
      <c r="C79" s="26">
        <v>18.670000000000002</v>
      </c>
      <c r="D79" s="26">
        <v>38.549999999999997</v>
      </c>
    </row>
    <row r="80" spans="2:13" x14ac:dyDescent="0.2">
      <c r="B80" s="25">
        <v>44211</v>
      </c>
      <c r="C80" s="26">
        <v>75.67</v>
      </c>
      <c r="D80" s="26">
        <v>14</v>
      </c>
    </row>
    <row r="81" spans="2:4" x14ac:dyDescent="0.2">
      <c r="B81" s="25">
        <v>44212</v>
      </c>
      <c r="C81" s="26">
        <v>21</v>
      </c>
      <c r="D81" s="26">
        <v>22.33</v>
      </c>
    </row>
    <row r="82" spans="2:4" x14ac:dyDescent="0.2">
      <c r="B82" s="25">
        <v>44213</v>
      </c>
      <c r="C82" s="26"/>
      <c r="D82" s="26">
        <v>8</v>
      </c>
    </row>
    <row r="83" spans="2:4" x14ac:dyDescent="0.2">
      <c r="B83" s="25">
        <v>44214</v>
      </c>
      <c r="C83" s="26">
        <v>10</v>
      </c>
      <c r="D83" s="26">
        <v>92.2</v>
      </c>
    </row>
    <row r="84" spans="2:4" x14ac:dyDescent="0.2">
      <c r="B84" s="25">
        <v>44215</v>
      </c>
      <c r="C84" s="26">
        <v>37</v>
      </c>
      <c r="D84" s="26">
        <v>90.2</v>
      </c>
    </row>
    <row r="85" spans="2:4" x14ac:dyDescent="0.2">
      <c r="B85" s="25">
        <v>44216</v>
      </c>
      <c r="C85" s="26">
        <v>54.8</v>
      </c>
      <c r="D85" s="26">
        <v>167.71</v>
      </c>
    </row>
    <row r="86" spans="2:4" x14ac:dyDescent="0.2">
      <c r="B86" s="25">
        <v>44217</v>
      </c>
      <c r="C86" s="26">
        <v>74.33</v>
      </c>
      <c r="D86" s="26">
        <v>41.43</v>
      </c>
    </row>
    <row r="87" spans="2:4" x14ac:dyDescent="0.2">
      <c r="B87" s="25">
        <v>44218</v>
      </c>
      <c r="C87" s="26">
        <v>177</v>
      </c>
      <c r="D87" s="26">
        <v>29.8</v>
      </c>
    </row>
    <row r="88" spans="2:4" x14ac:dyDescent="0.2">
      <c r="B88" s="25">
        <v>44219</v>
      </c>
      <c r="C88" s="26">
        <v>16</v>
      </c>
      <c r="D88" s="26">
        <v>159.1</v>
      </c>
    </row>
    <row r="89" spans="2:4" x14ac:dyDescent="0.2">
      <c r="B89" s="25">
        <v>44220</v>
      </c>
      <c r="C89" s="26">
        <v>7.5</v>
      </c>
      <c r="D89" s="26">
        <v>19.170000000000002</v>
      </c>
    </row>
    <row r="90" spans="2:4" x14ac:dyDescent="0.2">
      <c r="B90" s="25">
        <v>44221</v>
      </c>
      <c r="C90" s="26">
        <v>6.29</v>
      </c>
      <c r="D90" s="26">
        <v>20.5</v>
      </c>
    </row>
    <row r="91" spans="2:4" x14ac:dyDescent="0.2">
      <c r="B91" s="25">
        <v>44222</v>
      </c>
      <c r="C91" s="26">
        <v>8.1</v>
      </c>
      <c r="D91" s="26">
        <v>58.6</v>
      </c>
    </row>
    <row r="92" spans="2:4" x14ac:dyDescent="0.2">
      <c r="B92" s="25">
        <v>44223</v>
      </c>
      <c r="C92" s="26">
        <v>73.17</v>
      </c>
      <c r="D92" s="26">
        <v>12.29</v>
      </c>
    </row>
    <row r="93" spans="2:4" x14ac:dyDescent="0.2">
      <c r="B93" s="25">
        <v>44224</v>
      </c>
      <c r="C93" s="26">
        <v>23.33</v>
      </c>
      <c r="D93" s="26">
        <v>16.5</v>
      </c>
    </row>
    <row r="94" spans="2:4" x14ac:dyDescent="0.2">
      <c r="B94" s="25">
        <v>44225</v>
      </c>
      <c r="C94" s="26">
        <v>23.67</v>
      </c>
      <c r="D94" s="26">
        <v>17.22</v>
      </c>
    </row>
    <row r="95" spans="2:4" x14ac:dyDescent="0.2">
      <c r="B95" s="25">
        <v>44226</v>
      </c>
      <c r="C95" s="26">
        <v>13.67</v>
      </c>
      <c r="D95" s="26">
        <v>18.5</v>
      </c>
    </row>
    <row r="96" spans="2:4" x14ac:dyDescent="0.2">
      <c r="B96" s="25">
        <v>44227</v>
      </c>
      <c r="C96" s="26">
        <v>21</v>
      </c>
      <c r="D9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duration</vt:lpstr>
      <vt:lpstr>weekday analysis</vt:lpstr>
      <vt:lpstr>platfrom split</vt:lpstr>
      <vt:lpstr>returning vs. new</vt:lpstr>
      <vt:lpstr>RvsN - downsampled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</cp:lastModifiedBy>
  <dcterms:modified xsi:type="dcterms:W3CDTF">2025-02-20T10:17:56Z</dcterms:modified>
</cp:coreProperties>
</file>