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codeName="ThisWorkbook"/>
  <xr:revisionPtr revIDLastSave="0" documentId="8_{10B97B71-5E47-49C8-8116-8F08DBBAC679}" xr6:coauthVersionLast="47" xr6:coauthVersionMax="47" xr10:uidLastSave="{00000000-0000-0000-0000-000000000000}"/>
  <bookViews>
    <workbookView xWindow="-25200" yWindow="-10485" windowWidth="21600" windowHeight="1129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11" l="1"/>
  <c r="F19" i="11"/>
  <c r="F18" i="11"/>
  <c r="F17" i="11"/>
  <c r="F16" i="11"/>
  <c r="F15" i="11"/>
  <c r="E13" i="11"/>
  <c r="F12" i="11"/>
  <c r="F11" i="11"/>
  <c r="F10" i="11"/>
  <c r="F9" i="11"/>
  <c r="H7" i="11"/>
  <c r="E9" i="11" l="1"/>
  <c r="E21" i="11" s="1"/>
  <c r="F21" i="11" s="1"/>
  <c r="E22" i="11" s="1"/>
  <c r="F22" i="11" l="1"/>
  <c r="H22" i="11" s="1"/>
  <c r="E23" i="11"/>
  <c r="E10" i="11"/>
  <c r="I5" i="11"/>
  <c r="H33" i="11"/>
  <c r="H32" i="11"/>
  <c r="H31" i="11"/>
  <c r="H30" i="11"/>
  <c r="H29" i="11"/>
  <c r="H28" i="11"/>
  <c r="H26" i="11"/>
  <c r="H21" i="11"/>
  <c r="H20" i="11"/>
  <c r="H14" i="11"/>
  <c r="H8" i="11"/>
  <c r="H9" i="11" l="1"/>
  <c r="F23" i="11"/>
  <c r="E25" i="11"/>
  <c r="E11" i="11"/>
  <c r="E15" i="11"/>
  <c r="E16" i="11" s="1"/>
  <c r="I6" i="11"/>
  <c r="H27" i="11" l="1"/>
  <c r="F25" i="11"/>
  <c r="H25" i="11" s="1"/>
  <c r="H10" i="11"/>
  <c r="E24" i="11"/>
  <c r="H23" i="11"/>
  <c r="H15" i="11"/>
  <c r="H13" i="11"/>
  <c r="E12" i="11"/>
  <c r="J5" i="11"/>
  <c r="K5" i="11" s="1"/>
  <c r="L5" i="11" s="1"/>
  <c r="M5" i="11" s="1"/>
  <c r="N5" i="11" s="1"/>
  <c r="O5" i="11" s="1"/>
  <c r="P5" i="11" s="1"/>
  <c r="I4" i="11"/>
  <c r="F24" i="11" l="1"/>
  <c r="H24" i="11" s="1"/>
  <c r="H16" i="11"/>
  <c r="E17" i="11"/>
  <c r="E18" i="11" s="1"/>
  <c r="E19" i="11" s="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<sst xmlns="http://schemas.openxmlformats.org/spreadsheetml/2006/main" count="98" uniqueCount="57">
  <si>
    <t>Phase 1 Title</t>
  </si>
  <si>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</si>
  <si>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</si>
  <si>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</si>
  <si>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</si>
  <si>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</si>
  <si>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</si>
  <si>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</si>
  <si>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</si>
  <si>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</si>
  <si>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</si>
  <si>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</si>
  <si>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</si>
  <si>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</si>
  <si>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</si>
  <si>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</si>
  <si>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</si>
  <si>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</si>
  <si>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</si>
  <si>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</si>
  <si>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</si>
  <si>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</si>
  <si>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</si>
  <si>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</si>
  <si>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</si>
  <si>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</si>
  <si>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</si>
  <si>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</si>
  <si>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</si>
  <si>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</si>
  <si>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</si>
  <si>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</si>
  <si>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</si>
  <si>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</si>
  <si>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</si>
  <si>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</si>
  <si>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</si>
  <si>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</si>
  <si>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</si>
  <si>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</si>
  <si>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</si>
  <si>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</si>
  <si>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</si>
  <si>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</si>
  <si>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</si>
  <si>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</si>
  <si>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</si>
  <si>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</si>
  <si>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Project Lead: Natalia de Oliveira Rodrigues</t>
  </si>
  <si>
    <t>Company Name: Online_shoppers</t>
  </si>
  <si>
    <t>PROJECT CAPSTONE SEMESTER II</t>
  </si>
  <si>
    <t>Natalia</t>
  </si>
  <si>
    <t>To eview material from Semester I: Report, Presentation, and Code.</t>
  </si>
  <si>
    <t xml:space="preserve">To compare CA's Requeriments Semester II Versus Semester I. </t>
  </si>
  <si>
    <t>To create GitHub Repository and add: Code, and Report.</t>
  </si>
  <si>
    <t>To search content regarding: Hyperparameter Tunning and Cross-Validation.</t>
  </si>
  <si>
    <t>To review EDA and Data visualization to get deeply understanding or new insights to enhance the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</si>
</sst>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C10" sqref="C10"/>
    </sheetView>
  </sheetViews>
  <sheetFormatPr defaultRowHeight="30" customHeight="1" x14ac:dyDescent="0.25"/>
  <cols>
    <col min="1" max="1" width="2.7109375" style="58" customWidth="1"/>
    <col min="2" max="2" width="98.85546875" customWidth="1"/>
    <col min="3" max="3" width="30.7109375" customWidth="1"/>
    <col min="4" max="4" width="10.7109375" customWidth="1"/>
    <col min="5" max="5" width="10.42578125" style="5" customWidth="1"/>
    <col min="6" max="6" width="10.42578125" customWidth="1"/>
    <col min="7" max="7" width="2.7109375" hidden="1" customWidth="1"/>
    <col min="8" max="8" width="6.140625" hidden="1" customWidth="1"/>
    <col min="9" max="15" width="2.5703125" hidden="1" customWidth="1"/>
    <col min="16" max="64" width="2.5703125" customWidth="1"/>
    <col min="69" max="70" width="10.28515625"/>
  </cols>
  <sheetData>
    <row r="1" spans="1:64" ht="30" customHeight="1" x14ac:dyDescent="0.45">
      <c r="A1" s="59" t="s">
        <v>38</v>
      </c>
      <c r="B1" s="62" t="s">
        <v>50</v>
      </c>
      <c r="C1" s="1"/>
      <c r="D1" s="2"/>
      <c r="E1" s="4"/>
      <c r="F1" s="47"/>
      <c r="H1" s="2"/>
      <c r="I1" s="85" t="s">
        <v>20</v>
      </c>
    </row>
    <row r="2" spans="1:64" ht="30" customHeight="1" x14ac:dyDescent="0.3">
      <c r="A2" s="58" t="s">
        <v>33</v>
      </c>
      <c r="B2" s="63" t="s">
        <v>49</v>
      </c>
      <c r="I2" s="86" t="s">
        <v>25</v>
      </c>
    </row>
    <row r="3" spans="1:64" ht="30" customHeight="1" x14ac:dyDescent="0.25">
      <c r="A3" s="58" t="s">
        <v>45</v>
      </c>
      <c r="B3" s="64" t="s">
        <v>48</v>
      </c>
      <c r="C3" s="92" t="s">
        <v>8</v>
      </c>
      <c r="D3" s="93"/>
      <c r="E3" s="91">
        <v>45233</v>
      </c>
      <c r="F3" s="91"/>
    </row>
    <row r="4" spans="1:64" ht="30" customHeight="1" x14ac:dyDescent="0.25">
      <c r="A4" s="59" t="s">
        <v>39</v>
      </c>
      <c r="C4" s="92" t="s">
        <v>15</v>
      </c>
      <c r="D4" s="93"/>
      <c r="E4" s="7">
        <v>0.05</v>
      </c>
      <c r="I4" s="88">
        <f>I5</f>
        <v>45222.35</v>
      </c>
      <c r="J4" s="89"/>
      <c r="K4" s="89"/>
      <c r="L4" s="89"/>
      <c r="M4" s="89"/>
      <c r="N4" s="89"/>
      <c r="O4" s="90"/>
      <c r="P4" s="88">
        <f>P5</f>
        <v>45229.35</v>
      </c>
      <c r="Q4" s="89"/>
      <c r="R4" s="89"/>
      <c r="S4" s="89"/>
      <c r="T4" s="89"/>
      <c r="U4" s="89"/>
      <c r="V4" s="90"/>
      <c r="W4" s="88">
        <f>W5</f>
        <v>45236.35</v>
      </c>
      <c r="X4" s="89"/>
      <c r="Y4" s="89"/>
      <c r="Z4" s="89"/>
      <c r="AA4" s="89"/>
      <c r="AB4" s="89"/>
      <c r="AC4" s="90"/>
      <c r="AD4" s="88">
        <f>AD5</f>
        <v>45243.35</v>
      </c>
      <c r="AE4" s="89"/>
      <c r="AF4" s="89"/>
      <c r="AG4" s="89"/>
      <c r="AH4" s="89"/>
      <c r="AI4" s="89"/>
      <c r="AJ4" s="90"/>
      <c r="AK4" s="88">
        <f>AK5</f>
        <v>45250.35</v>
      </c>
      <c r="AL4" s="89"/>
      <c r="AM4" s="89"/>
      <c r="AN4" s="89"/>
      <c r="AO4" s="89"/>
      <c r="AP4" s="89"/>
      <c r="AQ4" s="90"/>
      <c r="AR4" s="88">
        <f>AR5</f>
        <v>45257.35</v>
      </c>
      <c r="AS4" s="89"/>
      <c r="AT4" s="89"/>
      <c r="AU4" s="89"/>
      <c r="AV4" s="89"/>
      <c r="AW4" s="89"/>
      <c r="AX4" s="90"/>
      <c r="AY4" s="88">
        <f>AY5</f>
        <v>45264.35</v>
      </c>
      <c r="AZ4" s="89"/>
      <c r="BA4" s="89"/>
      <c r="BB4" s="89"/>
      <c r="BC4" s="89"/>
      <c r="BD4" s="89"/>
      <c r="BE4" s="90"/>
      <c r="BF4" s="88">
        <f>BF5</f>
        <v>45271.35</v>
      </c>
      <c r="BG4" s="89"/>
      <c r="BH4" s="89"/>
      <c r="BI4" s="89"/>
      <c r="BJ4" s="89"/>
      <c r="BK4" s="89"/>
      <c r="BL4" s="90"/>
    </row>
    <row r="5" spans="1:64" ht="15" customHeight="1" x14ac:dyDescent="0.25">
      <c r="A5" s="59" t="s">
        <v>40</v>
      </c>
      <c r="B5" s="84"/>
      <c r="C5" s="84"/>
      <c r="D5" s="84"/>
      <c r="E5" s="84"/>
      <c r="F5" s="84"/>
      <c r="G5" s="84"/>
      <c r="I5" s="11">
        <f>Project_Start-WEEKDAY(Project_Start,1)+2+7*(Display_Week-1)</f>
        <v>45222.35</v>
      </c>
      <c r="J5" s="10">
        <f>I5+1</f>
        <v>45223.35</v>
      </c>
      <c r="K5" s="10">
        <f t="shared" ref="K5:AX5" si="0">J5+1</f>
        <v>45224.35</v>
      </c>
      <c r="L5" s="10">
        <f t="shared" si="0"/>
        <v>45225.35</v>
      </c>
      <c r="M5" s="10">
        <f t="shared" si="0"/>
        <v>45226.35</v>
      </c>
      <c r="N5" s="10">
        <f t="shared" si="0"/>
        <v>45227.35</v>
      </c>
      <c r="O5" s="12">
        <f t="shared" si="0"/>
        <v>45228.35</v>
      </c>
      <c r="P5" s="11">
        <f>O5+1</f>
        <v>45229.35</v>
      </c>
      <c r="Q5" s="10">
        <f>P5+1</f>
        <v>45230.35</v>
      </c>
      <c r="R5" s="10">
        <f t="shared" si="0"/>
        <v>45231.35</v>
      </c>
      <c r="S5" s="10">
        <f t="shared" si="0"/>
        <v>45232.35</v>
      </c>
      <c r="T5" s="10">
        <f t="shared" si="0"/>
        <v>45233.35</v>
      </c>
      <c r="U5" s="10">
        <f t="shared" si="0"/>
        <v>45234.35</v>
      </c>
      <c r="V5" s="12">
        <f t="shared" si="0"/>
        <v>45235.35</v>
      </c>
      <c r="W5" s="11">
        <f>V5+1</f>
        <v>45236.35</v>
      </c>
      <c r="X5" s="10">
        <f>W5+1</f>
        <v>45237.35</v>
      </c>
      <c r="Y5" s="10">
        <f t="shared" si="0"/>
        <v>45238.35</v>
      </c>
      <c r="Z5" s="10">
        <f t="shared" si="0"/>
        <v>45239.35</v>
      </c>
      <c r="AA5" s="10">
        <f t="shared" si="0"/>
        <v>45240.35</v>
      </c>
      <c r="AB5" s="10">
        <f t="shared" si="0"/>
        <v>45241.35</v>
      </c>
      <c r="AC5" s="12">
        <f t="shared" si="0"/>
        <v>45242.35</v>
      </c>
      <c r="AD5" s="11">
        <f>AC5+1</f>
        <v>45243.35</v>
      </c>
      <c r="AE5" s="10">
        <f>AD5+1</f>
        <v>45244.35</v>
      </c>
      <c r="AF5" s="10">
        <f t="shared" si="0"/>
        <v>45245.35</v>
      </c>
      <c r="AG5" s="10">
        <f t="shared" si="0"/>
        <v>45246.35</v>
      </c>
      <c r="AH5" s="10">
        <f t="shared" si="0"/>
        <v>45247.35</v>
      </c>
      <c r="AI5" s="10">
        <f t="shared" si="0"/>
        <v>45248.35</v>
      </c>
      <c r="AJ5" s="12">
        <f t="shared" si="0"/>
        <v>45249.35</v>
      </c>
      <c r="AK5" s="11">
        <f>AJ5+1</f>
        <v>45250.35</v>
      </c>
      <c r="AL5" s="10">
        <f>AK5+1</f>
        <v>45251.35</v>
      </c>
      <c r="AM5" s="10">
        <f t="shared" si="0"/>
        <v>45252.35</v>
      </c>
      <c r="AN5" s="10">
        <f t="shared" si="0"/>
        <v>45253.35</v>
      </c>
      <c r="AO5" s="10">
        <f t="shared" si="0"/>
        <v>45254.35</v>
      </c>
      <c r="AP5" s="10">
        <f t="shared" si="0"/>
        <v>45255.35</v>
      </c>
      <c r="AQ5" s="12">
        <f t="shared" si="0"/>
        <v>45256.35</v>
      </c>
      <c r="AR5" s="11">
        <f>AQ5+1</f>
        <v>45257.35</v>
      </c>
      <c r="AS5" s="10">
        <f>AR5+1</f>
        <v>45258.35</v>
      </c>
      <c r="AT5" s="10">
        <f t="shared" si="0"/>
        <v>45259.35</v>
      </c>
      <c r="AU5" s="10">
        <f t="shared" si="0"/>
        <v>45260.35</v>
      </c>
      <c r="AV5" s="10">
        <f t="shared" si="0"/>
        <v>45261.35</v>
      </c>
      <c r="AW5" s="10">
        <f t="shared" si="0"/>
        <v>45262.35</v>
      </c>
      <c r="AX5" s="12">
        <f t="shared" si="0"/>
        <v>45263.35</v>
      </c>
      <c r="AY5" s="11">
        <f>AX5+1</f>
        <v>45264.35</v>
      </c>
      <c r="AZ5" s="10">
        <f>AY5+1</f>
        <v>45265.35</v>
      </c>
      <c r="BA5" s="10">
        <f t="shared" ref="BA5:BE5" si="1">AZ5+1</f>
        <v>45266.35</v>
      </c>
      <c r="BB5" s="10">
        <f t="shared" si="1"/>
        <v>45267.35</v>
      </c>
      <c r="BC5" s="10">
        <f t="shared" si="1"/>
        <v>45268.35</v>
      </c>
      <c r="BD5" s="10">
        <f t="shared" si="1"/>
        <v>45269.35</v>
      </c>
      <c r="BE5" s="12">
        <f t="shared" si="1"/>
        <v>45270.35</v>
      </c>
      <c r="BF5" s="11">
        <f>BE5+1</f>
        <v>45271.35</v>
      </c>
      <c r="BG5" s="10">
        <f>BF5+1</f>
        <v>45272.35</v>
      </c>
      <c r="BH5" s="10">
        <f t="shared" ref="BH5:BL5" si="2">BG5+1</f>
        <v>45273.35</v>
      </c>
      <c r="BI5" s="10">
        <f t="shared" si="2"/>
        <v>45274.35</v>
      </c>
      <c r="BJ5" s="10">
        <f t="shared" si="2"/>
        <v>45275.35</v>
      </c>
      <c r="BK5" s="10">
        <f t="shared" si="2"/>
        <v>45276.35</v>
      </c>
      <c r="BL5" s="12">
        <f t="shared" si="2"/>
        <v>45277.35</v>
      </c>
    </row>
    <row r="6" spans="1:64" ht="30" customHeight="1" thickBot="1" x14ac:dyDescent="0.3">
      <c r="A6" s="59" t="s">
        <v>41</v>
      </c>
      <c r="B6" s="8" t="s">
        <v>16</v>
      </c>
      <c r="C6" s="9" t="s">
        <v>10</v>
      </c>
      <c r="D6" s="9" t="s">
        <v>9</v>
      </c>
      <c r="E6" s="9" t="s">
        <v>12</v>
      </c>
      <c r="F6" s="9" t="s">
        <v>13</v>
      </c>
      <c r="G6" s="9"/>
      <c r="H6" s="9" t="s">
        <v>14</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46</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42</v>
      </c>
      <c r="B8" s="18" t="s">
        <v>0</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47</v>
      </c>
      <c r="B9" s="79" t="s">
        <v>52</v>
      </c>
      <c r="C9" s="71" t="s">
        <v>51</v>
      </c>
      <c r="D9" s="22">
        <v>1</v>
      </c>
      <c r="E9" s="65">
        <f>Project_Start</f>
        <v>45233</v>
      </c>
      <c r="F9" s="65">
        <f>E9+0</f>
        <v>45233</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43</v>
      </c>
      <c r="B10" s="79" t="s">
        <v>53</v>
      </c>
      <c r="C10" s="71" t="s">
        <v>51</v>
      </c>
      <c r="D10" s="22">
        <v>1</v>
      </c>
      <c r="E10" s="65">
        <f>F9</f>
        <v>45233</v>
      </c>
      <c r="F10" s="65">
        <f>E10+0</f>
        <v>45233</v>
      </c>
      <c r="G10" s="17"/>
      <c r="H10" s="17">
        <f t="shared"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54</v>
      </c>
      <c r="C11" s="71" t="s">
        <v>51</v>
      </c>
      <c r="D11" s="22">
        <v>1</v>
      </c>
      <c r="E11" s="65">
        <f>F10</f>
        <v>45233</v>
      </c>
      <c r="F11" s="65">
        <f>E11+0</f>
        <v>45233</v>
      </c>
      <c r="G11" s="17"/>
      <c r="H11" s="17">
        <f t="shared" si="6"/>
        <v>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79" t="s">
        <v>55</v>
      </c>
      <c r="C12" s="71" t="s">
        <v>51</v>
      </c>
      <c r="D12" s="22">
        <v>0</v>
      </c>
      <c r="E12" s="65">
        <f>F11</f>
        <v>45233</v>
      </c>
      <c r="F12" s="65">
        <f>E12+3</f>
        <v>45236</v>
      </c>
      <c r="G12" s="17"/>
      <c r="H12" s="17">
        <f t="shared" si="6"/>
        <v>4</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79" t="s">
        <v>56</v>
      </c>
      <c r="C13" s="71" t="s">
        <v>51</v>
      </c>
      <c r="D13" s="22">
        <v>0</v>
      </c>
      <c r="E13" s="65">
        <f>E10+4</f>
        <v>45237</v>
      </c>
      <c r="F13" s="65">
        <f>E13+0</f>
        <v>45237</v>
      </c>
      <c r="G13" s="17"/>
      <c r="H13" s="17">
        <f t="shared" si="6"/>
        <v>1</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44</v>
      </c>
      <c r="B14" s="23" t="s">
        <v>4</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0" t="s">
        <v>5</v>
      </c>
      <c r="C15" s="73" t="s">
        <v>51</v>
      </c>
      <c r="D15" s="27">
        <v>0</v>
      </c>
      <c r="E15" s="66">
        <f>E13+1</f>
        <v>45238</v>
      </c>
      <c r="F15" s="66">
        <f>E15+1</f>
        <v>45239</v>
      </c>
      <c r="G15" s="17"/>
      <c r="H15" s="17">
        <f t="shared" si="6"/>
        <v>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6</v>
      </c>
      <c r="C16" s="73" t="s">
        <v>51</v>
      </c>
      <c r="D16" s="27">
        <v>0</v>
      </c>
      <c r="E16" s="66">
        <f>E15+2</f>
        <v>45240</v>
      </c>
      <c r="F16" s="66">
        <f>E16+1</f>
        <v>45241</v>
      </c>
      <c r="G16" s="17"/>
      <c r="H16" s="17">
        <f t="shared" si="6"/>
        <v>2</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1</v>
      </c>
      <c r="C17" s="73" t="s">
        <v>51</v>
      </c>
      <c r="D17" s="27">
        <v>0</v>
      </c>
      <c r="E17" s="66">
        <f>F16</f>
        <v>45241</v>
      </c>
      <c r="F17" s="66">
        <f>E17+1</f>
        <v>45242</v>
      </c>
      <c r="G17" s="17"/>
      <c r="H17" s="17">
        <f t="shared" si="6"/>
        <v>2</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0" t="s">
        <v>2</v>
      </c>
      <c r="C18" s="73" t="s">
        <v>51</v>
      </c>
      <c r="D18" s="27">
        <v>0</v>
      </c>
      <c r="E18" s="66">
        <f>E17</f>
        <v>45241</v>
      </c>
      <c r="F18" s="66">
        <f>E18+1</f>
        <v>45242</v>
      </c>
      <c r="G18" s="17"/>
      <c r="H18" s="17">
        <f t="shared" si="6"/>
        <v>2</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0" t="s">
        <v>3</v>
      </c>
      <c r="C19" s="73" t="s">
        <v>51</v>
      </c>
      <c r="D19" s="27">
        <v>0</v>
      </c>
      <c r="E19" s="66">
        <f>E18</f>
        <v>45241</v>
      </c>
      <c r="F19" s="66">
        <f>E19+1</f>
        <v>45242</v>
      </c>
      <c r="G19" s="17"/>
      <c r="H19" s="17">
        <f t="shared" si="6"/>
        <v>2</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35</v>
      </c>
      <c r="B20" s="28" t="s">
        <v>17</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1" t="s">
        <v>5</v>
      </c>
      <c r="C21" s="75" t="s">
        <v>51</v>
      </c>
      <c r="D21" s="32"/>
      <c r="E21" s="67">
        <f>E9+15</f>
        <v>45248</v>
      </c>
      <c r="F21" s="67">
        <f>E21+5</f>
        <v>45253</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1" t="s">
        <v>6</v>
      </c>
      <c r="C22" s="75" t="s">
        <v>51</v>
      </c>
      <c r="D22" s="32"/>
      <c r="E22" s="67">
        <f>F21+1</f>
        <v>45254</v>
      </c>
      <c r="F22" s="67">
        <f>E22+4</f>
        <v>45258</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1" t="s">
        <v>1</v>
      </c>
      <c r="C23" s="75" t="s">
        <v>51</v>
      </c>
      <c r="D23" s="32"/>
      <c r="E23" s="67">
        <f>E22+5</f>
        <v>45259</v>
      </c>
      <c r="F23" s="67">
        <f>E23+5</f>
        <v>45264</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1" t="s">
        <v>2</v>
      </c>
      <c r="C24" s="75" t="s">
        <v>51</v>
      </c>
      <c r="D24" s="32"/>
      <c r="E24" s="67">
        <f>F23+1</f>
        <v>45265</v>
      </c>
      <c r="F24" s="67">
        <f>E24+4</f>
        <v>45269</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1" t="s">
        <v>3</v>
      </c>
      <c r="C25" s="75" t="s">
        <v>51</v>
      </c>
      <c r="D25" s="32"/>
      <c r="E25" s="67">
        <f>E23</f>
        <v>45259</v>
      </c>
      <c r="F25" s="67">
        <f>E25+4</f>
        <v>45263</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35</v>
      </c>
      <c r="B26" s="33" t="s">
        <v>29</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2" t="s">
        <v>5</v>
      </c>
      <c r="C27" s="77" t="s">
        <v>51</v>
      </c>
      <c r="D27" s="37"/>
      <c r="E27" s="68" t="s">
        <v>34</v>
      </c>
      <c r="F27" s="68" t="s">
        <v>34</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2" t="s">
        <v>6</v>
      </c>
      <c r="C28" s="77" t="s">
        <v>51</v>
      </c>
      <c r="D28" s="37"/>
      <c r="E28" s="68" t="s">
        <v>34</v>
      </c>
      <c r="F28" s="68" t="s">
        <v>34</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2" t="s">
        <v>1</v>
      </c>
      <c r="C29" s="77" t="s">
        <v>51</v>
      </c>
      <c r="D29" s="37"/>
      <c r="E29" s="68" t="s">
        <v>34</v>
      </c>
      <c r="F29" s="68" t="s">
        <v>34</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2" t="s">
        <v>2</v>
      </c>
      <c r="C30" s="77" t="s">
        <v>51</v>
      </c>
      <c r="D30" s="37"/>
      <c r="E30" s="68" t="s">
        <v>34</v>
      </c>
      <c r="F30" s="68" t="s">
        <v>34</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2" t="s">
        <v>3</v>
      </c>
      <c r="C31" s="77" t="s">
        <v>51</v>
      </c>
      <c r="D31" s="37"/>
      <c r="E31" s="68" t="s">
        <v>34</v>
      </c>
      <c r="F31" s="68" t="s">
        <v>34</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37</v>
      </c>
      <c r="B32" s="83"/>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36</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2:F23 E23 F1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20</v>
      </c>
      <c r="B2" s="49"/>
    </row>
    <row r="3" spans="1:2" s="54" customFormat="1" ht="27" customHeight="1" x14ac:dyDescent="0.25">
      <c r="A3" s="87" t="s">
        <v>25</v>
      </c>
      <c r="B3" s="55"/>
    </row>
    <row r="4" spans="1:2" s="51" customFormat="1" ht="26.25" x14ac:dyDescent="0.4">
      <c r="A4" s="52" t="s">
        <v>19</v>
      </c>
    </row>
    <row r="5" spans="1:2" ht="74.099999999999994" customHeight="1" x14ac:dyDescent="0.2">
      <c r="A5" s="53" t="s">
        <v>28</v>
      </c>
    </row>
    <row r="6" spans="1:2" ht="26.25" customHeight="1" x14ac:dyDescent="0.2">
      <c r="A6" s="52" t="s">
        <v>32</v>
      </c>
    </row>
    <row r="7" spans="1:2" s="48" customFormat="1" ht="204.95" customHeight="1" x14ac:dyDescent="0.25">
      <c r="A7" s="57" t="s">
        <v>31</v>
      </c>
    </row>
    <row r="8" spans="1:2" s="51" customFormat="1" ht="26.25" x14ac:dyDescent="0.4">
      <c r="A8" s="52" t="s">
        <v>21</v>
      </c>
    </row>
    <row r="9" spans="1:2" ht="60" x14ac:dyDescent="0.2">
      <c r="A9" s="53" t="s">
        <v>30</v>
      </c>
    </row>
    <row r="10" spans="1:2" s="48" customFormat="1" ht="27.95" customHeight="1" x14ac:dyDescent="0.25">
      <c r="A10" s="56" t="s">
        <v>27</v>
      </c>
    </row>
    <row r="11" spans="1:2" s="51" customFormat="1" ht="26.25" x14ac:dyDescent="0.4">
      <c r="A11" s="52" t="s">
        <v>18</v>
      </c>
    </row>
    <row r="12" spans="1:2" ht="30" x14ac:dyDescent="0.2">
      <c r="A12" s="53" t="s">
        <v>26</v>
      </c>
    </row>
    <row r="13" spans="1:2" s="48" customFormat="1" ht="27.95" customHeight="1" x14ac:dyDescent="0.25">
      <c r="A13" s="56" t="s">
        <v>11</v>
      </c>
    </row>
    <row r="14" spans="1:2" s="51" customFormat="1" ht="26.25" x14ac:dyDescent="0.4">
      <c r="A14" s="52" t="s">
        <v>22</v>
      </c>
    </row>
    <row r="15" spans="1:2" ht="75" customHeight="1" x14ac:dyDescent="0.2">
      <c r="A15" s="53" t="s">
        <v>23</v>
      </c>
    </row>
    <row r="16" spans="1:2" ht="75" x14ac:dyDescent="0.2">
      <c r="A16" s="53" t="s">
        <v>24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2023-11-03T18:05:12Z</dcterms:modified>
</cp:coreProperties>
</file>