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S:\Executive Board\Exec. Bd. Monthly Report\2016 Board Reports\July 2016\"/>
    </mc:Choice>
  </mc:AlternateContent>
  <bookViews>
    <workbookView xWindow="0" yWindow="0" windowWidth="28800" windowHeight="12135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3" l="1"/>
  <c r="G17" i="2"/>
  <c r="F43" i="3"/>
  <c r="F17" i="3"/>
  <c r="F17" i="2"/>
  <c r="F43" i="2"/>
  <c r="E43" i="2"/>
  <c r="E17" i="2"/>
  <c r="E43" i="1"/>
  <c r="E17" i="1"/>
  <c r="F17" i="1"/>
  <c r="F43" i="1"/>
  <c r="D43" i="1"/>
  <c r="D17" i="1"/>
  <c r="D43" i="2"/>
  <c r="D17" i="2"/>
  <c r="D43" i="3"/>
  <c r="D17" i="3"/>
  <c r="B17" i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43" i="2"/>
  <c r="G17" i="1"/>
  <c r="I17" i="1"/>
  <c r="C17" i="1"/>
  <c r="G43" i="1"/>
  <c r="E17" i="3"/>
  <c r="E43" i="3"/>
  <c r="C17" i="3"/>
  <c r="I17" i="3"/>
  <c r="N24" i="3"/>
  <c r="E23" i="4"/>
  <c r="N24" i="2"/>
  <c r="D23" i="4"/>
  <c r="N24" i="1"/>
  <c r="C23" i="4" s="1"/>
  <c r="I17" i="2"/>
  <c r="I43" i="2"/>
  <c r="I43" i="3"/>
  <c r="I43" i="1"/>
  <c r="C17" i="2"/>
  <c r="C43" i="1"/>
  <c r="C43" i="2"/>
  <c r="N43" i="2"/>
  <c r="D37" i="4" s="1"/>
  <c r="C43" i="3"/>
  <c r="N44" i="3"/>
  <c r="E38" i="4"/>
  <c r="N45" i="3"/>
  <c r="E39" i="4" s="1"/>
  <c r="N52" i="3"/>
  <c r="E46" i="4"/>
  <c r="N53" i="3"/>
  <c r="E47" i="4" s="1"/>
  <c r="N25" i="3"/>
  <c r="E24" i="4"/>
  <c r="N33" i="3"/>
  <c r="E32" i="4"/>
  <c r="N44" i="2"/>
  <c r="D38" i="4"/>
  <c r="N20" i="2"/>
  <c r="D19" i="4" s="1"/>
  <c r="N31" i="2"/>
  <c r="D30" i="4" s="1"/>
  <c r="N37" i="2"/>
  <c r="D36" i="4" s="1"/>
  <c r="N23" i="1"/>
  <c r="C22" i="4"/>
  <c r="N28" i="1"/>
  <c r="C27" i="4" s="1"/>
  <c r="N4" i="1"/>
  <c r="C7" i="4" s="1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7" i="3" s="1"/>
  <c r="E16" i="4" s="1"/>
  <c r="N15" i="3"/>
  <c r="N16" i="3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3" i="3" s="1"/>
  <c r="E37" i="4" s="1"/>
  <c r="N40" i="3"/>
  <c r="N41" i="3"/>
  <c r="N42" i="3"/>
  <c r="N46" i="3"/>
  <c r="E40" i="4"/>
  <c r="N47" i="3"/>
  <c r="E41" i="4" s="1"/>
  <c r="N48" i="3"/>
  <c r="E42" i="4" s="1"/>
  <c r="N49" i="3"/>
  <c r="E43" i="4" s="1"/>
  <c r="N50" i="3"/>
  <c r="E44" i="4"/>
  <c r="N51" i="3"/>
  <c r="E45" i="4" s="1"/>
  <c r="N54" i="3"/>
  <c r="E48" i="4"/>
  <c r="N55" i="3"/>
  <c r="E49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 s="1"/>
  <c r="N22" i="2"/>
  <c r="D21" i="4" s="1"/>
  <c r="N23" i="2"/>
  <c r="D22" i="4"/>
  <c r="N25" i="2"/>
  <c r="D24" i="4" s="1"/>
  <c r="N26" i="2"/>
  <c r="D25" i="4" s="1"/>
  <c r="N27" i="2"/>
  <c r="D26" i="4" s="1"/>
  <c r="N28" i="2"/>
  <c r="D27" i="4" s="1"/>
  <c r="N29" i="2"/>
  <c r="D28" i="4" s="1"/>
  <c r="N30" i="2"/>
  <c r="D29" i="4"/>
  <c r="N32" i="2"/>
  <c r="D31" i="4" s="1"/>
  <c r="N33" i="2"/>
  <c r="D32" i="4"/>
  <c r="N34" i="2"/>
  <c r="D33" i="4" s="1"/>
  <c r="N35" i="2"/>
  <c r="D34" i="4" s="1"/>
  <c r="N36" i="2"/>
  <c r="D35" i="4" s="1"/>
  <c r="N38" i="2"/>
  <c r="N39" i="2"/>
  <c r="N40" i="2"/>
  <c r="N41" i="2"/>
  <c r="N42" i="2"/>
  <c r="N45" i="2"/>
  <c r="D39" i="4" s="1"/>
  <c r="N46" i="2"/>
  <c r="D40" i="4"/>
  <c r="N47" i="2"/>
  <c r="D41" i="4" s="1"/>
  <c r="N48" i="2"/>
  <c r="D42" i="4" s="1"/>
  <c r="N49" i="2"/>
  <c r="D43" i="4" s="1"/>
  <c r="N50" i="2"/>
  <c r="D44" i="4"/>
  <c r="N51" i="2"/>
  <c r="D45" i="4" s="1"/>
  <c r="N52" i="2"/>
  <c r="D46" i="4" s="1"/>
  <c r="N53" i="2"/>
  <c r="D47" i="4" s="1"/>
  <c r="N54" i="2"/>
  <c r="D48" i="4" s="1"/>
  <c r="N55" i="2"/>
  <c r="D49" i="4" s="1"/>
  <c r="N5" i="1"/>
  <c r="C8" i="4" s="1"/>
  <c r="N6" i="1"/>
  <c r="C9" i="4" s="1"/>
  <c r="N7" i="1"/>
  <c r="C10" i="4" s="1"/>
  <c r="N8" i="1"/>
  <c r="C11" i="4"/>
  <c r="N9" i="1"/>
  <c r="C12" i="4" s="1"/>
  <c r="N10" i="1"/>
  <c r="C13" i="4"/>
  <c r="N11" i="1"/>
  <c r="C14" i="4" s="1"/>
  <c r="N12" i="1"/>
  <c r="C15" i="4" s="1"/>
  <c r="N13" i="1"/>
  <c r="N14" i="1"/>
  <c r="N15" i="1"/>
  <c r="N17" i="1" s="1"/>
  <c r="C16" i="4" s="1"/>
  <c r="N16" i="1"/>
  <c r="N18" i="1"/>
  <c r="C17" i="4"/>
  <c r="N19" i="1"/>
  <c r="C18" i="4" s="1"/>
  <c r="N20" i="1"/>
  <c r="C19" i="4" s="1"/>
  <c r="N21" i="1"/>
  <c r="C20" i="4"/>
  <c r="N22" i="1"/>
  <c r="C21" i="4" s="1"/>
  <c r="N25" i="1"/>
  <c r="C24" i="4" s="1"/>
  <c r="N26" i="1"/>
  <c r="C25" i="4"/>
  <c r="N27" i="1"/>
  <c r="C26" i="4" s="1"/>
  <c r="N29" i="1"/>
  <c r="C28" i="4"/>
  <c r="N30" i="1"/>
  <c r="C29" i="4" s="1"/>
  <c r="N31" i="1"/>
  <c r="C30" i="4" s="1"/>
  <c r="N32" i="1"/>
  <c r="C31" i="4" s="1"/>
  <c r="N33" i="1"/>
  <c r="C32" i="4" s="1"/>
  <c r="N34" i="1"/>
  <c r="C33" i="4" s="1"/>
  <c r="N35" i="1"/>
  <c r="C34" i="4"/>
  <c r="N36" i="1"/>
  <c r="C35" i="4" s="1"/>
  <c r="N37" i="1"/>
  <c r="C36" i="4"/>
  <c r="N38" i="1"/>
  <c r="N39" i="1"/>
  <c r="N40" i="1"/>
  <c r="N41" i="1"/>
  <c r="N42" i="1"/>
  <c r="N44" i="1"/>
  <c r="C38" i="4" s="1"/>
  <c r="N45" i="1"/>
  <c r="C39" i="4" s="1"/>
  <c r="N46" i="1"/>
  <c r="C40" i="4" s="1"/>
  <c r="N47" i="1"/>
  <c r="N48" i="1"/>
  <c r="N49" i="1"/>
  <c r="C43" i="4" s="1"/>
  <c r="N50" i="1"/>
  <c r="C44" i="4" s="1"/>
  <c r="N51" i="1"/>
  <c r="C45" i="4" s="1"/>
  <c r="N52" i="1"/>
  <c r="C46" i="4" s="1"/>
  <c r="N53" i="1"/>
  <c r="C47" i="4" s="1"/>
  <c r="N54" i="1"/>
  <c r="C48" i="4" s="1"/>
  <c r="N55" i="1"/>
  <c r="C42" i="4"/>
  <c r="C49" i="4"/>
  <c r="C41" i="4"/>
  <c r="N17" i="2" l="1"/>
  <c r="D16" i="4" s="1"/>
  <c r="D50" i="4" s="1"/>
  <c r="N43" i="1"/>
  <c r="C37" i="4" s="1"/>
  <c r="C50" i="4" s="1"/>
  <c r="N56" i="1"/>
  <c r="E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<sst xmlns="http://schemas.openxmlformats.org/spreadsheetml/2006/main" count="253" uniqueCount="95">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</sst>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H44" sqref="H44:H55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L4" s="8"/>
      <c r="N4" s="2">
        <f t="shared" ref="N4:N16" si="0">SUM(B4:M4)</f>
        <v>51639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L5" s="8"/>
      <c r="N5" s="2">
        <f t="shared" si="0"/>
        <v>18718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L6" s="8"/>
      <c r="N6" s="2">
        <f t="shared" si="0"/>
        <v>96743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L7" s="8"/>
      <c r="N7" s="2">
        <f t="shared" si="0"/>
        <v>1165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L8" s="8"/>
      <c r="N8" s="2">
        <f t="shared" si="0"/>
        <v>68380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L9" s="8"/>
      <c r="N9" s="2">
        <f t="shared" si="0"/>
        <v>8913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L10" s="8"/>
      <c r="N10" s="2">
        <f t="shared" si="0"/>
        <v>5328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L11" s="8"/>
      <c r="N11" s="2">
        <f t="shared" si="0"/>
        <v>2109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L12" s="8"/>
      <c r="N12" s="2">
        <f t="shared" si="0"/>
        <v>517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L13" s="8"/>
      <c r="N13" s="2">
        <f t="shared" si="0"/>
        <v>3233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L14" s="8"/>
      <c r="N14" s="2">
        <f t="shared" si="0"/>
        <v>3329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L15" s="8"/>
      <c r="N15" s="2">
        <f t="shared" si="0"/>
        <v>13277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L16" s="8"/>
      <c r="N16" s="2">
        <f t="shared" si="0"/>
        <v>9801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29640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L18" s="8"/>
      <c r="N18" s="2">
        <f t="shared" ref="N18:N42" si="2">SUM(B18:M18)</f>
        <v>2706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L19" s="8"/>
      <c r="N19" s="2">
        <f t="shared" si="2"/>
        <v>24190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L20" s="8"/>
      <c r="N20" s="2">
        <f t="shared" si="2"/>
        <v>2176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L21" s="8"/>
      <c r="N21" s="2">
        <f t="shared" si="2"/>
        <v>27626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L22" s="8"/>
      <c r="N22" s="2">
        <f t="shared" si="2"/>
        <v>28727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L23" s="8"/>
      <c r="N23" s="2">
        <f t="shared" si="2"/>
        <v>8178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L24" s="8"/>
      <c r="N24" s="2">
        <f t="shared" si="2"/>
        <v>28927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L25" s="8"/>
      <c r="N25" s="2">
        <f t="shared" si="2"/>
        <v>122541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L26" s="8"/>
      <c r="N26" s="2">
        <f t="shared" si="2"/>
        <v>9168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L27" s="8"/>
      <c r="N27" s="2">
        <f t="shared" si="2"/>
        <v>7163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L28" s="8"/>
      <c r="N28" s="2">
        <f t="shared" si="2"/>
        <v>2270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L29" s="8"/>
      <c r="N29" s="2">
        <f t="shared" si="2"/>
        <v>19297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L30" s="8"/>
      <c r="N30" s="2">
        <f t="shared" si="2"/>
        <v>623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L31" s="8"/>
      <c r="N31" s="2">
        <f t="shared" si="2"/>
        <v>5099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L32" s="8"/>
      <c r="N32" s="2">
        <f t="shared" si="2"/>
        <v>24431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L33" s="8"/>
      <c r="N33" s="2">
        <f t="shared" si="2"/>
        <v>17947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L34" s="8"/>
      <c r="N34" s="2">
        <f t="shared" si="2"/>
        <v>9119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L35" s="8"/>
      <c r="N35" s="2">
        <f t="shared" si="2"/>
        <v>68713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L36" s="8"/>
      <c r="N36" s="2">
        <f t="shared" si="2"/>
        <v>14253</v>
      </c>
      <c r="O36" s="2"/>
      <c r="P36" s="2"/>
    </row>
    <row r="37" spans="1:16" x14ac:dyDescent="0.2">
      <c r="A37" s="2" t="s">
        <v>44</v>
      </c>
      <c r="B37" s="6">
        <v>163</v>
      </c>
      <c r="C37" s="6">
        <v>157</v>
      </c>
      <c r="D37" s="6">
        <v>180</v>
      </c>
      <c r="E37" s="6">
        <v>122</v>
      </c>
      <c r="F37" s="6">
        <v>111</v>
      </c>
      <c r="G37" s="6">
        <v>161</v>
      </c>
      <c r="L37" s="8"/>
      <c r="N37" s="2">
        <f t="shared" si="2"/>
        <v>894</v>
      </c>
      <c r="O37" s="2"/>
      <c r="P37" s="2"/>
    </row>
    <row r="38" spans="1:16" x14ac:dyDescent="0.2">
      <c r="A38" s="2" t="s">
        <v>83</v>
      </c>
      <c r="B38" s="6">
        <v>578</v>
      </c>
      <c r="C38" s="6">
        <v>547</v>
      </c>
      <c r="D38" s="6">
        <v>386</v>
      </c>
      <c r="E38" s="6">
        <v>512</v>
      </c>
      <c r="F38" s="6">
        <v>108</v>
      </c>
      <c r="G38" s="6">
        <v>0</v>
      </c>
      <c r="L38" s="8"/>
      <c r="N38" s="2">
        <f t="shared" si="2"/>
        <v>2131</v>
      </c>
      <c r="O38" s="2"/>
      <c r="P38" s="2"/>
    </row>
    <row r="39" spans="1:16" x14ac:dyDescent="0.2">
      <c r="A39" s="2" t="s">
        <v>84</v>
      </c>
      <c r="B39" s="6">
        <v>2897</v>
      </c>
      <c r="C39" s="6">
        <v>3220</v>
      </c>
      <c r="D39" s="6">
        <v>2264</v>
      </c>
      <c r="E39" s="6">
        <v>2542</v>
      </c>
      <c r="F39" s="6">
        <v>435</v>
      </c>
      <c r="G39" s="6">
        <v>0</v>
      </c>
      <c r="L39" s="8"/>
      <c r="N39" s="2">
        <f t="shared" si="2"/>
        <v>11358</v>
      </c>
      <c r="O39" s="2"/>
      <c r="P39" s="2"/>
    </row>
    <row r="40" spans="1:16" x14ac:dyDescent="0.2">
      <c r="A40" s="2" t="s">
        <v>85</v>
      </c>
      <c r="B40" s="6">
        <v>82</v>
      </c>
      <c r="C40" s="6">
        <v>81</v>
      </c>
      <c r="D40" s="6">
        <v>92</v>
      </c>
      <c r="E40" s="6">
        <v>55</v>
      </c>
      <c r="F40" s="6">
        <v>28</v>
      </c>
      <c r="G40" s="6">
        <v>0</v>
      </c>
      <c r="L40" s="8"/>
      <c r="N40" s="2">
        <f t="shared" si="2"/>
        <v>338</v>
      </c>
      <c r="O40" s="2"/>
      <c r="P40" s="2"/>
    </row>
    <row r="41" spans="1:16" x14ac:dyDescent="0.2">
      <c r="A41" s="2" t="s">
        <v>76</v>
      </c>
      <c r="B41" s="6">
        <v>233</v>
      </c>
      <c r="C41" s="6">
        <v>249</v>
      </c>
      <c r="D41" s="6">
        <v>215</v>
      </c>
      <c r="E41" s="6">
        <v>220</v>
      </c>
      <c r="F41" s="6">
        <v>41</v>
      </c>
      <c r="G41" s="6">
        <v>0</v>
      </c>
      <c r="L41" s="8"/>
      <c r="N41" s="2">
        <f t="shared" si="2"/>
        <v>958</v>
      </c>
      <c r="O41" s="2"/>
      <c r="P41" s="2"/>
    </row>
    <row r="42" spans="1:16" x14ac:dyDescent="0.2">
      <c r="A42" s="2" t="s">
        <v>81</v>
      </c>
      <c r="B42" s="6">
        <v>523</v>
      </c>
      <c r="C42" s="6">
        <v>515</v>
      </c>
      <c r="D42" s="6">
        <v>401</v>
      </c>
      <c r="E42" s="6">
        <v>402</v>
      </c>
      <c r="F42" s="6">
        <v>68</v>
      </c>
      <c r="G42" s="6">
        <v>0</v>
      </c>
      <c r="L42" s="8"/>
      <c r="N42" s="2">
        <f t="shared" si="2"/>
        <v>1909</v>
      </c>
      <c r="O42" s="2"/>
      <c r="P42" s="2"/>
    </row>
    <row r="43" spans="1:16" s="11" customFormat="1" x14ac:dyDescent="0.2">
      <c r="A43" s="3" t="s">
        <v>82</v>
      </c>
      <c r="B43" s="3">
        <f t="shared" ref="B43:H43" si="3">SUM(B38:B42)</f>
        <v>4313</v>
      </c>
      <c r="C43" s="3">
        <f t="shared" si="3"/>
        <v>4612</v>
      </c>
      <c r="D43" s="3">
        <f t="shared" si="3"/>
        <v>3358</v>
      </c>
      <c r="E43" s="3">
        <f t="shared" si="3"/>
        <v>3731</v>
      </c>
      <c r="F43" s="3">
        <f t="shared" si="3"/>
        <v>680</v>
      </c>
      <c r="G43" s="3">
        <f t="shared" si="3"/>
        <v>0</v>
      </c>
      <c r="H43" s="3">
        <f t="shared" si="3"/>
        <v>0</v>
      </c>
      <c r="I43" s="3">
        <f>SUM(I38:I42)</f>
        <v>0</v>
      </c>
      <c r="J43" s="3">
        <f>SUM(J38:J42)</f>
        <v>0</v>
      </c>
      <c r="K43" s="3">
        <f>SUM(K38:K42)</f>
        <v>0</v>
      </c>
      <c r="L43" s="3">
        <f>SUM(L38:L42)</f>
        <v>0</v>
      </c>
      <c r="M43" s="3">
        <f t="shared" ref="M43:N43" si="4">SUM(M38:M42)</f>
        <v>0</v>
      </c>
      <c r="N43" s="3">
        <f t="shared" si="4"/>
        <v>16694</v>
      </c>
      <c r="O43" s="10"/>
      <c r="P43" s="10"/>
    </row>
    <row r="44" spans="1:16" x14ac:dyDescent="0.2">
      <c r="A44" s="2" t="s">
        <v>45</v>
      </c>
      <c r="B44" s="6">
        <v>406</v>
      </c>
      <c r="C44" s="6">
        <v>387</v>
      </c>
      <c r="D44" s="6">
        <v>397</v>
      </c>
      <c r="E44" s="6">
        <v>286</v>
      </c>
      <c r="F44" s="6">
        <v>265</v>
      </c>
      <c r="G44" s="6">
        <v>528</v>
      </c>
      <c r="L44" s="8"/>
      <c r="N44" s="2">
        <f t="shared" ref="N44:N53" si="5">SUM(B44:M44)</f>
        <v>2269</v>
      </c>
      <c r="O44" s="2"/>
      <c r="P44" s="2"/>
    </row>
    <row r="45" spans="1:16" x14ac:dyDescent="0.2">
      <c r="A45" s="2" t="s">
        <v>46</v>
      </c>
      <c r="B45" s="6">
        <v>405</v>
      </c>
      <c r="C45" s="6">
        <v>367</v>
      </c>
      <c r="D45" s="6">
        <v>496</v>
      </c>
      <c r="E45" s="6">
        <v>413</v>
      </c>
      <c r="F45" s="6">
        <v>354</v>
      </c>
      <c r="G45" s="6">
        <v>746</v>
      </c>
      <c r="L45" s="8"/>
      <c r="N45" s="2">
        <f t="shared" si="5"/>
        <v>2781</v>
      </c>
      <c r="O45" s="2"/>
      <c r="P45" s="2"/>
    </row>
    <row r="46" spans="1:16" x14ac:dyDescent="0.2">
      <c r="A46" s="2" t="s">
        <v>47</v>
      </c>
      <c r="B46" s="6">
        <v>2818</v>
      </c>
      <c r="C46" s="6">
        <v>2699</v>
      </c>
      <c r="D46" s="6">
        <v>2543</v>
      </c>
      <c r="E46" s="6">
        <v>2479</v>
      </c>
      <c r="F46" s="6">
        <v>2975</v>
      </c>
      <c r="G46" s="6">
        <v>3132</v>
      </c>
      <c r="L46" s="8"/>
      <c r="N46" s="2">
        <f t="shared" si="5"/>
        <v>16646</v>
      </c>
      <c r="O46" s="2"/>
      <c r="P46" s="2"/>
    </row>
    <row r="47" spans="1:16" x14ac:dyDescent="0.2">
      <c r="A47" s="2" t="s">
        <v>48</v>
      </c>
      <c r="B47" s="6">
        <v>4095</v>
      </c>
      <c r="C47" s="6">
        <v>4248</v>
      </c>
      <c r="D47" s="6">
        <v>4346</v>
      </c>
      <c r="E47" s="6">
        <v>3967</v>
      </c>
      <c r="F47" s="6">
        <v>4665</v>
      </c>
      <c r="G47" s="6">
        <v>5402</v>
      </c>
      <c r="L47" s="8"/>
      <c r="N47" s="2">
        <f t="shared" si="5"/>
        <v>26723</v>
      </c>
      <c r="O47" s="2"/>
      <c r="P47" s="2"/>
    </row>
    <row r="48" spans="1:16" x14ac:dyDescent="0.2">
      <c r="A48" s="2" t="s">
        <v>49</v>
      </c>
      <c r="B48" s="6">
        <v>3485</v>
      </c>
      <c r="C48" s="6">
        <v>3752</v>
      </c>
      <c r="D48" s="6">
        <v>4132</v>
      </c>
      <c r="E48" s="6">
        <v>3659</v>
      </c>
      <c r="F48" s="6">
        <v>4129</v>
      </c>
      <c r="G48" s="6">
        <v>5838</v>
      </c>
      <c r="L48" s="8"/>
      <c r="N48" s="2">
        <f t="shared" si="5"/>
        <v>24995</v>
      </c>
      <c r="O48" s="2"/>
      <c r="P48" s="2"/>
    </row>
    <row r="49" spans="1:16" x14ac:dyDescent="0.2">
      <c r="A49" s="2" t="s">
        <v>50</v>
      </c>
      <c r="B49" s="6">
        <v>1074</v>
      </c>
      <c r="C49" s="6">
        <v>1123</v>
      </c>
      <c r="D49" s="6">
        <v>1325</v>
      </c>
      <c r="E49" s="6">
        <v>1333</v>
      </c>
      <c r="F49" s="6">
        <v>1522</v>
      </c>
      <c r="G49" s="6">
        <v>1884</v>
      </c>
      <c r="L49" s="8"/>
      <c r="N49" s="2">
        <f t="shared" si="5"/>
        <v>8261</v>
      </c>
      <c r="O49" s="2"/>
      <c r="P49" s="2"/>
    </row>
    <row r="50" spans="1:16" x14ac:dyDescent="0.2">
      <c r="A50" s="2" t="s">
        <v>51</v>
      </c>
      <c r="B50" s="6">
        <v>4564</v>
      </c>
      <c r="C50" s="6">
        <v>4555</v>
      </c>
      <c r="D50" s="6">
        <v>4256</v>
      </c>
      <c r="E50" s="6">
        <v>4267</v>
      </c>
      <c r="F50" s="6">
        <v>4882</v>
      </c>
      <c r="G50" s="6">
        <v>5655</v>
      </c>
      <c r="L50" s="8"/>
      <c r="N50" s="2">
        <f t="shared" si="5"/>
        <v>28179</v>
      </c>
    </row>
    <row r="51" spans="1:16" x14ac:dyDescent="0.2">
      <c r="A51" s="2" t="s">
        <v>52</v>
      </c>
      <c r="B51" s="6">
        <v>703</v>
      </c>
      <c r="C51" s="6">
        <v>840</v>
      </c>
      <c r="D51" s="6">
        <v>954</v>
      </c>
      <c r="E51" s="6">
        <v>818</v>
      </c>
      <c r="F51" s="6">
        <v>802</v>
      </c>
      <c r="G51" s="6">
        <v>1080</v>
      </c>
      <c r="L51" s="8"/>
      <c r="N51" s="2">
        <f t="shared" si="5"/>
        <v>5197</v>
      </c>
    </row>
    <row r="52" spans="1:16" x14ac:dyDescent="0.2">
      <c r="A52" s="2" t="s">
        <v>53</v>
      </c>
      <c r="B52" s="6">
        <v>2625</v>
      </c>
      <c r="C52" s="6">
        <v>2731</v>
      </c>
      <c r="D52" s="6">
        <v>2888</v>
      </c>
      <c r="E52" s="6">
        <v>2789</v>
      </c>
      <c r="F52" s="6">
        <v>2744</v>
      </c>
      <c r="G52" s="6">
        <v>4046</v>
      </c>
      <c r="L52" s="8"/>
      <c r="N52" s="2">
        <f t="shared" si="5"/>
        <v>17823</v>
      </c>
    </row>
    <row r="53" spans="1:16" x14ac:dyDescent="0.2">
      <c r="A53" s="2" t="s">
        <v>54</v>
      </c>
      <c r="B53" s="6">
        <v>651</v>
      </c>
      <c r="C53" s="6">
        <v>845</v>
      </c>
      <c r="D53" s="6">
        <v>758</v>
      </c>
      <c r="E53" s="6">
        <v>671</v>
      </c>
      <c r="F53" s="6">
        <v>597</v>
      </c>
      <c r="G53" s="6">
        <v>569</v>
      </c>
      <c r="L53" s="8"/>
      <c r="N53" s="2">
        <f t="shared" si="5"/>
        <v>4091</v>
      </c>
    </row>
    <row r="54" spans="1:16" x14ac:dyDescent="0.2">
      <c r="A54" s="2" t="s">
        <v>55</v>
      </c>
      <c r="B54" s="6">
        <v>806</v>
      </c>
      <c r="C54" s="6">
        <v>688</v>
      </c>
      <c r="D54" s="6">
        <v>796</v>
      </c>
      <c r="E54" s="6">
        <v>573</v>
      </c>
      <c r="F54" s="6">
        <v>628</v>
      </c>
      <c r="G54" s="6">
        <v>523</v>
      </c>
      <c r="L54" s="8"/>
      <c r="N54" s="2">
        <f>SUM(B54:M54)</f>
        <v>4014</v>
      </c>
    </row>
    <row r="55" spans="1:16" x14ac:dyDescent="0.2">
      <c r="A55" s="2" t="s">
        <v>56</v>
      </c>
      <c r="B55" s="6">
        <v>587</v>
      </c>
      <c r="C55" s="6">
        <v>652</v>
      </c>
      <c r="D55" s="6">
        <v>516</v>
      </c>
      <c r="E55" s="6">
        <v>382</v>
      </c>
      <c r="F55" s="6">
        <v>408</v>
      </c>
      <c r="G55" s="6">
        <v>633</v>
      </c>
      <c r="L55" s="8"/>
      <c r="N55" s="2">
        <f>SUM(B55:M55)</f>
        <v>3178</v>
      </c>
    </row>
    <row r="56" spans="1:16" x14ac:dyDescent="0.2">
      <c r="N56" s="10">
        <f>SUM(N44:N55)+SUM(N18:N42)+SUM(N4:N16)</f>
        <v>868051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H16" sqref="H4:H16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L4" s="8"/>
      <c r="N4" s="2">
        <f t="shared" ref="N4:N16" si="0">SUM(B4:M4)</f>
        <v>7127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L5" s="8"/>
      <c r="N5" s="2">
        <f t="shared" si="0"/>
        <v>2335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L6" s="8"/>
      <c r="N6" s="2">
        <f t="shared" si="0"/>
        <v>9226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L7" s="8"/>
      <c r="N7" s="2">
        <f t="shared" si="0"/>
        <v>578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L8" s="8"/>
      <c r="N8" s="2">
        <f t="shared" si="0"/>
        <v>9010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L9" s="8"/>
      <c r="N9" s="2">
        <f t="shared" si="0"/>
        <v>1629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L10" s="8"/>
      <c r="N10" s="2">
        <f t="shared" si="0"/>
        <v>1086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L11" s="8"/>
      <c r="N11" s="2">
        <f t="shared" si="0"/>
        <v>388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L12" s="8"/>
      <c r="N12" s="2">
        <f t="shared" si="0"/>
        <v>186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L13" s="8"/>
      <c r="N13" s="2">
        <f t="shared" si="0"/>
        <v>1790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L14" s="8"/>
      <c r="N14" s="2">
        <f t="shared" si="0"/>
        <v>1990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L15" s="8"/>
      <c r="N15" s="2">
        <f t="shared" si="0"/>
        <v>3617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L16" s="8"/>
      <c r="N16" s="2">
        <f t="shared" si="0"/>
        <v>4180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11577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L18" s="8"/>
      <c r="N18" s="2">
        <f t="shared" ref="N18:N42" si="2">SUM(B18:M18)</f>
        <v>281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L19" s="8"/>
      <c r="N19" s="2">
        <f t="shared" si="2"/>
        <v>3151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L20" s="8"/>
      <c r="N20" s="2">
        <f t="shared" si="2"/>
        <v>579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L21" s="8"/>
      <c r="N21" s="2">
        <f t="shared" si="2"/>
        <v>3249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L22" s="8"/>
      <c r="N22" s="2">
        <f t="shared" si="2"/>
        <v>1666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L23" s="8"/>
      <c r="N23" s="2">
        <f t="shared" si="2"/>
        <v>1256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L24" s="8"/>
      <c r="N24" s="2">
        <f t="shared" si="2"/>
        <v>3569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L25" s="8"/>
      <c r="N25" s="2">
        <f t="shared" si="2"/>
        <v>8162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L26" s="8"/>
      <c r="N26" s="2">
        <f t="shared" si="2"/>
        <v>2489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L27" s="8"/>
      <c r="N27" s="2">
        <f t="shared" si="2"/>
        <v>1795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L28" s="8"/>
      <c r="N28" s="2">
        <f t="shared" si="2"/>
        <v>604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L29" s="8"/>
      <c r="N29" s="2">
        <f t="shared" si="2"/>
        <v>2778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L30" s="8"/>
      <c r="N30" s="2">
        <f t="shared" si="2"/>
        <v>598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L31" s="8"/>
      <c r="N31" s="2">
        <f t="shared" si="2"/>
        <v>2016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L32" s="8"/>
      <c r="N32" s="2">
        <f t="shared" si="2"/>
        <v>3649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L33" s="8"/>
      <c r="N33" s="2">
        <f t="shared" si="2"/>
        <v>3694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L34" s="8"/>
      <c r="N34" s="2">
        <f t="shared" si="2"/>
        <v>857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L35" s="8"/>
      <c r="N35" s="2">
        <f t="shared" si="2"/>
        <v>7102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L36" s="8"/>
      <c r="N36" s="2">
        <f t="shared" si="2"/>
        <v>3247</v>
      </c>
      <c r="O36" s="2"/>
      <c r="P36" s="2"/>
      <c r="R36" s="8"/>
    </row>
    <row r="37" spans="1:18" x14ac:dyDescent="0.2">
      <c r="A37" s="2" t="s">
        <v>44</v>
      </c>
      <c r="B37" s="6">
        <v>71</v>
      </c>
      <c r="C37" s="6">
        <v>62</v>
      </c>
      <c r="D37" s="6">
        <v>75</v>
      </c>
      <c r="E37" s="6">
        <v>57</v>
      </c>
      <c r="F37" s="6">
        <v>56</v>
      </c>
      <c r="G37" s="8">
        <v>73</v>
      </c>
      <c r="L37" s="8"/>
      <c r="N37" s="2">
        <f t="shared" si="2"/>
        <v>394</v>
      </c>
      <c r="O37" s="2"/>
      <c r="P37" s="2"/>
      <c r="R37" s="8"/>
    </row>
    <row r="38" spans="1:18" x14ac:dyDescent="0.2">
      <c r="A38" s="2" t="s">
        <v>74</v>
      </c>
      <c r="B38" s="6">
        <v>31</v>
      </c>
      <c r="C38" s="6">
        <v>57</v>
      </c>
      <c r="D38" s="6">
        <v>35</v>
      </c>
      <c r="E38" s="6">
        <v>45</v>
      </c>
      <c r="F38" s="6">
        <v>12</v>
      </c>
      <c r="G38" s="8">
        <v>0</v>
      </c>
      <c r="L38" s="8"/>
      <c r="N38" s="2">
        <f t="shared" si="2"/>
        <v>180</v>
      </c>
      <c r="O38" s="2"/>
      <c r="P38" s="2"/>
      <c r="R38" s="8"/>
    </row>
    <row r="39" spans="1:18" x14ac:dyDescent="0.2">
      <c r="A39" s="2" t="s">
        <v>75</v>
      </c>
      <c r="B39" s="6">
        <v>135</v>
      </c>
      <c r="C39" s="6">
        <v>133</v>
      </c>
      <c r="D39" s="6">
        <v>115</v>
      </c>
      <c r="E39" s="6">
        <v>123</v>
      </c>
      <c r="F39" s="6">
        <v>28</v>
      </c>
      <c r="G39" s="8">
        <v>0</v>
      </c>
      <c r="L39" s="8"/>
      <c r="N39" s="2">
        <f t="shared" si="2"/>
        <v>534</v>
      </c>
      <c r="O39" s="2"/>
      <c r="P39" s="2"/>
      <c r="R39" s="8"/>
    </row>
    <row r="40" spans="1:18" x14ac:dyDescent="0.2">
      <c r="A40" s="2" t="s">
        <v>76</v>
      </c>
      <c r="B40" s="6">
        <v>46</v>
      </c>
      <c r="C40" s="6">
        <v>44</v>
      </c>
      <c r="D40" s="6">
        <v>30</v>
      </c>
      <c r="E40" s="6">
        <v>24</v>
      </c>
      <c r="F40" s="6">
        <v>7</v>
      </c>
      <c r="G40" s="8">
        <v>0</v>
      </c>
      <c r="L40" s="8"/>
      <c r="N40" s="2">
        <f t="shared" si="2"/>
        <v>151</v>
      </c>
      <c r="O40" s="2"/>
      <c r="P40" s="2"/>
      <c r="R40" s="8"/>
    </row>
    <row r="41" spans="1:18" x14ac:dyDescent="0.2">
      <c r="A41" s="2" t="s">
        <v>85</v>
      </c>
      <c r="B41" s="6">
        <v>55</v>
      </c>
      <c r="C41" s="6">
        <v>32</v>
      </c>
      <c r="D41" s="6">
        <v>21</v>
      </c>
      <c r="E41" s="6">
        <v>17</v>
      </c>
      <c r="F41" s="6">
        <v>10</v>
      </c>
      <c r="G41" s="8">
        <v>0</v>
      </c>
      <c r="L41" s="8"/>
      <c r="N41" s="2">
        <f t="shared" si="2"/>
        <v>135</v>
      </c>
      <c r="O41" s="2"/>
      <c r="P41" s="2"/>
      <c r="R41" s="8"/>
    </row>
    <row r="42" spans="1:18" x14ac:dyDescent="0.2">
      <c r="A42" s="2" t="s">
        <v>81</v>
      </c>
      <c r="B42" s="6">
        <v>81</v>
      </c>
      <c r="C42" s="6">
        <v>72</v>
      </c>
      <c r="D42" s="6">
        <v>40</v>
      </c>
      <c r="E42" s="6">
        <v>58</v>
      </c>
      <c r="F42" s="6">
        <v>3</v>
      </c>
      <c r="G42" s="8">
        <v>0</v>
      </c>
      <c r="L42" s="8"/>
      <c r="N42" s="2">
        <f t="shared" si="2"/>
        <v>254</v>
      </c>
      <c r="O42" s="2"/>
      <c r="P42" s="2"/>
    </row>
    <row r="43" spans="1:18" x14ac:dyDescent="0.2">
      <c r="A43" s="4" t="s">
        <v>86</v>
      </c>
      <c r="B43" s="4">
        <f t="shared" ref="B43:M43" si="3">SUM(B38:B42)</f>
        <v>348</v>
      </c>
      <c r="C43" s="4">
        <f t="shared" si="3"/>
        <v>338</v>
      </c>
      <c r="D43" s="4">
        <f t="shared" si="3"/>
        <v>241</v>
      </c>
      <c r="E43" s="4">
        <f t="shared" si="3"/>
        <v>267</v>
      </c>
      <c r="F43" s="4">
        <f t="shared" si="3"/>
        <v>60</v>
      </c>
      <c r="G43" s="4">
        <f t="shared" si="3"/>
        <v>0</v>
      </c>
      <c r="H43" s="4">
        <f t="shared" si="3"/>
        <v>0</v>
      </c>
      <c r="I43" s="4">
        <f t="shared" si="3"/>
        <v>0</v>
      </c>
      <c r="J43" s="4">
        <f t="shared" si="3"/>
        <v>0</v>
      </c>
      <c r="K43" s="4">
        <f t="shared" si="3"/>
        <v>0</v>
      </c>
      <c r="L43" s="4">
        <f t="shared" si="3"/>
        <v>0</v>
      </c>
      <c r="M43" s="4">
        <f t="shared" si="3"/>
        <v>0</v>
      </c>
      <c r="N43" s="4">
        <f t="shared" ref="N43" si="4">SUM(B43:M43)</f>
        <v>1254</v>
      </c>
      <c r="O43" s="4"/>
      <c r="P43" s="4"/>
    </row>
    <row r="44" spans="1:18" x14ac:dyDescent="0.2">
      <c r="A44" s="2" t="s">
        <v>45</v>
      </c>
      <c r="B44" s="6">
        <v>60</v>
      </c>
      <c r="C44" s="6">
        <v>53</v>
      </c>
      <c r="D44" s="6">
        <v>88</v>
      </c>
      <c r="E44" s="6">
        <v>49</v>
      </c>
      <c r="F44" s="6">
        <v>45</v>
      </c>
      <c r="G44" s="8">
        <v>66</v>
      </c>
      <c r="L44" s="8"/>
      <c r="N44" s="2">
        <f t="shared" ref="N44:N53" si="5">SUM(B44:M44)</f>
        <v>361</v>
      </c>
      <c r="O44" s="2"/>
      <c r="P44" s="2"/>
    </row>
    <row r="45" spans="1:18" x14ac:dyDescent="0.2">
      <c r="A45" s="2" t="s">
        <v>46</v>
      </c>
      <c r="B45" s="6">
        <v>150</v>
      </c>
      <c r="C45" s="6">
        <v>174</v>
      </c>
      <c r="D45" s="6">
        <v>136</v>
      </c>
      <c r="E45" s="6">
        <v>160</v>
      </c>
      <c r="F45" s="6">
        <v>122</v>
      </c>
      <c r="G45" s="8">
        <v>178</v>
      </c>
      <c r="L45" s="8"/>
      <c r="N45" s="2">
        <f t="shared" si="5"/>
        <v>920</v>
      </c>
      <c r="O45" s="2"/>
      <c r="P45" s="2"/>
    </row>
    <row r="46" spans="1:18" x14ac:dyDescent="0.2">
      <c r="A46" s="2" t="s">
        <v>47</v>
      </c>
      <c r="B46" s="6">
        <v>500</v>
      </c>
      <c r="C46" s="6">
        <v>396</v>
      </c>
      <c r="D46" s="6">
        <v>450</v>
      </c>
      <c r="E46" s="6">
        <v>426</v>
      </c>
      <c r="F46" s="6">
        <v>298</v>
      </c>
      <c r="G46" s="8">
        <v>431</v>
      </c>
      <c r="L46" s="8"/>
      <c r="N46" s="2">
        <f t="shared" si="5"/>
        <v>2501</v>
      </c>
      <c r="O46" s="2"/>
      <c r="P46" s="2"/>
    </row>
    <row r="47" spans="1:18" x14ac:dyDescent="0.2">
      <c r="A47" s="2" t="s">
        <v>48</v>
      </c>
      <c r="B47" s="6">
        <v>681</v>
      </c>
      <c r="C47" s="6">
        <v>641</v>
      </c>
      <c r="D47" s="6">
        <v>583</v>
      </c>
      <c r="E47" s="6">
        <v>606</v>
      </c>
      <c r="F47" s="6">
        <v>572</v>
      </c>
      <c r="G47" s="8">
        <v>685</v>
      </c>
      <c r="L47" s="8"/>
      <c r="N47" s="2">
        <f t="shared" si="5"/>
        <v>3768</v>
      </c>
      <c r="O47" s="2"/>
      <c r="P47" s="2"/>
    </row>
    <row r="48" spans="1:18" x14ac:dyDescent="0.2">
      <c r="A48" s="2" t="s">
        <v>49</v>
      </c>
      <c r="B48" s="6">
        <v>767</v>
      </c>
      <c r="C48" s="6">
        <v>748</v>
      </c>
      <c r="D48" s="6">
        <v>692</v>
      </c>
      <c r="E48" s="6">
        <v>622</v>
      </c>
      <c r="F48" s="6">
        <v>627</v>
      </c>
      <c r="G48" s="8">
        <v>679</v>
      </c>
      <c r="L48" s="8"/>
      <c r="N48" s="2">
        <f t="shared" si="5"/>
        <v>4135</v>
      </c>
      <c r="O48" s="2"/>
      <c r="P48" s="2"/>
    </row>
    <row r="49" spans="1:16" x14ac:dyDescent="0.2">
      <c r="A49" s="2" t="s">
        <v>50</v>
      </c>
      <c r="B49" s="6">
        <v>276</v>
      </c>
      <c r="C49" s="6">
        <v>270</v>
      </c>
      <c r="D49" s="6">
        <v>244</v>
      </c>
      <c r="E49" s="6">
        <v>225</v>
      </c>
      <c r="F49" s="6">
        <v>270</v>
      </c>
      <c r="G49" s="8">
        <v>297</v>
      </c>
      <c r="L49" s="8"/>
      <c r="N49" s="2">
        <f t="shared" si="5"/>
        <v>1582</v>
      </c>
      <c r="O49" s="2"/>
      <c r="P49" s="2"/>
    </row>
    <row r="50" spans="1:16" x14ac:dyDescent="0.2">
      <c r="A50" s="2" t="s">
        <v>51</v>
      </c>
      <c r="B50" s="6">
        <v>707</v>
      </c>
      <c r="C50" s="6">
        <v>569</v>
      </c>
      <c r="D50" s="6">
        <v>660</v>
      </c>
      <c r="E50" s="6">
        <v>625</v>
      </c>
      <c r="F50" s="6">
        <v>566</v>
      </c>
      <c r="G50" s="8">
        <v>600</v>
      </c>
      <c r="L50" s="8"/>
      <c r="N50" s="2">
        <f t="shared" si="5"/>
        <v>3727</v>
      </c>
    </row>
    <row r="51" spans="1:16" x14ac:dyDescent="0.2">
      <c r="A51" s="2" t="s">
        <v>52</v>
      </c>
      <c r="B51" s="6">
        <v>236</v>
      </c>
      <c r="C51" s="6">
        <v>161</v>
      </c>
      <c r="D51" s="6">
        <v>162</v>
      </c>
      <c r="E51" s="6">
        <v>157</v>
      </c>
      <c r="F51" s="6">
        <v>132</v>
      </c>
      <c r="G51" s="8">
        <v>144</v>
      </c>
      <c r="L51" s="8"/>
      <c r="N51" s="2">
        <f t="shared" si="5"/>
        <v>992</v>
      </c>
    </row>
    <row r="52" spans="1:16" x14ac:dyDescent="0.2">
      <c r="A52" s="2" t="s">
        <v>53</v>
      </c>
      <c r="B52" s="6">
        <v>578</v>
      </c>
      <c r="C52" s="6">
        <v>487</v>
      </c>
      <c r="D52" s="6">
        <v>429</v>
      </c>
      <c r="E52" s="6">
        <v>474</v>
      </c>
      <c r="F52" s="6">
        <v>404</v>
      </c>
      <c r="G52" s="8">
        <v>434</v>
      </c>
      <c r="L52" s="8"/>
      <c r="N52" s="2">
        <f t="shared" si="5"/>
        <v>2806</v>
      </c>
    </row>
    <row r="53" spans="1:16" x14ac:dyDescent="0.2">
      <c r="A53" s="2" t="s">
        <v>54</v>
      </c>
      <c r="B53" s="6">
        <v>170</v>
      </c>
      <c r="C53" s="6">
        <v>212</v>
      </c>
      <c r="D53" s="6">
        <v>155</v>
      </c>
      <c r="E53" s="6">
        <v>126</v>
      </c>
      <c r="F53" s="6">
        <v>195</v>
      </c>
      <c r="G53" s="8">
        <v>169</v>
      </c>
      <c r="L53" s="8"/>
      <c r="N53" s="2">
        <f t="shared" si="5"/>
        <v>1027</v>
      </c>
    </row>
    <row r="54" spans="1:16" x14ac:dyDescent="0.2">
      <c r="A54" s="2" t="s">
        <v>55</v>
      </c>
      <c r="B54" s="6">
        <v>236</v>
      </c>
      <c r="C54" s="6">
        <v>280</v>
      </c>
      <c r="D54" s="6">
        <v>203</v>
      </c>
      <c r="E54" s="6">
        <v>202</v>
      </c>
      <c r="F54" s="6">
        <v>233</v>
      </c>
      <c r="G54" s="8">
        <v>200</v>
      </c>
      <c r="L54" s="8"/>
      <c r="N54" s="2">
        <f>SUM(B54:M54)</f>
        <v>1354</v>
      </c>
    </row>
    <row r="55" spans="1:16" x14ac:dyDescent="0.2">
      <c r="A55" s="5" t="s">
        <v>56</v>
      </c>
      <c r="B55" s="6">
        <v>246</v>
      </c>
      <c r="C55" s="6">
        <v>189</v>
      </c>
      <c r="D55" s="6">
        <v>182</v>
      </c>
      <c r="E55" s="6">
        <v>197</v>
      </c>
      <c r="F55" s="6">
        <v>202</v>
      </c>
      <c r="G55" s="8">
        <v>179</v>
      </c>
      <c r="L55" s="8"/>
      <c r="N55" s="2">
        <f>SUM(B55:M55)</f>
        <v>1195</v>
      </c>
    </row>
    <row r="56" spans="1:16" x14ac:dyDescent="0.2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</row>
    <row r="57" spans="1: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E62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9" workbookViewId="0">
      <selection activeCell="H44" sqref="H44:H55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L4" s="8"/>
      <c r="N4" s="2">
        <f t="shared" ref="N4:N16" si="0">SUM(B4:M4)</f>
        <v>7444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L5" s="8"/>
      <c r="N5" s="2">
        <f t="shared" si="0"/>
        <v>2438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L6" s="8"/>
      <c r="N6" s="2">
        <f t="shared" si="0"/>
        <v>7463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L7" s="8"/>
      <c r="N7" s="2">
        <f t="shared" si="0"/>
        <v>148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L8" s="8"/>
      <c r="N8" s="2">
        <f t="shared" si="0"/>
        <v>8175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L9" s="8"/>
      <c r="N9" s="2">
        <f t="shared" si="0"/>
        <v>1766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L10" s="8"/>
      <c r="N10" s="2">
        <f t="shared" si="0"/>
        <v>1302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L11" s="8"/>
      <c r="N11" s="2">
        <f t="shared" si="0"/>
        <v>247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L12" s="8"/>
      <c r="N12" s="2">
        <f t="shared" si="0"/>
        <v>10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L13" s="8"/>
      <c r="N13" s="2">
        <f t="shared" si="0"/>
        <v>712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L14" s="8"/>
      <c r="N14" s="2">
        <f t="shared" si="0"/>
        <v>751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L15" s="8"/>
      <c r="N15" s="2">
        <f t="shared" si="0"/>
        <v>8004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L16" s="8"/>
      <c r="N16" s="2">
        <f t="shared" si="0"/>
        <v>2414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11881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L18" s="8"/>
      <c r="N18" s="2">
        <f t="shared" ref="N18:N42" si="2">SUM(B18:M18)</f>
        <v>513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L19" s="8"/>
      <c r="N19" s="2">
        <f t="shared" si="2"/>
        <v>2306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L20" s="8"/>
      <c r="N20" s="2">
        <f t="shared" si="2"/>
        <v>492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L21" s="8"/>
      <c r="N21" s="2">
        <f t="shared" si="2"/>
        <v>4188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L22" s="8"/>
      <c r="N22" s="2">
        <f t="shared" si="2"/>
        <v>2967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L23" s="8"/>
      <c r="N23" s="2">
        <f t="shared" si="2"/>
        <v>719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L24" s="8"/>
      <c r="N24" s="2">
        <f t="shared" si="2"/>
        <v>4183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L25" s="8"/>
      <c r="N25" s="2">
        <f t="shared" si="2"/>
        <v>13223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L26" s="8"/>
      <c r="N26" s="2">
        <f t="shared" si="2"/>
        <v>1354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L27" s="8"/>
      <c r="N27" s="2">
        <f t="shared" si="2"/>
        <v>1409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L28" s="8"/>
      <c r="N28" s="2">
        <f t="shared" si="2"/>
        <v>505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L29" s="8"/>
      <c r="N29" s="2">
        <f t="shared" si="2"/>
        <v>2459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L30" s="8"/>
      <c r="N30" s="2">
        <f t="shared" si="2"/>
        <v>187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L31" s="8"/>
      <c r="N31" s="2">
        <f t="shared" si="2"/>
        <v>489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L32" s="8"/>
      <c r="N32" s="2">
        <f t="shared" si="2"/>
        <v>2707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L33" s="8"/>
      <c r="N33" s="2">
        <f t="shared" si="2"/>
        <v>6586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L34" s="8"/>
      <c r="N34" s="2">
        <f t="shared" si="2"/>
        <v>1655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L35" s="8"/>
      <c r="N35" s="2">
        <f t="shared" si="2"/>
        <v>9403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L36" s="8"/>
      <c r="N36" s="2">
        <f t="shared" si="2"/>
        <v>1966</v>
      </c>
      <c r="O36" s="2"/>
      <c r="Q36" s="2"/>
      <c r="R36" s="8"/>
    </row>
    <row r="37" spans="1:18" x14ac:dyDescent="0.2">
      <c r="A37" s="2" t="s">
        <v>44</v>
      </c>
      <c r="B37" s="6">
        <v>82</v>
      </c>
      <c r="C37" s="6">
        <v>47</v>
      </c>
      <c r="D37" s="6">
        <v>50</v>
      </c>
      <c r="E37" s="6">
        <v>33</v>
      </c>
      <c r="F37" s="6">
        <v>32</v>
      </c>
      <c r="G37" s="8">
        <v>57</v>
      </c>
      <c r="L37" s="8"/>
      <c r="N37" s="2">
        <f t="shared" si="2"/>
        <v>301</v>
      </c>
      <c r="O37" s="2"/>
      <c r="Q37" s="2"/>
      <c r="R37" s="8"/>
    </row>
    <row r="38" spans="1:18" x14ac:dyDescent="0.2">
      <c r="A38" s="2" t="s">
        <v>74</v>
      </c>
      <c r="B38" s="6">
        <v>48</v>
      </c>
      <c r="C38" s="6">
        <v>22</v>
      </c>
      <c r="D38" s="6">
        <v>18</v>
      </c>
      <c r="E38" s="6">
        <v>26</v>
      </c>
      <c r="F38" s="6">
        <v>4</v>
      </c>
      <c r="G38" s="8">
        <v>0</v>
      </c>
      <c r="L38" s="8"/>
      <c r="N38" s="2">
        <f t="shared" si="2"/>
        <v>118</v>
      </c>
      <c r="O38" s="2"/>
      <c r="Q38" s="2"/>
      <c r="R38" s="8"/>
    </row>
    <row r="39" spans="1:18" x14ac:dyDescent="0.2">
      <c r="A39" s="2" t="s">
        <v>75</v>
      </c>
      <c r="B39" s="6">
        <v>29</v>
      </c>
      <c r="C39" s="6">
        <v>72</v>
      </c>
      <c r="D39" s="6">
        <v>49</v>
      </c>
      <c r="E39" s="6">
        <v>42</v>
      </c>
      <c r="F39" s="6">
        <v>6</v>
      </c>
      <c r="G39" s="8">
        <v>0</v>
      </c>
      <c r="L39" s="8"/>
      <c r="N39" s="2">
        <f t="shared" si="2"/>
        <v>198</v>
      </c>
      <c r="O39" s="2"/>
      <c r="Q39" s="2"/>
      <c r="R39" s="8"/>
    </row>
    <row r="40" spans="1:18" x14ac:dyDescent="0.2">
      <c r="A40" s="2" t="s">
        <v>76</v>
      </c>
      <c r="B40" s="6">
        <v>11</v>
      </c>
      <c r="C40" s="6">
        <v>14</v>
      </c>
      <c r="D40" s="6">
        <v>24</v>
      </c>
      <c r="E40" s="6">
        <v>10</v>
      </c>
      <c r="F40" s="6">
        <v>4</v>
      </c>
      <c r="G40" s="8">
        <v>0</v>
      </c>
      <c r="L40" s="8"/>
      <c r="N40" s="2">
        <f t="shared" si="2"/>
        <v>63</v>
      </c>
      <c r="O40" s="2"/>
      <c r="Q40" s="2"/>
      <c r="R40" s="8"/>
    </row>
    <row r="41" spans="1:18" x14ac:dyDescent="0.2">
      <c r="A41" s="2" t="s">
        <v>77</v>
      </c>
      <c r="B41" s="6">
        <v>41</v>
      </c>
      <c r="C41" s="6">
        <v>52</v>
      </c>
      <c r="D41" s="6">
        <v>38</v>
      </c>
      <c r="E41" s="6">
        <v>46</v>
      </c>
      <c r="F41" s="6">
        <v>5</v>
      </c>
      <c r="G41" s="8">
        <v>0</v>
      </c>
      <c r="L41" s="8"/>
      <c r="N41" s="2">
        <f t="shared" si="2"/>
        <v>182</v>
      </c>
      <c r="O41" s="2"/>
      <c r="Q41" s="2"/>
      <c r="R41" s="8"/>
    </row>
    <row r="42" spans="1:18" x14ac:dyDescent="0.2">
      <c r="A42" s="2" t="s">
        <v>78</v>
      </c>
      <c r="B42" s="6">
        <v>9</v>
      </c>
      <c r="C42" s="6">
        <v>7</v>
      </c>
      <c r="D42" s="6">
        <v>4</v>
      </c>
      <c r="E42" s="6">
        <v>2</v>
      </c>
      <c r="F42" s="6">
        <v>1</v>
      </c>
      <c r="G42" s="8">
        <v>0</v>
      </c>
      <c r="L42" s="8"/>
      <c r="N42" s="2">
        <f t="shared" si="2"/>
        <v>23</v>
      </c>
      <c r="O42" s="2"/>
      <c r="Q42" s="2"/>
    </row>
    <row r="43" spans="1:18" x14ac:dyDescent="0.2">
      <c r="A43" s="4" t="s">
        <v>79</v>
      </c>
      <c r="B43" s="4">
        <f t="shared" ref="B43:N43" si="3">SUM(B38:B42)</f>
        <v>138</v>
      </c>
      <c r="C43" s="4">
        <f t="shared" si="3"/>
        <v>167</v>
      </c>
      <c r="D43" s="4">
        <f t="shared" si="3"/>
        <v>133</v>
      </c>
      <c r="E43" s="4">
        <f t="shared" si="3"/>
        <v>126</v>
      </c>
      <c r="F43" s="4">
        <f t="shared" si="3"/>
        <v>20</v>
      </c>
      <c r="G43" s="4">
        <f t="shared" si="3"/>
        <v>0</v>
      </c>
      <c r="H43" s="4">
        <f t="shared" si="3"/>
        <v>0</v>
      </c>
      <c r="I43" s="4">
        <f t="shared" si="3"/>
        <v>0</v>
      </c>
      <c r="J43" s="4">
        <f t="shared" si="3"/>
        <v>0</v>
      </c>
      <c r="K43" s="4">
        <f t="shared" si="3"/>
        <v>0</v>
      </c>
      <c r="L43" s="4">
        <f t="shared" si="3"/>
        <v>0</v>
      </c>
      <c r="M43" s="4">
        <f t="shared" si="3"/>
        <v>0</v>
      </c>
      <c r="N43" s="4">
        <f t="shared" si="3"/>
        <v>584</v>
      </c>
      <c r="O43" s="4"/>
      <c r="Q43" s="2"/>
    </row>
    <row r="44" spans="1:18" x14ac:dyDescent="0.2">
      <c r="A44" s="2" t="s">
        <v>45</v>
      </c>
      <c r="B44" s="6">
        <v>112</v>
      </c>
      <c r="C44" s="6">
        <v>136</v>
      </c>
      <c r="D44" s="6">
        <v>94</v>
      </c>
      <c r="E44" s="6">
        <v>95</v>
      </c>
      <c r="F44" s="6">
        <v>103</v>
      </c>
      <c r="G44" s="8">
        <v>124</v>
      </c>
      <c r="L44" s="8"/>
      <c r="N44" s="2">
        <f t="shared" ref="N44:N53" si="4">SUM(B44:M44)</f>
        <v>664</v>
      </c>
      <c r="O44" s="2"/>
      <c r="Q44" s="2"/>
    </row>
    <row r="45" spans="1:18" x14ac:dyDescent="0.2">
      <c r="A45" s="2" t="s">
        <v>46</v>
      </c>
      <c r="B45" s="6">
        <v>86</v>
      </c>
      <c r="C45" s="6">
        <v>53</v>
      </c>
      <c r="D45" s="6">
        <v>110</v>
      </c>
      <c r="E45" s="6">
        <v>83</v>
      </c>
      <c r="F45" s="6">
        <v>65</v>
      </c>
      <c r="G45" s="8">
        <v>80</v>
      </c>
      <c r="L45" s="8"/>
      <c r="N45" s="2">
        <f t="shared" si="4"/>
        <v>477</v>
      </c>
      <c r="O45" s="2"/>
      <c r="Q45" s="2"/>
    </row>
    <row r="46" spans="1:18" x14ac:dyDescent="0.2">
      <c r="A46" s="2" t="s">
        <v>47</v>
      </c>
      <c r="B46" s="6">
        <v>478</v>
      </c>
      <c r="C46" s="6">
        <v>398</v>
      </c>
      <c r="D46" s="6">
        <v>391</v>
      </c>
      <c r="E46" s="6">
        <v>336</v>
      </c>
      <c r="F46" s="6">
        <v>381</v>
      </c>
      <c r="G46" s="8">
        <v>390</v>
      </c>
      <c r="L46" s="8"/>
      <c r="N46" s="2">
        <f t="shared" si="4"/>
        <v>2374</v>
      </c>
      <c r="O46" s="2"/>
      <c r="Q46" s="2"/>
    </row>
    <row r="47" spans="1:18" x14ac:dyDescent="0.2">
      <c r="A47" s="2" t="s">
        <v>48</v>
      </c>
      <c r="B47" s="6">
        <v>567</v>
      </c>
      <c r="C47" s="6">
        <v>579</v>
      </c>
      <c r="D47" s="6">
        <v>509</v>
      </c>
      <c r="E47" s="6">
        <v>509</v>
      </c>
      <c r="F47" s="6">
        <v>438</v>
      </c>
      <c r="G47" s="8">
        <v>477</v>
      </c>
      <c r="L47" s="8"/>
      <c r="N47" s="2">
        <f t="shared" si="4"/>
        <v>3079</v>
      </c>
      <c r="O47" s="2"/>
      <c r="Q47" s="2"/>
    </row>
    <row r="48" spans="1:18" x14ac:dyDescent="0.2">
      <c r="A48" s="2" t="s">
        <v>49</v>
      </c>
      <c r="B48" s="6">
        <v>272</v>
      </c>
      <c r="C48" s="6">
        <v>384</v>
      </c>
      <c r="D48" s="6">
        <v>239</v>
      </c>
      <c r="E48" s="6">
        <v>281</v>
      </c>
      <c r="F48" s="6">
        <v>246</v>
      </c>
      <c r="G48" s="8">
        <v>300</v>
      </c>
      <c r="L48" s="8"/>
      <c r="N48" s="2">
        <f t="shared" si="4"/>
        <v>1722</v>
      </c>
      <c r="O48" s="2"/>
      <c r="Q48" s="2"/>
    </row>
    <row r="49" spans="1:17" x14ac:dyDescent="0.2">
      <c r="A49" s="2" t="s">
        <v>50</v>
      </c>
      <c r="B49" s="6">
        <v>257</v>
      </c>
      <c r="C49" s="6">
        <v>250</v>
      </c>
      <c r="D49" s="6">
        <v>249</v>
      </c>
      <c r="E49" s="6">
        <v>240</v>
      </c>
      <c r="F49" s="6">
        <v>275</v>
      </c>
      <c r="G49" s="8">
        <v>332</v>
      </c>
      <c r="L49" s="8"/>
      <c r="N49" s="2">
        <f t="shared" si="4"/>
        <v>1603</v>
      </c>
      <c r="O49" s="2"/>
      <c r="Q49" s="2"/>
    </row>
    <row r="50" spans="1:17" x14ac:dyDescent="0.2">
      <c r="A50" s="2" t="s">
        <v>51</v>
      </c>
      <c r="B50" s="6">
        <v>727</v>
      </c>
      <c r="C50" s="6">
        <v>707</v>
      </c>
      <c r="D50" s="6">
        <v>727</v>
      </c>
      <c r="E50" s="6">
        <v>663</v>
      </c>
      <c r="F50" s="6">
        <v>708</v>
      </c>
      <c r="G50" s="8">
        <v>689</v>
      </c>
      <c r="L50" s="8"/>
      <c r="N50" s="2">
        <f t="shared" si="4"/>
        <v>4221</v>
      </c>
    </row>
    <row r="51" spans="1:17" x14ac:dyDescent="0.2">
      <c r="A51" s="2" t="s">
        <v>52</v>
      </c>
      <c r="B51" s="6">
        <v>93</v>
      </c>
      <c r="C51" s="6">
        <v>135</v>
      </c>
      <c r="D51" s="6">
        <v>161</v>
      </c>
      <c r="E51" s="6">
        <v>117</v>
      </c>
      <c r="F51" s="6">
        <v>108</v>
      </c>
      <c r="G51" s="8">
        <v>128</v>
      </c>
      <c r="L51" s="8"/>
      <c r="N51" s="2">
        <f t="shared" si="4"/>
        <v>742</v>
      </c>
    </row>
    <row r="52" spans="1:17" x14ac:dyDescent="0.2">
      <c r="A52" s="2" t="s">
        <v>53</v>
      </c>
      <c r="B52" s="6">
        <v>653</v>
      </c>
      <c r="C52" s="6">
        <v>425</v>
      </c>
      <c r="D52" s="6">
        <v>480</v>
      </c>
      <c r="E52" s="6">
        <v>532</v>
      </c>
      <c r="F52" s="6">
        <v>435</v>
      </c>
      <c r="G52" s="8">
        <v>450</v>
      </c>
      <c r="L52" s="8"/>
      <c r="N52" s="2">
        <f t="shared" si="4"/>
        <v>2975</v>
      </c>
    </row>
    <row r="53" spans="1:17" x14ac:dyDescent="0.2">
      <c r="A53" s="2" t="s">
        <v>54</v>
      </c>
      <c r="B53" s="6">
        <v>304</v>
      </c>
      <c r="C53" s="6">
        <v>331</v>
      </c>
      <c r="D53" s="6">
        <v>191</v>
      </c>
      <c r="E53" s="6">
        <v>163</v>
      </c>
      <c r="F53" s="6">
        <v>89</v>
      </c>
      <c r="G53" s="8">
        <v>142</v>
      </c>
      <c r="L53" s="8"/>
      <c r="N53" s="2">
        <f t="shared" si="4"/>
        <v>1220</v>
      </c>
    </row>
    <row r="54" spans="1:17" x14ac:dyDescent="0.2">
      <c r="A54" s="2" t="s">
        <v>55</v>
      </c>
      <c r="B54" s="6">
        <v>290</v>
      </c>
      <c r="C54" s="6">
        <v>275</v>
      </c>
      <c r="D54" s="6">
        <v>190</v>
      </c>
      <c r="E54" s="6">
        <v>182</v>
      </c>
      <c r="F54" s="6">
        <v>104</v>
      </c>
      <c r="G54" s="8">
        <v>127</v>
      </c>
      <c r="L54" s="8"/>
      <c r="N54" s="2">
        <f>SUM(B54:M54)</f>
        <v>1168</v>
      </c>
    </row>
    <row r="55" spans="1:17" x14ac:dyDescent="0.2">
      <c r="A55" s="2" t="s">
        <v>56</v>
      </c>
      <c r="B55" s="6">
        <v>135</v>
      </c>
      <c r="C55" s="6">
        <v>110</v>
      </c>
      <c r="D55" s="6">
        <v>127</v>
      </c>
      <c r="E55" s="6">
        <v>81</v>
      </c>
      <c r="F55" s="6">
        <v>49</v>
      </c>
      <c r="G55" s="8">
        <v>83</v>
      </c>
      <c r="L55" s="8"/>
      <c r="N55" s="2">
        <f>SUM(B55:M55)</f>
        <v>585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view="pageLayout" workbookViewId="0"/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51639</v>
      </c>
      <c r="D7" s="13">
        <f>'2016 YTD Loans'!N4</f>
        <v>7127</v>
      </c>
      <c r="E7" s="13">
        <f>'2016 YTD Borrows'!N4</f>
        <v>7444</v>
      </c>
    </row>
    <row r="8" spans="2:5" x14ac:dyDescent="0.25">
      <c r="B8" s="13" t="s">
        <v>14</v>
      </c>
      <c r="C8" s="13">
        <f>'2016 YTD Circ'!N5</f>
        <v>18718</v>
      </c>
      <c r="D8" s="13">
        <f>'2016 YTD Loans'!N5</f>
        <v>2335</v>
      </c>
      <c r="E8" s="13">
        <f>'2016 YTD Borrows'!N5</f>
        <v>2438</v>
      </c>
    </row>
    <row r="9" spans="2:5" x14ac:dyDescent="0.25">
      <c r="B9" s="13" t="s">
        <v>15</v>
      </c>
      <c r="C9" s="13">
        <f>'2016 YTD Circ'!N6</f>
        <v>96743</v>
      </c>
      <c r="D9" s="13">
        <f>'2016 YTD Loans'!N6</f>
        <v>9226</v>
      </c>
      <c r="E9" s="13">
        <f>'2016 YTD Borrows'!N6</f>
        <v>7463</v>
      </c>
    </row>
    <row r="10" spans="2:5" x14ac:dyDescent="0.25">
      <c r="B10" s="13" t="s">
        <v>16</v>
      </c>
      <c r="C10" s="13">
        <f>'2016 YTD Circ'!N7</f>
        <v>1165</v>
      </c>
      <c r="D10" s="13">
        <f>'2016 YTD Loans'!N7</f>
        <v>578</v>
      </c>
      <c r="E10" s="13">
        <f>'2016 YTD Borrows'!N7</f>
        <v>148</v>
      </c>
    </row>
    <row r="11" spans="2:5" x14ac:dyDescent="0.25">
      <c r="B11" s="13" t="s">
        <v>64</v>
      </c>
      <c r="C11" s="13">
        <f>'2016 YTD Circ'!N8</f>
        <v>68380</v>
      </c>
      <c r="D11" s="13">
        <f>'2016 YTD Loans'!N8</f>
        <v>9010</v>
      </c>
      <c r="E11" s="13">
        <f>'2016 YTD Borrows'!N8</f>
        <v>8175</v>
      </c>
    </row>
    <row r="12" spans="2:5" x14ac:dyDescent="0.25">
      <c r="B12" s="13" t="s">
        <v>18</v>
      </c>
      <c r="C12" s="13">
        <f>'2016 YTD Circ'!N9</f>
        <v>8913</v>
      </c>
      <c r="D12" s="13">
        <f>'2016 YTD Loans'!N9</f>
        <v>1629</v>
      </c>
      <c r="E12" s="13">
        <f>'2016 YTD Borrows'!N9</f>
        <v>1766</v>
      </c>
    </row>
    <row r="13" spans="2:5" x14ac:dyDescent="0.25">
      <c r="B13" s="13" t="s">
        <v>19</v>
      </c>
      <c r="C13" s="13">
        <f>'2016 YTD Circ'!N10</f>
        <v>5328</v>
      </c>
      <c r="D13" s="13">
        <f>'2016 YTD Loans'!N10</f>
        <v>1086</v>
      </c>
      <c r="E13" s="13">
        <f>'2016 YTD Borrows'!N10</f>
        <v>1302</v>
      </c>
    </row>
    <row r="14" spans="2:5" x14ac:dyDescent="0.25">
      <c r="B14" s="13" t="s">
        <v>20</v>
      </c>
      <c r="C14" s="13">
        <f>'2016 YTD Circ'!N11</f>
        <v>2109</v>
      </c>
      <c r="D14" s="13">
        <f>'2016 YTD Loans'!N11</f>
        <v>388</v>
      </c>
      <c r="E14" s="13">
        <f>'2016 YTD Borrows'!N11</f>
        <v>247</v>
      </c>
    </row>
    <row r="15" spans="2:5" x14ac:dyDescent="0.25">
      <c r="B15" s="13" t="s">
        <v>80</v>
      </c>
      <c r="C15" s="13">
        <f>'2016 YTD Circ'!N12</f>
        <v>517</v>
      </c>
      <c r="D15" s="13">
        <f>'2016 YTD Loans'!N12</f>
        <v>186</v>
      </c>
      <c r="E15" s="13">
        <f>'2016 YTD Borrows'!N12</f>
        <v>10</v>
      </c>
    </row>
    <row r="16" spans="2:5" x14ac:dyDescent="0.25">
      <c r="B16" s="13" t="s">
        <v>65</v>
      </c>
      <c r="C16" s="13">
        <f>'2016 YTD Circ'!N17</f>
        <v>29640</v>
      </c>
      <c r="D16" s="13">
        <f>'2016 YTD Loans'!N17</f>
        <v>11577</v>
      </c>
      <c r="E16" s="13">
        <f>'2016 YTD Borrows'!N17</f>
        <v>11881</v>
      </c>
    </row>
    <row r="17" spans="2:5" x14ac:dyDescent="0.25">
      <c r="B17" s="13" t="s">
        <v>26</v>
      </c>
      <c r="C17" s="13">
        <f>'2016 YTD Circ'!N18</f>
        <v>2706</v>
      </c>
      <c r="D17" s="13">
        <f>'2016 YTD Loans'!N18</f>
        <v>281</v>
      </c>
      <c r="E17" s="13">
        <f>'2016 YTD Borrows'!N18</f>
        <v>513</v>
      </c>
    </row>
    <row r="18" spans="2:5" x14ac:dyDescent="0.25">
      <c r="B18" s="13" t="s">
        <v>27</v>
      </c>
      <c r="C18" s="13">
        <f>'2016 YTD Circ'!N19</f>
        <v>24190</v>
      </c>
      <c r="D18" s="13">
        <f>'2016 YTD Loans'!N19</f>
        <v>3151</v>
      </c>
      <c r="E18" s="13">
        <f>'2016 YTD Borrows'!N19</f>
        <v>2306</v>
      </c>
    </row>
    <row r="19" spans="2:5" x14ac:dyDescent="0.25">
      <c r="B19" s="13" t="s">
        <v>28</v>
      </c>
      <c r="C19" s="13">
        <f>'2016 YTD Circ'!N20</f>
        <v>2176</v>
      </c>
      <c r="D19" s="13">
        <f>'2016 YTD Loans'!N20</f>
        <v>579</v>
      </c>
      <c r="E19" s="13">
        <f>'2016 YTD Borrows'!N20</f>
        <v>492</v>
      </c>
    </row>
    <row r="20" spans="2:5" x14ac:dyDescent="0.25">
      <c r="B20" s="13" t="s">
        <v>29</v>
      </c>
      <c r="C20" s="13">
        <f>'2016 YTD Circ'!N21</f>
        <v>27626</v>
      </c>
      <c r="D20" s="13">
        <f>'2016 YTD Loans'!N21</f>
        <v>3249</v>
      </c>
      <c r="E20" s="13">
        <f>'2016 YTD Borrows'!N21</f>
        <v>4188</v>
      </c>
    </row>
    <row r="21" spans="2:5" x14ac:dyDescent="0.25">
      <c r="B21" s="13" t="s">
        <v>30</v>
      </c>
      <c r="C21" s="13">
        <f>'2016 YTD Circ'!N22</f>
        <v>28727</v>
      </c>
      <c r="D21" s="13">
        <f>'2016 YTD Loans'!N22</f>
        <v>1666</v>
      </c>
      <c r="E21" s="13">
        <f>'2016 YTD Borrows'!N22</f>
        <v>2967</v>
      </c>
    </row>
    <row r="22" spans="2:5" x14ac:dyDescent="0.25">
      <c r="B22" s="13" t="s">
        <v>31</v>
      </c>
      <c r="C22" s="13">
        <f>'2016 YTD Circ'!N23</f>
        <v>8178</v>
      </c>
      <c r="D22" s="13">
        <f>'2016 YTD Loans'!N23</f>
        <v>1256</v>
      </c>
      <c r="E22" s="13">
        <f>'2016 YTD Borrows'!N23</f>
        <v>719</v>
      </c>
    </row>
    <row r="23" spans="2:5" x14ac:dyDescent="0.25">
      <c r="B23" s="13" t="s">
        <v>87</v>
      </c>
      <c r="C23" s="13">
        <f>'2016 YTD Circ'!N24</f>
        <v>28927</v>
      </c>
      <c r="D23" s="13">
        <f>'2016 YTD Loans'!N24</f>
        <v>3569</v>
      </c>
      <c r="E23" s="13">
        <f>'2016 YTD Borrows'!N24</f>
        <v>4183</v>
      </c>
    </row>
    <row r="24" spans="2:5" x14ac:dyDescent="0.25">
      <c r="B24" s="13" t="s">
        <v>66</v>
      </c>
      <c r="C24" s="13">
        <f>'2016 YTD Circ'!N25</f>
        <v>122541</v>
      </c>
      <c r="D24" s="13">
        <f>'2016 YTD Loans'!N25</f>
        <v>8162</v>
      </c>
      <c r="E24" s="13">
        <f>'2016 YTD Borrows'!N25</f>
        <v>13223</v>
      </c>
    </row>
    <row r="25" spans="2:5" x14ac:dyDescent="0.25">
      <c r="B25" s="13" t="s">
        <v>33</v>
      </c>
      <c r="C25" s="13">
        <f>'2016 YTD Circ'!N26</f>
        <v>9168</v>
      </c>
      <c r="D25" s="13">
        <f>'2016 YTD Loans'!N26</f>
        <v>2489</v>
      </c>
      <c r="E25" s="13">
        <f>'2016 YTD Borrows'!N26</f>
        <v>1354</v>
      </c>
    </row>
    <row r="26" spans="2:5" x14ac:dyDescent="0.25">
      <c r="B26" s="13" t="s">
        <v>34</v>
      </c>
      <c r="C26" s="13">
        <f>'2016 YTD Circ'!N27</f>
        <v>7163</v>
      </c>
      <c r="D26" s="13">
        <f>'2016 YTD Loans'!N27</f>
        <v>1795</v>
      </c>
      <c r="E26" s="13">
        <f>'2016 YTD Borrows'!N27</f>
        <v>1409</v>
      </c>
    </row>
    <row r="27" spans="2:5" x14ac:dyDescent="0.25">
      <c r="B27" s="13" t="s">
        <v>35</v>
      </c>
      <c r="C27" s="13">
        <f>'2016 YTD Circ'!N28</f>
        <v>2270</v>
      </c>
      <c r="D27" s="13">
        <f>'2016 YTD Loans'!N28</f>
        <v>604</v>
      </c>
      <c r="E27" s="13">
        <f>'2016 YTD Borrows'!N28</f>
        <v>505</v>
      </c>
    </row>
    <row r="28" spans="2:5" x14ac:dyDescent="0.25">
      <c r="B28" s="13" t="s">
        <v>36</v>
      </c>
      <c r="C28" s="13">
        <f>'2016 YTD Circ'!N29</f>
        <v>19297</v>
      </c>
      <c r="D28" s="13">
        <f>'2016 YTD Loans'!N29</f>
        <v>2778</v>
      </c>
      <c r="E28" s="13">
        <f>'2016 YTD Borrows'!N29</f>
        <v>2459</v>
      </c>
    </row>
    <row r="29" spans="2:5" x14ac:dyDescent="0.25">
      <c r="B29" s="13" t="s">
        <v>37</v>
      </c>
      <c r="C29" s="13">
        <f>'2016 YTD Circ'!N30</f>
        <v>623</v>
      </c>
      <c r="D29" s="13">
        <f>'2016 YTD Loans'!N30</f>
        <v>598</v>
      </c>
      <c r="E29" s="13">
        <f>'2016 YTD Borrows'!N30</f>
        <v>187</v>
      </c>
    </row>
    <row r="30" spans="2:5" x14ac:dyDescent="0.25">
      <c r="B30" s="13" t="s">
        <v>67</v>
      </c>
      <c r="C30" s="13">
        <f>'2016 YTD Circ'!N31</f>
        <v>5099</v>
      </c>
      <c r="D30" s="13">
        <f>'2016 YTD Loans'!N31</f>
        <v>2016</v>
      </c>
      <c r="E30" s="13">
        <f>'2016 YTD Borrows'!N31</f>
        <v>489</v>
      </c>
    </row>
    <row r="31" spans="2:5" x14ac:dyDescent="0.25">
      <c r="B31" s="13" t="s">
        <v>68</v>
      </c>
      <c r="C31" s="13">
        <f>'2016 YTD Circ'!N32</f>
        <v>24431</v>
      </c>
      <c r="D31" s="13">
        <f>'2016 YTD Loans'!N32</f>
        <v>3649</v>
      </c>
      <c r="E31" s="13">
        <f>'2016 YTD Borrows'!N32</f>
        <v>2707</v>
      </c>
    </row>
    <row r="32" spans="2:5" x14ac:dyDescent="0.25">
      <c r="B32" s="13" t="s">
        <v>40</v>
      </c>
      <c r="C32" s="13">
        <f>'2016 YTD Circ'!N33</f>
        <v>17947</v>
      </c>
      <c r="D32" s="13">
        <f>'2016 YTD Loans'!N33</f>
        <v>3694</v>
      </c>
      <c r="E32" s="13">
        <f>'2016 YTD Borrows'!N33</f>
        <v>6586</v>
      </c>
    </row>
    <row r="33" spans="2:5" x14ac:dyDescent="0.25">
      <c r="B33" s="13" t="s">
        <v>41</v>
      </c>
      <c r="C33" s="13">
        <f>'2016 YTD Circ'!N34</f>
        <v>9119</v>
      </c>
      <c r="D33" s="13">
        <f>'2016 YTD Loans'!N34</f>
        <v>857</v>
      </c>
      <c r="E33" s="13">
        <f>'2016 YTD Borrows'!N34</f>
        <v>1655</v>
      </c>
    </row>
    <row r="34" spans="2:5" x14ac:dyDescent="0.25">
      <c r="B34" s="13" t="s">
        <v>42</v>
      </c>
      <c r="C34" s="13">
        <f>'2016 YTD Circ'!N35</f>
        <v>68713</v>
      </c>
      <c r="D34" s="13">
        <f>'2016 YTD Loans'!N35</f>
        <v>7102</v>
      </c>
      <c r="E34" s="13">
        <f>'2016 YTD Borrows'!N35</f>
        <v>9403</v>
      </c>
    </row>
    <row r="35" spans="2:5" x14ac:dyDescent="0.25">
      <c r="B35" s="13" t="s">
        <v>43</v>
      </c>
      <c r="C35" s="13">
        <f>'2016 YTD Circ'!N36</f>
        <v>14253</v>
      </c>
      <c r="D35" s="13">
        <f>'2016 YTD Loans'!N36</f>
        <v>3247</v>
      </c>
      <c r="E35" s="13">
        <f>'2016 YTD Borrows'!N36</f>
        <v>1966</v>
      </c>
    </row>
    <row r="36" spans="2:5" x14ac:dyDescent="0.25">
      <c r="B36" s="13" t="s">
        <v>69</v>
      </c>
      <c r="C36" s="13">
        <f>'2016 YTD Circ'!N37</f>
        <v>894</v>
      </c>
      <c r="D36" s="13">
        <f>'2016 YTD Loans'!N37</f>
        <v>394</v>
      </c>
      <c r="E36" s="13">
        <f>'2016 YTD Borrows'!N37</f>
        <v>301</v>
      </c>
    </row>
    <row r="37" spans="2:5" x14ac:dyDescent="0.25">
      <c r="B37" s="13" t="s">
        <v>86</v>
      </c>
      <c r="C37" s="13">
        <f>'2016 YTD Circ'!N43</f>
        <v>16694</v>
      </c>
      <c r="D37" s="13">
        <f>'2016 YTD Loans'!N43</f>
        <v>1254</v>
      </c>
      <c r="E37" s="13">
        <f>'2016 YTD Borrows'!N43</f>
        <v>584</v>
      </c>
    </row>
    <row r="38" spans="2:5" x14ac:dyDescent="0.25">
      <c r="B38" s="13" t="s">
        <v>45</v>
      </c>
      <c r="C38" s="13">
        <f>'2016 YTD Circ'!N44</f>
        <v>2269</v>
      </c>
      <c r="D38" s="13">
        <f>'2016 YTD Loans'!N44</f>
        <v>361</v>
      </c>
      <c r="E38" s="13">
        <f>'2016 YTD Borrows'!N44</f>
        <v>664</v>
      </c>
    </row>
    <row r="39" spans="2:5" x14ac:dyDescent="0.25">
      <c r="B39" s="13" t="s">
        <v>46</v>
      </c>
      <c r="C39" s="13">
        <f>'2016 YTD Circ'!N45</f>
        <v>2781</v>
      </c>
      <c r="D39" s="13">
        <f>'2016 YTD Loans'!N45</f>
        <v>920</v>
      </c>
      <c r="E39" s="13">
        <f>'2016 YTD Borrows'!N45</f>
        <v>477</v>
      </c>
    </row>
    <row r="40" spans="2:5" x14ac:dyDescent="0.25">
      <c r="B40" s="13" t="s">
        <v>47</v>
      </c>
      <c r="C40" s="13">
        <f>'2016 YTD Circ'!N46</f>
        <v>16646</v>
      </c>
      <c r="D40" s="13">
        <f>'2016 YTD Loans'!N46</f>
        <v>2501</v>
      </c>
      <c r="E40" s="13">
        <f>'2016 YTD Borrows'!N46</f>
        <v>2374</v>
      </c>
    </row>
    <row r="41" spans="2:5" x14ac:dyDescent="0.25">
      <c r="B41" s="13" t="s">
        <v>48</v>
      </c>
      <c r="C41" s="13">
        <f>'2016 YTD Circ'!N47</f>
        <v>26723</v>
      </c>
      <c r="D41" s="13">
        <f>'2016 YTD Loans'!N47</f>
        <v>3768</v>
      </c>
      <c r="E41" s="13">
        <f>'2016 YTD Borrows'!N47</f>
        <v>3079</v>
      </c>
    </row>
    <row r="42" spans="2:5" x14ac:dyDescent="0.25">
      <c r="B42" s="13" t="s">
        <v>49</v>
      </c>
      <c r="C42" s="13">
        <f>'2016 YTD Circ'!N48</f>
        <v>24995</v>
      </c>
      <c r="D42" s="13">
        <f>'2016 YTD Loans'!N48</f>
        <v>4135</v>
      </c>
      <c r="E42" s="13">
        <f>'2016 YTD Borrows'!N48</f>
        <v>1722</v>
      </c>
    </row>
    <row r="43" spans="2:5" x14ac:dyDescent="0.25">
      <c r="B43" s="13" t="s">
        <v>70</v>
      </c>
      <c r="C43" s="13">
        <f>'2016 YTD Circ'!N49</f>
        <v>8261</v>
      </c>
      <c r="D43" s="13">
        <f>'2016 YTD Loans'!N49</f>
        <v>1582</v>
      </c>
      <c r="E43" s="13">
        <f>'2016 YTD Borrows'!N49</f>
        <v>1603</v>
      </c>
    </row>
    <row r="44" spans="2:5" x14ac:dyDescent="0.25">
      <c r="B44" s="13" t="s">
        <v>51</v>
      </c>
      <c r="C44" s="13">
        <f>'2016 YTD Circ'!N50</f>
        <v>28179</v>
      </c>
      <c r="D44" s="13">
        <f>'2016 YTD Loans'!N50</f>
        <v>3727</v>
      </c>
      <c r="E44" s="13">
        <f>'2016 YTD Borrows'!N50</f>
        <v>4221</v>
      </c>
    </row>
    <row r="45" spans="2:5" x14ac:dyDescent="0.25">
      <c r="B45" s="13" t="s">
        <v>71</v>
      </c>
      <c r="C45" s="13">
        <f>'2016 YTD Circ'!N51</f>
        <v>5197</v>
      </c>
      <c r="D45" s="13">
        <f>'2016 YTD Loans'!N51</f>
        <v>992</v>
      </c>
      <c r="E45" s="13">
        <f>'2016 YTD Borrows'!N51</f>
        <v>742</v>
      </c>
    </row>
    <row r="46" spans="2:5" x14ac:dyDescent="0.25">
      <c r="B46" s="13" t="s">
        <v>53</v>
      </c>
      <c r="C46" s="13">
        <f>'2016 YTD Circ'!N52</f>
        <v>17823</v>
      </c>
      <c r="D46" s="13">
        <f>'2016 YTD Loans'!N52</f>
        <v>2806</v>
      </c>
      <c r="E46" s="13">
        <f>'2016 YTD Borrows'!N52</f>
        <v>2975</v>
      </c>
    </row>
    <row r="47" spans="2:5" x14ac:dyDescent="0.25">
      <c r="B47" s="13" t="s">
        <v>54</v>
      </c>
      <c r="C47" s="13">
        <f>'2016 YTD Circ'!N53</f>
        <v>4091</v>
      </c>
      <c r="D47" s="13">
        <f>'2016 YTD Loans'!N53</f>
        <v>1027</v>
      </c>
      <c r="E47" s="13">
        <f>'2016 YTD Borrows'!N53</f>
        <v>1220</v>
      </c>
    </row>
    <row r="48" spans="2:5" x14ac:dyDescent="0.25">
      <c r="B48" s="13" t="s">
        <v>72</v>
      </c>
      <c r="C48" s="13">
        <f>'2016 YTD Circ'!N54</f>
        <v>4014</v>
      </c>
      <c r="D48" s="13">
        <f>'2016 YTD Loans'!N54</f>
        <v>1354</v>
      </c>
      <c r="E48" s="13">
        <f>'2016 YTD Borrows'!N54</f>
        <v>1168</v>
      </c>
    </row>
    <row r="49" spans="2:5" x14ac:dyDescent="0.25">
      <c r="B49" s="13" t="s">
        <v>56</v>
      </c>
      <c r="C49" s="13">
        <f>'2016 YTD Circ'!N55</f>
        <v>3178</v>
      </c>
      <c r="D49" s="13">
        <f>'2016 YTD Loans'!N55</f>
        <v>1195</v>
      </c>
      <c r="E49" s="13">
        <f>'2016 YTD Borrows'!N55</f>
        <v>585</v>
      </c>
    </row>
    <row r="50" spans="2:5" x14ac:dyDescent="0.25">
      <c r="B50" s="14" t="s">
        <v>12</v>
      </c>
      <c r="C50" s="13">
        <f>SUM(C7:C49)</f>
        <v>868051</v>
      </c>
      <c r="D50" s="13">
        <f>SUM(D7:D49)</f>
        <v>119900</v>
      </c>
      <c r="E50" s="13">
        <f>SUM(E7:E49)</f>
        <v>119900</v>
      </c>
    </row>
    <row r="52" spans="2:5" x14ac:dyDescent="0.25">
      <c r="C52" s="15" t="s">
        <v>94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George H. Williams</cp:lastModifiedBy>
  <cp:lastPrinted>2016-06-09T21:49:59Z</cp:lastPrinted>
  <dcterms:created xsi:type="dcterms:W3CDTF">2014-02-13T18:54:49Z</dcterms:created>
  <dcterms:modified xsi:type="dcterms:W3CDTF">2016-08-08T19:30:48Z</dcterms:modified>
</cp:coreProperties>
</file>