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F810938-BFAE-4814-A5BB-46A8025C14A5}" xr6:coauthVersionLast="47" xr6:coauthVersionMax="47" xr10:uidLastSave="{00000000-0000-0000-0000-000000000000}"/>
  <bookViews>
    <workbookView xWindow="-120" yWindow="-120" windowWidth="29040" windowHeight="15720" tabRatio="717" firstSheet="1" activeTab="1" xr2:uid="{00000000-000D-0000-FFFF-FFFF00000000}"/>
  </bookViews>
  <sheets>
    <sheet name="State Survey-2025 data" sheetId="9" state="hidden" r:id="rId1"/>
    <sheet name="State Survey-2024 data" sheetId="8" r:id="rId2"/>
    <sheet name="State Survey-2023 data" sheetId="7" r:id="rId3"/>
    <sheet name="State Survey-2022 data" sheetId="6" r:id="rId4"/>
    <sheet name="State Survey-2021 data" sheetId="5" r:id="rId5"/>
    <sheet name="State Survey-2020 data" sheetId="4" r:id="rId6"/>
    <sheet name="State Survey-2019 data" sheetId="3" r:id="rId7"/>
    <sheet name="State Survey-2018 data" sheetId="2" r:id="rId8"/>
    <sheet name="State Survey-2017 data" sheetId="1" r:id="rId9"/>
  </sheets>
  <definedNames>
    <definedName name="_xlnm._FilterDatabase" localSheetId="8" hidden="1">'State Survey-2017 data'!$A$1:$N$57</definedName>
    <definedName name="_xlnm._FilterDatabase" localSheetId="7" hidden="1">'State Survey-2018 data'!$A$1:$N$57</definedName>
    <definedName name="_xlnm._FilterDatabase" localSheetId="6" hidden="1">'State Survey-2019 data'!$A$1:$N$1</definedName>
    <definedName name="_xlnm._FilterDatabase" localSheetId="5" hidden="1">'State Survey-2020 data'!$A$1:$N$57</definedName>
    <definedName name="_xlnm._FilterDatabase" localSheetId="4" hidden="1">'State Survey-2021 data'!$A$1:$M$1</definedName>
    <definedName name="_xlnm._FilterDatabase" localSheetId="3" hidden="1">'State Survey-2022 data'!$A$1:$M$55</definedName>
    <definedName name="_xlnm._FilterDatabase" localSheetId="2" hidden="1">'State Survey-2023 data'!$A$1:$N$58</definedName>
    <definedName name="_xlnm._FilterDatabase" localSheetId="1" hidden="1">'State Survey-2024 data'!$A$1:$V$58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8" l="1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57" i="8" s="1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56" i="8" s="1"/>
  <c r="Q11" i="8"/>
  <c r="Q10" i="8"/>
  <c r="Q9" i="8"/>
  <c r="Q8" i="8"/>
  <c r="Q7" i="8"/>
  <c r="Q6" i="8"/>
  <c r="Q5" i="8"/>
  <c r="Q4" i="8"/>
  <c r="Q3" i="8"/>
  <c r="Q58" i="8" s="1"/>
  <c r="Q2" i="8"/>
  <c r="S58" i="8"/>
  <c r="S57" i="8"/>
  <c r="S56" i="8"/>
  <c r="N58" i="8"/>
  <c r="N57" i="8"/>
  <c r="N56" i="8"/>
  <c r="M58" i="8"/>
  <c r="M57" i="8"/>
  <c r="M56" i="8"/>
  <c r="K58" i="8"/>
  <c r="K57" i="8"/>
  <c r="K56" i="8"/>
  <c r="J58" i="8"/>
  <c r="J57" i="8"/>
  <c r="J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V58" i="8" l="1"/>
  <c r="T58" i="8"/>
  <c r="R58" i="8"/>
  <c r="O58" i="8"/>
  <c r="L58" i="8"/>
  <c r="I58" i="8"/>
  <c r="H58" i="8"/>
  <c r="G58" i="8"/>
  <c r="F58" i="8"/>
  <c r="E58" i="8"/>
  <c r="D58" i="8"/>
  <c r="C58" i="8"/>
  <c r="B58" i="8"/>
  <c r="V57" i="8"/>
  <c r="T57" i="8"/>
  <c r="R57" i="8"/>
  <c r="O57" i="8"/>
  <c r="L57" i="8"/>
  <c r="I57" i="8"/>
  <c r="H57" i="8"/>
  <c r="G57" i="8"/>
  <c r="F57" i="8"/>
  <c r="E57" i="8"/>
  <c r="D57" i="8"/>
  <c r="C57" i="8"/>
  <c r="B57" i="8"/>
  <c r="V56" i="8"/>
  <c r="T56" i="8"/>
  <c r="R56" i="8"/>
  <c r="O56" i="8"/>
  <c r="L56" i="8"/>
  <c r="I56" i="8"/>
  <c r="H56" i="8"/>
  <c r="G56" i="8"/>
  <c r="F56" i="8"/>
  <c r="E56" i="8"/>
  <c r="D56" i="8"/>
  <c r="C56" i="8"/>
  <c r="B56" i="8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J56" i="7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<sst xmlns="http://schemas.openxmlformats.org/spreadsheetml/2006/main" count="791" uniqueCount="191">
  <si>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</si>
  <si>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</si>
  <si>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</si>
  <si>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</si>
  <si>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</si>
  <si>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</si>
  <si>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</si>
  <si>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</si>
  <si>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</si>
  <si>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</si>
  <si>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</si>
  <si>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</si>
  <si>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</si>
  <si>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</si>
  <si>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</si>
  <si>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</si>
  <si>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</si>
  <si>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</si>
  <si>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</si>
  <si>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</si>
  <si>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</si>
  <si>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</si>
  <si>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</si>
  <si>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</si>
  <si>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</si>
  <si>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</si>
  <si>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</si>
  <si>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</si>
  <si>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</si>
  <si>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</si>
  <si>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</si>
  <si>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</si>
  <si>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</si>
  <si>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</si>
  <si>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</si>
  <si>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</si>
  <si>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</si>
  <si>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</si>
  <si>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</si>
  <si>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</si>
  <si>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</si>
  <si>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</si>
  <si>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</si>
  <si>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</si>
  <si>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</si>
  <si>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</si>
  <si>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</si>
  <si>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</si>
  <si>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</si>
  <si>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</si>
  <si>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</si>
  <si>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</si>
  <si>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</si>
  <si>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</si>
  <si>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</si>
  <si>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</si>
  <si>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</si>
  <si>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</si>
  <si>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</si>
  <si>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</si>
  <si>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</si>
  <si>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</si>
  <si>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</si>
  <si>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</si>
  <si>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</si>
  <si>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</si>
  <si>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</si>
  <si>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</si>
  <si>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</si>
  <si>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</si>
  <si>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</si>
  <si>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</si>
  <si>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</si>
  <si>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</si>
  <si>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</si>
  <si>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</si>
  <si>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</si>
  <si>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</si>
  <si>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</si>
  <si>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</si>
  <si>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</si>
  <si>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</si>
  <si>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</si>
  <si>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</si>
  <si>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</si>
  <si>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</si>
  <si>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</si>
  <si>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</si>
  <si>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</si>
  <si>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</si>
  <si>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</si>
  <si>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</si>
  <si>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</si>
  <si>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</si>
  <si>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</si>
  <si>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</si>
  <si>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</si>
  <si>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</si>
  <si>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</si>
  <si>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</si>
  <si>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</si>
  <si>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</si>
  <si>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</si>
  <si>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</si>
  <si>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</si>
  <si>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</si>
  <si>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</si>
  <si>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</si>
  <si>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</si>
  <si>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</si>
  <si>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</si>
  <si>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</si>
  <si>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</si>
  <si>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</si>
  <si>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</si>
  <si>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</si>
  <si>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</si>
  <si>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</si>
  <si>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</si>
  <si>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</si>
  <si>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</si>
  <si>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</si>
  <si>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</si>
  <si>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</si>
  <si>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</si>
  <si>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</si>
  <si>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</si>
  <si>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</si>
  <si>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</si>
  <si>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</si>
  <si>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</si>
  <si>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</si>
  <si>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</si>
  <si>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</si>
  <si>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</si>
  <si>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</si>
  <si>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</si>
  <si>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</si>
  <si>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</si>
  <si>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</si>
  <si>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</si>
  <si>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</si>
  <si>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</si>
  <si>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</si>
  <si>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</si>
  <si>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</si>
  <si>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</si>
  <si>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</si>
  <si>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</si>
  <si>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</si>
  <si>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</si>
  <si>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</si>
  <si>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</si>
  <si>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</si>
  <si>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</si>
  <si>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</si>
  <si>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</si>
  <si>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</si>
  <si>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</si>
  <si>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</si>
  <si>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</si>
  <si>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</si>
  <si>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</si>
  <si>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</si>
  <si>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</si>
  <si>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</si>
  <si>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</si>
  <si>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</si>
  <si>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</si>
  <si>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</si>
  <si>
    <t>Question 9.1a - books owned at start of 2024</t>
  </si>
  <si>
    <t>Question 9.1b - books added during 2024</t>
  </si>
  <si>
    <t>Question 9.1c - books deleted during 2024</t>
  </si>
  <si>
    <t>Question 9.2 - total audio at end of 2024</t>
  </si>
  <si>
    <t>Question 9.3 - total video at end of 2024</t>
  </si>
  <si>
    <t>Question 9.4 - total of all other materials at end of 2024</t>
  </si>
  <si>
    <t>Question 11.3 - does your library offer automatic renewal?</t>
  </si>
  <si>
    <t>No</t>
  </si>
  <si>
    <t>Question 11.4b - circulation "Other physical items"</t>
  </si>
  <si>
    <t>Question 11.13 - borrowing requests that go unfilled</t>
  </si>
  <si>
    <t>undeterminable in Koha</t>
  </si>
  <si>
    <t>Question 11.17 - borrowing requests that go unfilled</t>
  </si>
  <si>
    <t>Question 11.1 - circulation of adult print materials</t>
  </si>
  <si>
    <t>Question 11.1a - circulation of adult non-print materials</t>
  </si>
  <si>
    <t>Question 2.3 - Number of registered users</t>
  </si>
  <si>
    <t>Question 11.2 - total circulation of non-adult print materials</t>
  </si>
  <si>
    <t>Question 11.2a - total circulation of non-adult non-print materials</t>
  </si>
  <si>
    <t>Question 11.2b - total circulation of non-adult materials</t>
  </si>
  <si>
    <t>Question 11.4a - total circulation of print materials</t>
  </si>
  <si>
    <t>Question 11.4c - total physical item circulation</t>
  </si>
  <si>
    <t>Question 11.1b - total circulation of adult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</si>
</sst>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F5B3-5C31-49AD-A31C-00FD058A53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9743-29E1-4007-A046-5505500D715D}">
  <dimension ref="A1:W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20" width="16.7109375" style="7" customWidth="1"/>
    <col min="21" max="21" width="23.85546875" style="7" customWidth="1"/>
    <col min="22" max="22" width="16.7109375" style="7" customWidth="1"/>
    <col min="23" max="23" width="23.85546875" style="7" customWidth="1"/>
  </cols>
  <sheetData>
    <row r="1" spans="1:23" s="8" customFormat="1" ht="75" customHeight="1" x14ac:dyDescent="0.25">
      <c r="A1" s="8" t="s">
        <v>0</v>
      </c>
      <c r="B1" s="25" t="s">
        <v>184</v>
      </c>
      <c r="C1" s="25" t="s">
        <v>170</v>
      </c>
      <c r="D1" s="25" t="s">
        <v>171</v>
      </c>
      <c r="E1" s="25" t="s">
        <v>172</v>
      </c>
      <c r="F1" s="25" t="s">
        <v>173</v>
      </c>
      <c r="G1" s="25" t="s">
        <v>174</v>
      </c>
      <c r="H1" s="25" t="s">
        <v>175</v>
      </c>
      <c r="I1" s="25" t="s">
        <v>169</v>
      </c>
      <c r="J1" s="26" t="s">
        <v>182</v>
      </c>
      <c r="K1" s="26" t="s">
        <v>183</v>
      </c>
      <c r="L1" s="25" t="s">
        <v>190</v>
      </c>
      <c r="M1" s="26" t="s">
        <v>185</v>
      </c>
      <c r="N1" s="26" t="s">
        <v>186</v>
      </c>
      <c r="O1" s="25" t="s">
        <v>187</v>
      </c>
      <c r="P1" s="26" t="s">
        <v>176</v>
      </c>
      <c r="Q1" s="26" t="s">
        <v>188</v>
      </c>
      <c r="R1" s="25" t="s">
        <v>178</v>
      </c>
      <c r="S1" s="26" t="s">
        <v>189</v>
      </c>
      <c r="T1" s="25" t="s">
        <v>88</v>
      </c>
      <c r="U1" s="26" t="s">
        <v>179</v>
      </c>
      <c r="V1" s="25" t="s">
        <v>92</v>
      </c>
      <c r="W1" s="26" t="s">
        <v>181</v>
      </c>
    </row>
    <row r="2" spans="1:23" x14ac:dyDescent="0.25">
      <c r="A2" s="14" t="s">
        <v>106</v>
      </c>
      <c r="B2" s="1">
        <v>7123</v>
      </c>
      <c r="C2" s="1">
        <v>50430</v>
      </c>
      <c r="D2" s="1">
        <v>2831</v>
      </c>
      <c r="E2" s="1">
        <v>1775</v>
      </c>
      <c r="F2" s="1">
        <v>2527</v>
      </c>
      <c r="G2" s="1">
        <v>5967</v>
      </c>
      <c r="H2" s="1">
        <v>1443</v>
      </c>
      <c r="I2" s="1">
        <v>0</v>
      </c>
      <c r="J2" s="1">
        <v>20742</v>
      </c>
      <c r="K2" s="1">
        <v>10148</v>
      </c>
      <c r="L2" s="1">
        <v>30890</v>
      </c>
      <c r="M2" s="1">
        <v>35362</v>
      </c>
      <c r="N2" s="1">
        <v>2991</v>
      </c>
      <c r="O2" s="1">
        <v>38353</v>
      </c>
      <c r="P2" s="14" t="s">
        <v>177</v>
      </c>
      <c r="Q2" s="14">
        <f>SUM(J2,M2)</f>
        <v>56104</v>
      </c>
      <c r="R2" s="14">
        <v>673</v>
      </c>
      <c r="S2" s="14">
        <f>SUM(L2,O2,R2)</f>
        <v>69916</v>
      </c>
      <c r="T2" s="1">
        <v>10922</v>
      </c>
      <c r="U2" s="27" t="s">
        <v>180</v>
      </c>
      <c r="V2" s="1">
        <v>11835</v>
      </c>
      <c r="W2" s="27" t="s">
        <v>180</v>
      </c>
    </row>
    <row r="3" spans="1:23" x14ac:dyDescent="0.25">
      <c r="A3" s="24" t="s">
        <v>107</v>
      </c>
      <c r="B3" s="2">
        <v>4431</v>
      </c>
      <c r="C3" s="2">
        <v>22888</v>
      </c>
      <c r="D3" s="2">
        <v>1189</v>
      </c>
      <c r="E3" s="2">
        <v>1219</v>
      </c>
      <c r="F3" s="2">
        <v>352</v>
      </c>
      <c r="G3" s="2">
        <v>3089</v>
      </c>
      <c r="H3" s="2">
        <v>602</v>
      </c>
      <c r="I3" s="2">
        <v>0</v>
      </c>
      <c r="J3" s="2">
        <v>12777</v>
      </c>
      <c r="K3" s="2">
        <v>3250</v>
      </c>
      <c r="L3" s="2">
        <v>16027</v>
      </c>
      <c r="M3" s="2">
        <v>22842</v>
      </c>
      <c r="N3" s="2">
        <v>1385</v>
      </c>
      <c r="O3" s="2">
        <v>24227</v>
      </c>
      <c r="P3" s="15" t="s">
        <v>177</v>
      </c>
      <c r="Q3" s="15">
        <f t="shared" ref="Q3:Q55" si="0">SUM(J3,M3)</f>
        <v>35619</v>
      </c>
      <c r="R3" s="15">
        <v>1295</v>
      </c>
      <c r="S3" s="15">
        <f t="shared" ref="S3:S55" si="1">SUM(L3,O3,R3)</f>
        <v>41549</v>
      </c>
      <c r="T3" s="2">
        <v>3882</v>
      </c>
      <c r="U3" s="28" t="s">
        <v>180</v>
      </c>
      <c r="V3" s="2">
        <v>5218</v>
      </c>
      <c r="W3" s="28" t="s">
        <v>180</v>
      </c>
    </row>
    <row r="4" spans="1:23" x14ac:dyDescent="0.25">
      <c r="A4" s="14" t="s">
        <v>108</v>
      </c>
      <c r="B4" s="1">
        <v>7164</v>
      </c>
      <c r="C4" s="1">
        <v>51188</v>
      </c>
      <c r="D4" s="1">
        <v>3569</v>
      </c>
      <c r="E4" s="1">
        <v>4522</v>
      </c>
      <c r="F4" s="1">
        <v>2161</v>
      </c>
      <c r="G4" s="1">
        <v>7855</v>
      </c>
      <c r="H4" s="1">
        <v>1100</v>
      </c>
      <c r="I4" s="1">
        <v>36</v>
      </c>
      <c r="J4" s="1">
        <v>28529</v>
      </c>
      <c r="K4" s="1">
        <v>12304</v>
      </c>
      <c r="L4" s="1">
        <v>40833</v>
      </c>
      <c r="M4" s="1">
        <v>61973</v>
      </c>
      <c r="N4" s="1">
        <v>5108</v>
      </c>
      <c r="O4" s="1">
        <v>67081</v>
      </c>
      <c r="P4" s="14" t="s">
        <v>177</v>
      </c>
      <c r="Q4" s="14">
        <f t="shared" si="0"/>
        <v>90502</v>
      </c>
      <c r="R4" s="14">
        <v>2435</v>
      </c>
      <c r="S4" s="14">
        <f t="shared" si="1"/>
        <v>110349</v>
      </c>
      <c r="T4" s="1">
        <v>10614</v>
      </c>
      <c r="U4" s="27" t="s">
        <v>180</v>
      </c>
      <c r="V4" s="1">
        <v>9894</v>
      </c>
      <c r="W4" s="27" t="s">
        <v>180</v>
      </c>
    </row>
    <row r="5" spans="1:23" x14ac:dyDescent="0.25">
      <c r="A5" s="24" t="s">
        <v>109</v>
      </c>
      <c r="B5" s="2">
        <v>200</v>
      </c>
      <c r="C5" s="2">
        <v>10494</v>
      </c>
      <c r="D5" s="2">
        <v>232</v>
      </c>
      <c r="E5" s="2">
        <v>33</v>
      </c>
      <c r="F5" s="2">
        <v>801</v>
      </c>
      <c r="G5" s="2">
        <v>1333</v>
      </c>
      <c r="H5" s="2">
        <v>81</v>
      </c>
      <c r="I5" s="2">
        <v>0</v>
      </c>
      <c r="J5" s="2">
        <v>607</v>
      </c>
      <c r="K5" s="2">
        <v>342</v>
      </c>
      <c r="L5" s="2">
        <v>949</v>
      </c>
      <c r="M5" s="2">
        <v>965</v>
      </c>
      <c r="N5" s="2">
        <v>100</v>
      </c>
      <c r="O5" s="2">
        <v>1065</v>
      </c>
      <c r="P5" s="15" t="s">
        <v>177</v>
      </c>
      <c r="Q5" s="15">
        <f t="shared" si="0"/>
        <v>1572</v>
      </c>
      <c r="R5" s="15">
        <v>2</v>
      </c>
      <c r="S5" s="15">
        <f t="shared" si="1"/>
        <v>2016</v>
      </c>
      <c r="T5" s="2">
        <v>1094</v>
      </c>
      <c r="U5" s="28" t="s">
        <v>180</v>
      </c>
      <c r="V5" s="2">
        <v>303</v>
      </c>
      <c r="W5" s="28" t="s">
        <v>180</v>
      </c>
    </row>
    <row r="6" spans="1:23" x14ac:dyDescent="0.25">
      <c r="A6" s="14" t="s">
        <v>110</v>
      </c>
      <c r="B6" s="1">
        <v>8491</v>
      </c>
      <c r="C6" s="1">
        <v>49810</v>
      </c>
      <c r="D6" s="1">
        <v>3754</v>
      </c>
      <c r="E6" s="1">
        <v>3451</v>
      </c>
      <c r="F6" s="1">
        <v>3059</v>
      </c>
      <c r="G6" s="1">
        <v>5520</v>
      </c>
      <c r="H6" s="1">
        <v>1810</v>
      </c>
      <c r="I6" s="1">
        <v>59</v>
      </c>
      <c r="J6" s="1">
        <v>22640</v>
      </c>
      <c r="K6" s="1">
        <v>7870</v>
      </c>
      <c r="L6" s="1">
        <v>30510</v>
      </c>
      <c r="M6" s="1">
        <v>37910</v>
      </c>
      <c r="N6" s="1">
        <v>3386</v>
      </c>
      <c r="O6" s="1">
        <v>41296</v>
      </c>
      <c r="P6" s="14" t="s">
        <v>177</v>
      </c>
      <c r="Q6" s="14">
        <f t="shared" si="0"/>
        <v>60550</v>
      </c>
      <c r="R6" s="14">
        <v>1502</v>
      </c>
      <c r="S6" s="14">
        <f t="shared" si="1"/>
        <v>73308</v>
      </c>
      <c r="T6" s="1">
        <v>12756</v>
      </c>
      <c r="U6" s="27" t="s">
        <v>180</v>
      </c>
      <c r="V6" s="1">
        <v>9124</v>
      </c>
      <c r="W6" s="27" t="s">
        <v>180</v>
      </c>
    </row>
    <row r="7" spans="1:23" x14ac:dyDescent="0.25">
      <c r="A7" s="24" t="s">
        <v>111</v>
      </c>
      <c r="B7" s="2">
        <v>752</v>
      </c>
      <c r="C7" s="2">
        <v>9199</v>
      </c>
      <c r="D7" s="2">
        <v>760</v>
      </c>
      <c r="E7" s="2">
        <v>164</v>
      </c>
      <c r="F7" s="2">
        <v>631</v>
      </c>
      <c r="G7" s="2">
        <v>3322</v>
      </c>
      <c r="H7" s="2">
        <v>235</v>
      </c>
      <c r="I7" s="2">
        <v>0</v>
      </c>
      <c r="J7" s="2">
        <v>2625</v>
      </c>
      <c r="K7" s="2">
        <v>1492</v>
      </c>
      <c r="L7" s="2">
        <v>4117</v>
      </c>
      <c r="M7" s="2">
        <v>3623</v>
      </c>
      <c r="N7" s="2">
        <v>625</v>
      </c>
      <c r="O7" s="2">
        <v>4248</v>
      </c>
      <c r="P7" s="15" t="s">
        <v>177</v>
      </c>
      <c r="Q7" s="15">
        <f t="shared" si="0"/>
        <v>6248</v>
      </c>
      <c r="R7" s="15">
        <v>127</v>
      </c>
      <c r="S7" s="15">
        <f t="shared" si="1"/>
        <v>8492</v>
      </c>
      <c r="T7" s="2">
        <v>1699</v>
      </c>
      <c r="U7" s="28" t="s">
        <v>180</v>
      </c>
      <c r="V7" s="2">
        <v>1817</v>
      </c>
      <c r="W7" s="28" t="s">
        <v>180</v>
      </c>
    </row>
    <row r="8" spans="1:23" x14ac:dyDescent="0.25">
      <c r="A8" s="14" t="s">
        <v>112</v>
      </c>
      <c r="B8" s="1">
        <v>912</v>
      </c>
      <c r="C8" s="1">
        <v>7749</v>
      </c>
      <c r="D8" s="1">
        <v>1130</v>
      </c>
      <c r="E8" s="1">
        <v>1933</v>
      </c>
      <c r="F8" s="1">
        <v>2</v>
      </c>
      <c r="G8" s="1">
        <v>1692</v>
      </c>
      <c r="H8" s="1">
        <v>0</v>
      </c>
      <c r="I8" s="1">
        <v>0</v>
      </c>
      <c r="J8" s="1">
        <v>3978</v>
      </c>
      <c r="K8" s="1">
        <v>1242</v>
      </c>
      <c r="L8" s="1">
        <v>5220</v>
      </c>
      <c r="M8" s="1">
        <v>3089</v>
      </c>
      <c r="N8" s="1">
        <v>492</v>
      </c>
      <c r="O8" s="1">
        <v>3581</v>
      </c>
      <c r="P8" s="14" t="s">
        <v>177</v>
      </c>
      <c r="Q8" s="14">
        <f t="shared" si="0"/>
        <v>7067</v>
      </c>
      <c r="R8" s="14">
        <v>26</v>
      </c>
      <c r="S8" s="14">
        <f t="shared" si="1"/>
        <v>8827</v>
      </c>
      <c r="T8" s="1">
        <v>1878</v>
      </c>
      <c r="U8" s="27" t="s">
        <v>180</v>
      </c>
      <c r="V8" s="1">
        <v>1260</v>
      </c>
      <c r="W8" s="27" t="s">
        <v>180</v>
      </c>
    </row>
    <row r="9" spans="1:23" x14ac:dyDescent="0.25">
      <c r="A9" s="24" t="s">
        <v>113</v>
      </c>
      <c r="B9" s="2">
        <v>273</v>
      </c>
      <c r="C9" s="2">
        <v>7298</v>
      </c>
      <c r="D9" s="2">
        <v>579</v>
      </c>
      <c r="E9" s="2">
        <v>227</v>
      </c>
      <c r="F9" s="2">
        <v>321</v>
      </c>
      <c r="G9" s="2">
        <v>804</v>
      </c>
      <c r="H9" s="2">
        <v>61</v>
      </c>
      <c r="I9" s="2">
        <v>0</v>
      </c>
      <c r="J9" s="2">
        <v>2272</v>
      </c>
      <c r="K9" s="2">
        <v>229</v>
      </c>
      <c r="L9" s="2">
        <v>2501</v>
      </c>
      <c r="M9" s="2">
        <v>1571</v>
      </c>
      <c r="N9" s="2">
        <v>82</v>
      </c>
      <c r="O9" s="2">
        <v>1653</v>
      </c>
      <c r="P9" s="15" t="s">
        <v>177</v>
      </c>
      <c r="Q9" s="15">
        <f t="shared" si="0"/>
        <v>3843</v>
      </c>
      <c r="R9" s="15">
        <v>0</v>
      </c>
      <c r="S9" s="15">
        <f t="shared" si="1"/>
        <v>4154</v>
      </c>
      <c r="T9" s="2">
        <v>647</v>
      </c>
      <c r="U9" s="28" t="s">
        <v>180</v>
      </c>
      <c r="V9" s="2">
        <v>340</v>
      </c>
      <c r="W9" s="28" t="s">
        <v>180</v>
      </c>
    </row>
    <row r="10" spans="1:23" x14ac:dyDescent="0.25">
      <c r="A10" s="14" t="s">
        <v>114</v>
      </c>
      <c r="B10" s="1">
        <v>178</v>
      </c>
      <c r="C10" s="1">
        <v>4825</v>
      </c>
      <c r="D10" s="1">
        <v>855</v>
      </c>
      <c r="E10" s="1">
        <v>29</v>
      </c>
      <c r="F10" s="1">
        <v>17</v>
      </c>
      <c r="G10" s="1">
        <v>632</v>
      </c>
      <c r="H10" s="1">
        <v>5</v>
      </c>
      <c r="I10" s="1">
        <v>0</v>
      </c>
      <c r="J10" s="1">
        <v>139</v>
      </c>
      <c r="K10" s="1">
        <v>9</v>
      </c>
      <c r="L10" s="1">
        <v>148</v>
      </c>
      <c r="M10" s="1">
        <v>1374</v>
      </c>
      <c r="N10" s="1">
        <v>26</v>
      </c>
      <c r="O10" s="1">
        <v>1400</v>
      </c>
      <c r="P10" s="14" t="s">
        <v>177</v>
      </c>
      <c r="Q10" s="14">
        <f t="shared" si="0"/>
        <v>1513</v>
      </c>
      <c r="R10" s="14">
        <v>3</v>
      </c>
      <c r="S10" s="14">
        <f t="shared" si="1"/>
        <v>1551</v>
      </c>
      <c r="T10" s="1">
        <v>475</v>
      </c>
      <c r="U10" s="27" t="s">
        <v>180</v>
      </c>
      <c r="V10" s="1">
        <v>4</v>
      </c>
      <c r="W10" s="27" t="s">
        <v>180</v>
      </c>
    </row>
    <row r="11" spans="1:23" x14ac:dyDescent="0.25">
      <c r="A11" s="24" t="s">
        <v>115</v>
      </c>
      <c r="B11" s="2">
        <v>35</v>
      </c>
      <c r="C11" s="2">
        <v>0</v>
      </c>
      <c r="D11" s="2">
        <v>10</v>
      </c>
      <c r="E11" s="2">
        <v>0</v>
      </c>
      <c r="F11" s="2">
        <v>0</v>
      </c>
      <c r="G11" s="2">
        <v>0</v>
      </c>
      <c r="H11" s="2">
        <v>366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5" t="s">
        <v>177</v>
      </c>
      <c r="Q11" s="15">
        <f t="shared" si="0"/>
        <v>0</v>
      </c>
      <c r="R11" s="15">
        <v>0</v>
      </c>
      <c r="S11" s="15">
        <f t="shared" si="1"/>
        <v>0</v>
      </c>
      <c r="T11" s="2">
        <v>0</v>
      </c>
      <c r="U11" s="28" t="s">
        <v>180</v>
      </c>
      <c r="V11" s="2">
        <v>0</v>
      </c>
      <c r="W11" s="28" t="s">
        <v>180</v>
      </c>
    </row>
    <row r="12" spans="1:23" x14ac:dyDescent="0.25">
      <c r="A12" s="16" t="s">
        <v>116</v>
      </c>
      <c r="B12" s="3">
        <v>480</v>
      </c>
      <c r="C12" s="3">
        <v>908</v>
      </c>
      <c r="D12" s="3">
        <v>146</v>
      </c>
      <c r="E12" s="3">
        <v>71</v>
      </c>
      <c r="F12" s="3">
        <v>1</v>
      </c>
      <c r="G12" s="3">
        <v>850</v>
      </c>
      <c r="H12" s="3">
        <v>98</v>
      </c>
      <c r="I12" s="3">
        <v>42</v>
      </c>
      <c r="J12" s="3">
        <v>405</v>
      </c>
      <c r="K12" s="3">
        <v>240</v>
      </c>
      <c r="L12" s="3">
        <v>645</v>
      </c>
      <c r="M12" s="3">
        <v>481</v>
      </c>
      <c r="N12" s="3">
        <v>77</v>
      </c>
      <c r="O12" s="3">
        <v>558</v>
      </c>
      <c r="P12" s="16" t="s">
        <v>177</v>
      </c>
      <c r="Q12" s="16">
        <f t="shared" si="0"/>
        <v>886</v>
      </c>
      <c r="R12" s="16">
        <v>57</v>
      </c>
      <c r="S12" s="16">
        <f t="shared" si="1"/>
        <v>1260</v>
      </c>
      <c r="T12" s="3">
        <v>304</v>
      </c>
      <c r="U12" s="29" t="s">
        <v>180</v>
      </c>
      <c r="V12" s="3">
        <v>448</v>
      </c>
      <c r="W12" s="29" t="s">
        <v>180</v>
      </c>
    </row>
    <row r="13" spans="1:23" x14ac:dyDescent="0.25">
      <c r="A13" s="16" t="s">
        <v>117</v>
      </c>
      <c r="B13" s="3">
        <v>424</v>
      </c>
      <c r="C13" s="3">
        <v>3119</v>
      </c>
      <c r="D13" s="3">
        <v>423</v>
      </c>
      <c r="E13" s="3">
        <v>186</v>
      </c>
      <c r="F13" s="3">
        <v>1</v>
      </c>
      <c r="G13" s="3">
        <v>1201</v>
      </c>
      <c r="H13" s="3">
        <v>180</v>
      </c>
      <c r="I13" s="3">
        <v>231</v>
      </c>
      <c r="J13" s="3">
        <v>1102</v>
      </c>
      <c r="K13" s="3">
        <v>1145</v>
      </c>
      <c r="L13" s="3">
        <v>2247</v>
      </c>
      <c r="M13" s="3">
        <v>1148</v>
      </c>
      <c r="N13" s="3">
        <v>299</v>
      </c>
      <c r="O13" s="3">
        <v>1447</v>
      </c>
      <c r="P13" s="16" t="s">
        <v>177</v>
      </c>
      <c r="Q13" s="16">
        <f t="shared" si="0"/>
        <v>2250</v>
      </c>
      <c r="R13" s="16">
        <v>262</v>
      </c>
      <c r="S13" s="16">
        <f t="shared" si="1"/>
        <v>3956</v>
      </c>
      <c r="T13" s="3">
        <v>1539</v>
      </c>
      <c r="U13" s="29" t="s">
        <v>180</v>
      </c>
      <c r="V13" s="3">
        <v>1477</v>
      </c>
      <c r="W13" s="29" t="s">
        <v>180</v>
      </c>
    </row>
    <row r="14" spans="1:23" x14ac:dyDescent="0.25">
      <c r="A14" s="16" t="s">
        <v>118</v>
      </c>
      <c r="B14" s="3">
        <v>1017</v>
      </c>
      <c r="C14" s="3">
        <v>9083</v>
      </c>
      <c r="D14" s="3">
        <v>998</v>
      </c>
      <c r="E14" s="3">
        <v>1054</v>
      </c>
      <c r="F14" s="3">
        <v>288</v>
      </c>
      <c r="G14" s="3">
        <v>1356</v>
      </c>
      <c r="H14" s="3">
        <v>249</v>
      </c>
      <c r="I14" s="3">
        <v>116</v>
      </c>
      <c r="J14" s="3">
        <v>3350</v>
      </c>
      <c r="K14" s="3">
        <v>658</v>
      </c>
      <c r="L14" s="3">
        <v>4008</v>
      </c>
      <c r="M14" s="3">
        <v>2819</v>
      </c>
      <c r="N14" s="3">
        <v>435</v>
      </c>
      <c r="O14" s="3">
        <v>3254</v>
      </c>
      <c r="P14" s="16" t="s">
        <v>177</v>
      </c>
      <c r="Q14" s="16">
        <f t="shared" si="0"/>
        <v>6169</v>
      </c>
      <c r="R14" s="16">
        <v>216</v>
      </c>
      <c r="S14" s="16">
        <f t="shared" si="1"/>
        <v>7478</v>
      </c>
      <c r="T14" s="3">
        <v>2588</v>
      </c>
      <c r="U14" s="29" t="s">
        <v>180</v>
      </c>
      <c r="V14" s="3">
        <v>1542</v>
      </c>
      <c r="W14" s="29" t="s">
        <v>180</v>
      </c>
    </row>
    <row r="15" spans="1:23" x14ac:dyDescent="0.25">
      <c r="A15" s="16" t="s">
        <v>119</v>
      </c>
      <c r="B15" s="3">
        <v>599</v>
      </c>
      <c r="C15" s="3">
        <v>5795</v>
      </c>
      <c r="D15" s="3">
        <v>940</v>
      </c>
      <c r="E15" s="3">
        <v>579</v>
      </c>
      <c r="F15" s="3">
        <v>268</v>
      </c>
      <c r="G15" s="3">
        <v>1881</v>
      </c>
      <c r="H15" s="3">
        <v>246</v>
      </c>
      <c r="I15" s="3">
        <v>20</v>
      </c>
      <c r="J15" s="3">
        <v>1707</v>
      </c>
      <c r="K15" s="3">
        <v>509</v>
      </c>
      <c r="L15" s="3">
        <v>2216</v>
      </c>
      <c r="M15" s="3">
        <v>2389</v>
      </c>
      <c r="N15" s="3">
        <v>325</v>
      </c>
      <c r="O15" s="3">
        <v>2714</v>
      </c>
      <c r="P15" s="16" t="s">
        <v>177</v>
      </c>
      <c r="Q15" s="16">
        <f t="shared" si="0"/>
        <v>4096</v>
      </c>
      <c r="R15" s="16">
        <v>89</v>
      </c>
      <c r="S15" s="16">
        <f t="shared" si="1"/>
        <v>5019</v>
      </c>
      <c r="T15" s="3">
        <v>2778</v>
      </c>
      <c r="U15" s="29" t="s">
        <v>180</v>
      </c>
      <c r="V15" s="3">
        <v>618</v>
      </c>
      <c r="W15" s="29" t="s">
        <v>180</v>
      </c>
    </row>
    <row r="16" spans="1:23" x14ac:dyDescent="0.25">
      <c r="A16" s="24" t="s">
        <v>120</v>
      </c>
      <c r="B16" s="2">
        <v>356</v>
      </c>
      <c r="C16" s="2">
        <v>7878</v>
      </c>
      <c r="D16" s="2">
        <v>658</v>
      </c>
      <c r="E16" s="2">
        <v>531</v>
      </c>
      <c r="F16" s="2">
        <v>66</v>
      </c>
      <c r="G16" s="2">
        <v>707</v>
      </c>
      <c r="H16" s="2">
        <v>12</v>
      </c>
      <c r="I16" s="2">
        <v>0</v>
      </c>
      <c r="J16" s="2">
        <v>1775</v>
      </c>
      <c r="K16" s="2">
        <v>127</v>
      </c>
      <c r="L16" s="2">
        <v>1902</v>
      </c>
      <c r="M16" s="2">
        <v>2090</v>
      </c>
      <c r="N16" s="2">
        <v>121</v>
      </c>
      <c r="O16" s="2">
        <v>2211</v>
      </c>
      <c r="P16" s="15" t="s">
        <v>177</v>
      </c>
      <c r="Q16" s="15">
        <f t="shared" si="0"/>
        <v>3865</v>
      </c>
      <c r="R16" s="15">
        <v>8</v>
      </c>
      <c r="S16" s="15">
        <f t="shared" si="1"/>
        <v>4121</v>
      </c>
      <c r="T16" s="2">
        <v>1351</v>
      </c>
      <c r="U16" s="28" t="s">
        <v>180</v>
      </c>
      <c r="V16" s="2">
        <v>535</v>
      </c>
      <c r="W16" s="28" t="s">
        <v>180</v>
      </c>
    </row>
    <row r="17" spans="1:23" x14ac:dyDescent="0.25">
      <c r="A17" s="14" t="s">
        <v>121</v>
      </c>
      <c r="B17" s="1">
        <v>2157</v>
      </c>
      <c r="C17" s="1">
        <v>13414</v>
      </c>
      <c r="D17" s="1">
        <v>1077</v>
      </c>
      <c r="E17" s="1">
        <v>1557</v>
      </c>
      <c r="F17" s="1">
        <v>605</v>
      </c>
      <c r="G17" s="1">
        <v>1439</v>
      </c>
      <c r="H17" s="1">
        <v>74</v>
      </c>
      <c r="I17" s="1">
        <v>0</v>
      </c>
      <c r="J17" s="1">
        <v>7970</v>
      </c>
      <c r="K17" s="1">
        <v>2053</v>
      </c>
      <c r="L17" s="1">
        <v>10023</v>
      </c>
      <c r="M17" s="1">
        <v>15847</v>
      </c>
      <c r="N17" s="1">
        <v>1052</v>
      </c>
      <c r="O17" s="1">
        <v>16899</v>
      </c>
      <c r="P17" s="14" t="s">
        <v>177</v>
      </c>
      <c r="Q17" s="14">
        <f t="shared" si="0"/>
        <v>23817</v>
      </c>
      <c r="R17" s="14">
        <v>304</v>
      </c>
      <c r="S17" s="14">
        <f t="shared" si="1"/>
        <v>27226</v>
      </c>
      <c r="T17" s="1">
        <v>3914</v>
      </c>
      <c r="U17" s="27" t="s">
        <v>180</v>
      </c>
      <c r="V17" s="1">
        <v>5174</v>
      </c>
      <c r="W17" s="27" t="s">
        <v>180</v>
      </c>
    </row>
    <row r="18" spans="1:23" x14ac:dyDescent="0.25">
      <c r="A18" s="24" t="s">
        <v>122</v>
      </c>
      <c r="B18" s="2">
        <v>192</v>
      </c>
      <c r="C18" s="2">
        <v>6896</v>
      </c>
      <c r="D18" s="2">
        <v>283</v>
      </c>
      <c r="E18" s="2">
        <v>447</v>
      </c>
      <c r="F18" s="2">
        <v>12</v>
      </c>
      <c r="G18" s="2">
        <v>612</v>
      </c>
      <c r="H18" s="2">
        <v>3</v>
      </c>
      <c r="I18" s="2">
        <v>0</v>
      </c>
      <c r="J18" s="2">
        <v>557</v>
      </c>
      <c r="K18" s="2">
        <v>220</v>
      </c>
      <c r="L18" s="2">
        <v>777</v>
      </c>
      <c r="M18" s="2">
        <v>1257</v>
      </c>
      <c r="N18" s="2">
        <v>95</v>
      </c>
      <c r="O18" s="2">
        <v>1352</v>
      </c>
      <c r="P18" s="15" t="s">
        <v>177</v>
      </c>
      <c r="Q18" s="15">
        <f t="shared" si="0"/>
        <v>1814</v>
      </c>
      <c r="R18" s="15">
        <v>0</v>
      </c>
      <c r="S18" s="15">
        <f t="shared" si="1"/>
        <v>2129</v>
      </c>
      <c r="T18" s="2">
        <v>992</v>
      </c>
      <c r="U18" s="28" t="s">
        <v>180</v>
      </c>
      <c r="V18" s="2">
        <v>546</v>
      </c>
      <c r="W18" s="28" t="s">
        <v>180</v>
      </c>
    </row>
    <row r="19" spans="1:23" x14ac:dyDescent="0.25">
      <c r="A19" s="14" t="s">
        <v>123</v>
      </c>
      <c r="B19" s="1">
        <v>2704</v>
      </c>
      <c r="C19" s="1">
        <v>28489</v>
      </c>
      <c r="D19" s="1">
        <v>1124</v>
      </c>
      <c r="E19" s="1">
        <v>659</v>
      </c>
      <c r="F19" s="1">
        <v>842</v>
      </c>
      <c r="G19" s="1">
        <v>1860</v>
      </c>
      <c r="H19" s="1">
        <v>420</v>
      </c>
      <c r="I19" s="1">
        <v>35</v>
      </c>
      <c r="J19" s="1">
        <v>10601</v>
      </c>
      <c r="K19" s="1">
        <v>2683</v>
      </c>
      <c r="L19" s="1">
        <v>13284</v>
      </c>
      <c r="M19" s="1">
        <v>13284</v>
      </c>
      <c r="N19" s="1">
        <v>875</v>
      </c>
      <c r="O19" s="1">
        <v>14159</v>
      </c>
      <c r="P19" s="14" t="s">
        <v>177</v>
      </c>
      <c r="Q19" s="14">
        <f t="shared" si="0"/>
        <v>23885</v>
      </c>
      <c r="R19" s="14">
        <v>102</v>
      </c>
      <c r="S19" s="14">
        <f t="shared" si="1"/>
        <v>27545</v>
      </c>
      <c r="T19" s="1">
        <v>3866</v>
      </c>
      <c r="U19" s="27" t="s">
        <v>180</v>
      </c>
      <c r="V19" s="1">
        <v>4293</v>
      </c>
      <c r="W19" s="27" t="s">
        <v>180</v>
      </c>
    </row>
    <row r="20" spans="1:23" x14ac:dyDescent="0.25">
      <c r="A20" s="24" t="s">
        <v>124</v>
      </c>
      <c r="B20" s="2">
        <v>11117</v>
      </c>
      <c r="C20" s="2">
        <v>3222</v>
      </c>
      <c r="D20" s="2">
        <v>129</v>
      </c>
      <c r="E20" s="2">
        <v>1122</v>
      </c>
      <c r="F20" s="2">
        <v>0</v>
      </c>
      <c r="G20" s="2">
        <v>0</v>
      </c>
      <c r="H20" s="2">
        <v>658</v>
      </c>
      <c r="I20" s="2">
        <v>0</v>
      </c>
      <c r="J20" s="2">
        <v>267</v>
      </c>
      <c r="K20" s="2">
        <v>190</v>
      </c>
      <c r="L20" s="2">
        <v>457</v>
      </c>
      <c r="M20" s="2">
        <v>58</v>
      </c>
      <c r="N20" s="2">
        <v>2</v>
      </c>
      <c r="O20" s="2">
        <v>60</v>
      </c>
      <c r="P20" s="15" t="s">
        <v>177</v>
      </c>
      <c r="Q20" s="15">
        <f t="shared" si="0"/>
        <v>325</v>
      </c>
      <c r="R20" s="15">
        <v>40</v>
      </c>
      <c r="S20" s="15">
        <f t="shared" si="1"/>
        <v>557</v>
      </c>
      <c r="T20" s="2">
        <v>627</v>
      </c>
      <c r="U20" s="28" t="s">
        <v>180</v>
      </c>
      <c r="V20" s="2">
        <v>185</v>
      </c>
      <c r="W20" s="28" t="s">
        <v>180</v>
      </c>
    </row>
    <row r="21" spans="1:23" x14ac:dyDescent="0.25">
      <c r="A21" s="14" t="s">
        <v>125</v>
      </c>
      <c r="B21" s="1">
        <v>4211</v>
      </c>
      <c r="C21" s="1">
        <v>21841</v>
      </c>
      <c r="D21" s="1">
        <v>957</v>
      </c>
      <c r="E21" s="1">
        <v>423</v>
      </c>
      <c r="F21" s="1">
        <v>838</v>
      </c>
      <c r="G21" s="1">
        <v>2545</v>
      </c>
      <c r="H21" s="1">
        <v>663</v>
      </c>
      <c r="I21" s="1">
        <v>282</v>
      </c>
      <c r="J21" s="1">
        <v>10889</v>
      </c>
      <c r="K21" s="1">
        <v>3988</v>
      </c>
      <c r="L21" s="1">
        <v>14877</v>
      </c>
      <c r="M21" s="1">
        <v>10779</v>
      </c>
      <c r="N21" s="1">
        <v>1418</v>
      </c>
      <c r="O21" s="1">
        <v>12197</v>
      </c>
      <c r="P21" s="14" t="s">
        <v>177</v>
      </c>
      <c r="Q21" s="14">
        <f t="shared" si="0"/>
        <v>21668</v>
      </c>
      <c r="R21" s="14">
        <v>350</v>
      </c>
      <c r="S21" s="14">
        <f t="shared" si="1"/>
        <v>27424</v>
      </c>
      <c r="T21" s="1">
        <v>3099</v>
      </c>
      <c r="U21" s="27" t="s">
        <v>180</v>
      </c>
      <c r="V21" s="1">
        <v>4782</v>
      </c>
      <c r="W21" s="27" t="s">
        <v>180</v>
      </c>
    </row>
    <row r="22" spans="1:23" x14ac:dyDescent="0.25">
      <c r="A22" s="24" t="s">
        <v>126</v>
      </c>
      <c r="B22" s="2">
        <v>1279</v>
      </c>
      <c r="C22" s="2">
        <v>11553</v>
      </c>
      <c r="D22" s="2">
        <v>253</v>
      </c>
      <c r="E22" s="2">
        <v>193</v>
      </c>
      <c r="F22" s="2">
        <v>422</v>
      </c>
      <c r="G22" s="2">
        <v>1775</v>
      </c>
      <c r="H22" s="2">
        <v>458</v>
      </c>
      <c r="I22" s="2">
        <v>9</v>
      </c>
      <c r="J22" s="2">
        <v>1107</v>
      </c>
      <c r="K22" s="2">
        <v>300</v>
      </c>
      <c r="L22" s="2">
        <v>1407</v>
      </c>
      <c r="M22" s="2">
        <v>525</v>
      </c>
      <c r="N22" s="2">
        <v>23</v>
      </c>
      <c r="O22" s="2">
        <v>548</v>
      </c>
      <c r="P22" s="15" t="s">
        <v>177</v>
      </c>
      <c r="Q22" s="15">
        <f t="shared" si="0"/>
        <v>1632</v>
      </c>
      <c r="R22" s="15">
        <v>42</v>
      </c>
      <c r="S22" s="15">
        <f t="shared" si="1"/>
        <v>1997</v>
      </c>
      <c r="T22" s="2">
        <v>1099</v>
      </c>
      <c r="U22" s="28" t="s">
        <v>180</v>
      </c>
      <c r="V22" s="2">
        <v>335</v>
      </c>
      <c r="W22" s="28" t="s">
        <v>180</v>
      </c>
    </row>
    <row r="23" spans="1:23" x14ac:dyDescent="0.25">
      <c r="A23" s="14" t="s">
        <v>127</v>
      </c>
      <c r="B23" s="1">
        <v>3552</v>
      </c>
      <c r="C23" s="1">
        <v>19327</v>
      </c>
      <c r="D23" s="1">
        <v>2015</v>
      </c>
      <c r="E23" s="1">
        <v>1413</v>
      </c>
      <c r="F23" s="1">
        <v>235</v>
      </c>
      <c r="G23" s="1">
        <v>3455</v>
      </c>
      <c r="H23" s="1">
        <v>532</v>
      </c>
      <c r="I23" s="1">
        <v>0</v>
      </c>
      <c r="J23" s="1">
        <v>10265</v>
      </c>
      <c r="K23" s="1">
        <v>2685</v>
      </c>
      <c r="L23" s="1">
        <v>12950</v>
      </c>
      <c r="M23" s="1">
        <v>15551</v>
      </c>
      <c r="N23" s="1">
        <v>1248</v>
      </c>
      <c r="O23" s="1">
        <v>16799</v>
      </c>
      <c r="P23" s="14" t="s">
        <v>177</v>
      </c>
      <c r="Q23" s="14">
        <f t="shared" si="0"/>
        <v>25816</v>
      </c>
      <c r="R23" s="14">
        <v>853</v>
      </c>
      <c r="S23" s="14">
        <f t="shared" si="1"/>
        <v>30602</v>
      </c>
      <c r="T23" s="1">
        <v>3090</v>
      </c>
      <c r="U23" s="27" t="s">
        <v>180</v>
      </c>
      <c r="V23" s="1">
        <v>5685</v>
      </c>
      <c r="W23" s="27" t="s">
        <v>180</v>
      </c>
    </row>
    <row r="24" spans="1:23" x14ac:dyDescent="0.25">
      <c r="A24" s="24" t="s">
        <v>128</v>
      </c>
      <c r="B24" s="2">
        <v>16112</v>
      </c>
      <c r="C24" s="2">
        <v>69331</v>
      </c>
      <c r="D24" s="2">
        <v>5385</v>
      </c>
      <c r="E24" s="2">
        <v>8052</v>
      </c>
      <c r="F24" s="2">
        <v>4112</v>
      </c>
      <c r="G24" s="2">
        <v>10853</v>
      </c>
      <c r="H24" s="2">
        <v>4916</v>
      </c>
      <c r="I24" s="2">
        <v>0</v>
      </c>
      <c r="J24" s="2">
        <v>36195</v>
      </c>
      <c r="K24" s="2">
        <v>20059</v>
      </c>
      <c r="L24" s="2">
        <v>56254</v>
      </c>
      <c r="M24" s="2">
        <v>56165</v>
      </c>
      <c r="N24" s="2">
        <v>6609</v>
      </c>
      <c r="O24" s="2">
        <v>62774</v>
      </c>
      <c r="P24" s="15" t="s">
        <v>177</v>
      </c>
      <c r="Q24" s="15">
        <f t="shared" si="0"/>
        <v>92360</v>
      </c>
      <c r="R24" s="15">
        <v>2708</v>
      </c>
      <c r="S24" s="15">
        <f t="shared" si="1"/>
        <v>121736</v>
      </c>
      <c r="T24" s="2">
        <v>10493</v>
      </c>
      <c r="U24" s="28" t="s">
        <v>180</v>
      </c>
      <c r="V24" s="2">
        <v>13846</v>
      </c>
      <c r="W24" s="28" t="s">
        <v>180</v>
      </c>
    </row>
    <row r="25" spans="1:23" x14ac:dyDescent="0.25">
      <c r="A25" s="14" t="s">
        <v>129</v>
      </c>
      <c r="B25" s="1">
        <v>700</v>
      </c>
      <c r="C25" s="1">
        <v>9293</v>
      </c>
      <c r="D25" s="1">
        <v>1250</v>
      </c>
      <c r="E25" s="1">
        <v>890</v>
      </c>
      <c r="F25" s="1">
        <v>180</v>
      </c>
      <c r="G25" s="1">
        <v>2295</v>
      </c>
      <c r="H25" s="1">
        <v>268</v>
      </c>
      <c r="I25" s="1">
        <v>0</v>
      </c>
      <c r="J25" s="1">
        <v>2578</v>
      </c>
      <c r="K25" s="1">
        <v>1105</v>
      </c>
      <c r="L25" s="1">
        <v>3683</v>
      </c>
      <c r="M25" s="1">
        <v>4578</v>
      </c>
      <c r="N25" s="1">
        <v>802</v>
      </c>
      <c r="O25" s="1">
        <v>5380</v>
      </c>
      <c r="P25" s="14" t="s">
        <v>177</v>
      </c>
      <c r="Q25" s="14">
        <f t="shared" si="0"/>
        <v>7156</v>
      </c>
      <c r="R25" s="14">
        <v>318</v>
      </c>
      <c r="S25" s="14">
        <f t="shared" si="1"/>
        <v>9381</v>
      </c>
      <c r="T25" s="1">
        <v>3716</v>
      </c>
      <c r="U25" s="27" t="s">
        <v>180</v>
      </c>
      <c r="V25" s="1">
        <v>1335</v>
      </c>
      <c r="W25" s="27" t="s">
        <v>180</v>
      </c>
    </row>
    <row r="26" spans="1:23" x14ac:dyDescent="0.25">
      <c r="A26" s="24" t="s">
        <v>130</v>
      </c>
      <c r="B26" s="2">
        <v>711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 t="s">
        <v>177</v>
      </c>
      <c r="Q26" s="15">
        <f t="shared" si="0"/>
        <v>0</v>
      </c>
      <c r="R26" s="15">
        <v>0</v>
      </c>
      <c r="S26" s="15">
        <f t="shared" si="1"/>
        <v>0</v>
      </c>
      <c r="T26" s="2">
        <v>0</v>
      </c>
      <c r="U26" s="28" t="s">
        <v>180</v>
      </c>
      <c r="V26" s="2">
        <v>0</v>
      </c>
      <c r="W26" s="28" t="s">
        <v>180</v>
      </c>
    </row>
    <row r="27" spans="1:23" x14ac:dyDescent="0.25">
      <c r="A27" s="14" t="s">
        <v>131</v>
      </c>
      <c r="B27" s="1">
        <v>1105</v>
      </c>
      <c r="C27" s="1">
        <v>11415</v>
      </c>
      <c r="D27" s="1">
        <v>1062</v>
      </c>
      <c r="E27" s="1">
        <v>2045</v>
      </c>
      <c r="F27" s="1">
        <v>411</v>
      </c>
      <c r="G27" s="1">
        <v>1592</v>
      </c>
      <c r="H27" s="1">
        <v>160</v>
      </c>
      <c r="I27" s="1">
        <v>0</v>
      </c>
      <c r="J27" s="1">
        <v>3727</v>
      </c>
      <c r="K27" s="1">
        <v>987</v>
      </c>
      <c r="L27" s="1">
        <v>4714</v>
      </c>
      <c r="M27" s="1">
        <v>2929</v>
      </c>
      <c r="N27" s="1">
        <v>366</v>
      </c>
      <c r="O27" s="1">
        <v>3295</v>
      </c>
      <c r="P27" s="14" t="s">
        <v>177</v>
      </c>
      <c r="Q27" s="14">
        <f t="shared" si="0"/>
        <v>6656</v>
      </c>
      <c r="R27" s="14">
        <v>223</v>
      </c>
      <c r="S27" s="14">
        <f t="shared" si="1"/>
        <v>8232</v>
      </c>
      <c r="T27" s="1">
        <v>1898</v>
      </c>
      <c r="U27" s="27" t="s">
        <v>180</v>
      </c>
      <c r="V27" s="1">
        <v>2033</v>
      </c>
      <c r="W27" s="27" t="s">
        <v>180</v>
      </c>
    </row>
    <row r="28" spans="1:23" x14ac:dyDescent="0.25">
      <c r="A28" s="24" t="s">
        <v>132</v>
      </c>
      <c r="B28" s="2">
        <v>655</v>
      </c>
      <c r="C28" s="2">
        <v>3400</v>
      </c>
      <c r="D28" s="2">
        <v>589</v>
      </c>
      <c r="E28" s="2">
        <v>514</v>
      </c>
      <c r="F28" s="2">
        <v>1</v>
      </c>
      <c r="G28" s="2">
        <v>800</v>
      </c>
      <c r="H28" s="2">
        <v>15</v>
      </c>
      <c r="I28" s="2">
        <v>0</v>
      </c>
      <c r="J28" s="2">
        <v>1060</v>
      </c>
      <c r="K28" s="2">
        <v>341</v>
      </c>
      <c r="L28" s="2">
        <v>1401</v>
      </c>
      <c r="M28" s="2">
        <v>2142</v>
      </c>
      <c r="N28" s="2">
        <v>204</v>
      </c>
      <c r="O28" s="2">
        <v>2346</v>
      </c>
      <c r="P28" s="15" t="s">
        <v>177</v>
      </c>
      <c r="Q28" s="15">
        <f t="shared" si="0"/>
        <v>3202</v>
      </c>
      <c r="R28" s="15">
        <v>35</v>
      </c>
      <c r="S28" s="15">
        <f t="shared" si="1"/>
        <v>3782</v>
      </c>
      <c r="T28" s="2">
        <v>863</v>
      </c>
      <c r="U28" s="28" t="s">
        <v>180</v>
      </c>
      <c r="V28" s="2">
        <v>789</v>
      </c>
      <c r="W28" s="28" t="s">
        <v>180</v>
      </c>
    </row>
    <row r="29" spans="1:23" x14ac:dyDescent="0.25">
      <c r="A29" s="14" t="s">
        <v>133</v>
      </c>
      <c r="B29" s="1">
        <v>2021</v>
      </c>
      <c r="C29" s="1">
        <v>13232</v>
      </c>
      <c r="D29" s="1">
        <v>1160</v>
      </c>
      <c r="E29" s="1">
        <v>1517</v>
      </c>
      <c r="F29" s="1">
        <v>557</v>
      </c>
      <c r="G29" s="1">
        <v>2264</v>
      </c>
      <c r="H29" s="1">
        <v>100</v>
      </c>
      <c r="I29" s="1">
        <v>237</v>
      </c>
      <c r="J29" s="1">
        <v>7050</v>
      </c>
      <c r="K29" s="1">
        <v>1672</v>
      </c>
      <c r="L29" s="1">
        <v>8722</v>
      </c>
      <c r="M29" s="1">
        <v>13055</v>
      </c>
      <c r="N29" s="1">
        <v>1275</v>
      </c>
      <c r="O29" s="1">
        <v>14330</v>
      </c>
      <c r="P29" s="14" t="s">
        <v>177</v>
      </c>
      <c r="Q29" s="14">
        <f t="shared" si="0"/>
        <v>20105</v>
      </c>
      <c r="R29" s="14">
        <v>310</v>
      </c>
      <c r="S29" s="14">
        <f t="shared" si="1"/>
        <v>23362</v>
      </c>
      <c r="T29" s="1">
        <v>4144</v>
      </c>
      <c r="U29" s="27" t="s">
        <v>180</v>
      </c>
      <c r="V29" s="1">
        <v>4695</v>
      </c>
      <c r="W29" s="27" t="s">
        <v>180</v>
      </c>
    </row>
    <row r="30" spans="1:23" x14ac:dyDescent="0.25">
      <c r="A30" s="24" t="s">
        <v>134</v>
      </c>
      <c r="B30" s="2">
        <v>218</v>
      </c>
      <c r="C30" s="2">
        <v>476</v>
      </c>
      <c r="D30" s="2">
        <v>147</v>
      </c>
      <c r="E30" s="2">
        <v>73</v>
      </c>
      <c r="F30" s="2">
        <v>11</v>
      </c>
      <c r="G30" s="2">
        <v>30</v>
      </c>
      <c r="H30" s="2">
        <v>344</v>
      </c>
      <c r="I30" s="2">
        <v>0</v>
      </c>
      <c r="J30" s="2">
        <v>486</v>
      </c>
      <c r="K30" s="2">
        <v>12</v>
      </c>
      <c r="L30" s="2">
        <v>498</v>
      </c>
      <c r="M30" s="2">
        <v>200</v>
      </c>
      <c r="N30" s="2">
        <v>2</v>
      </c>
      <c r="O30" s="2">
        <v>202</v>
      </c>
      <c r="P30" s="15" t="s">
        <v>177</v>
      </c>
      <c r="Q30" s="15">
        <f t="shared" si="0"/>
        <v>686</v>
      </c>
      <c r="R30" s="15">
        <v>5</v>
      </c>
      <c r="S30" s="15">
        <f t="shared" si="1"/>
        <v>705</v>
      </c>
      <c r="T30" s="2">
        <v>168</v>
      </c>
      <c r="U30" s="28" t="s">
        <v>180</v>
      </c>
      <c r="V30" s="2">
        <v>435</v>
      </c>
      <c r="W30" s="28" t="s">
        <v>180</v>
      </c>
    </row>
    <row r="31" spans="1:23" x14ac:dyDescent="0.25">
      <c r="A31" s="14" t="s">
        <v>135</v>
      </c>
      <c r="B31" s="1">
        <v>611</v>
      </c>
      <c r="C31" s="1">
        <v>11849</v>
      </c>
      <c r="D31" s="1">
        <v>905</v>
      </c>
      <c r="E31" s="1">
        <v>909</v>
      </c>
      <c r="F31" s="1">
        <v>271</v>
      </c>
      <c r="G31" s="1">
        <v>2736</v>
      </c>
      <c r="H31" s="1">
        <v>887</v>
      </c>
      <c r="I31" s="1">
        <v>0</v>
      </c>
      <c r="J31" s="1">
        <v>1270</v>
      </c>
      <c r="K31" s="1">
        <v>525</v>
      </c>
      <c r="L31" s="1">
        <v>1795</v>
      </c>
      <c r="M31" s="1">
        <v>2176</v>
      </c>
      <c r="N31" s="1">
        <v>335</v>
      </c>
      <c r="O31" s="1">
        <v>2511</v>
      </c>
      <c r="P31" s="14" t="s">
        <v>177</v>
      </c>
      <c r="Q31" s="14">
        <f t="shared" si="0"/>
        <v>3446</v>
      </c>
      <c r="R31" s="14">
        <v>183</v>
      </c>
      <c r="S31" s="14">
        <f t="shared" si="1"/>
        <v>4489</v>
      </c>
      <c r="T31" s="1">
        <v>2568</v>
      </c>
      <c r="U31" s="27" t="s">
        <v>180</v>
      </c>
      <c r="V31" s="1">
        <v>477</v>
      </c>
      <c r="W31" s="27" t="s">
        <v>180</v>
      </c>
    </row>
    <row r="32" spans="1:23" x14ac:dyDescent="0.25">
      <c r="A32" s="24" t="s">
        <v>136</v>
      </c>
      <c r="B32" s="2">
        <v>2178</v>
      </c>
      <c r="C32" s="2">
        <v>16701</v>
      </c>
      <c r="D32" s="2">
        <v>1091</v>
      </c>
      <c r="E32" s="2">
        <v>791</v>
      </c>
      <c r="F32" s="2">
        <v>1505</v>
      </c>
      <c r="G32" s="2">
        <v>2393</v>
      </c>
      <c r="H32" s="2">
        <v>749</v>
      </c>
      <c r="I32" s="2">
        <v>0</v>
      </c>
      <c r="J32" s="2">
        <v>8702</v>
      </c>
      <c r="K32" s="2">
        <v>4287</v>
      </c>
      <c r="L32" s="2">
        <v>12989</v>
      </c>
      <c r="M32" s="2">
        <v>5726</v>
      </c>
      <c r="N32" s="2">
        <v>990</v>
      </c>
      <c r="O32" s="2">
        <v>6716</v>
      </c>
      <c r="P32" s="15" t="s">
        <v>177</v>
      </c>
      <c r="Q32" s="15">
        <f t="shared" si="0"/>
        <v>14428</v>
      </c>
      <c r="R32" s="15">
        <v>2139</v>
      </c>
      <c r="S32" s="15">
        <f t="shared" si="1"/>
        <v>21844</v>
      </c>
      <c r="T32" s="2">
        <v>5266</v>
      </c>
      <c r="U32" s="28" t="s">
        <v>180</v>
      </c>
      <c r="V32" s="2">
        <v>4470</v>
      </c>
      <c r="W32" s="28" t="s">
        <v>180</v>
      </c>
    </row>
    <row r="33" spans="1:23" x14ac:dyDescent="0.25">
      <c r="A33" s="14" t="s">
        <v>137</v>
      </c>
      <c r="B33" s="1">
        <v>2898</v>
      </c>
      <c r="C33" s="1">
        <v>14941</v>
      </c>
      <c r="D33" s="1">
        <v>1605</v>
      </c>
      <c r="E33" s="1">
        <v>621</v>
      </c>
      <c r="F33" s="1">
        <v>493</v>
      </c>
      <c r="G33" s="1">
        <v>2318</v>
      </c>
      <c r="H33" s="1">
        <v>145</v>
      </c>
      <c r="I33" s="1">
        <v>10</v>
      </c>
      <c r="J33" s="1">
        <v>6966</v>
      </c>
      <c r="K33" s="1">
        <v>1688</v>
      </c>
      <c r="L33" s="1">
        <v>8654</v>
      </c>
      <c r="M33" s="1">
        <v>7994</v>
      </c>
      <c r="N33" s="1">
        <v>684</v>
      </c>
      <c r="O33" s="1">
        <v>8678</v>
      </c>
      <c r="P33" s="14" t="s">
        <v>177</v>
      </c>
      <c r="Q33" s="14">
        <f t="shared" si="0"/>
        <v>14960</v>
      </c>
      <c r="R33" s="14">
        <v>121</v>
      </c>
      <c r="S33" s="14">
        <f t="shared" si="1"/>
        <v>17453</v>
      </c>
      <c r="T33" s="1">
        <v>5030</v>
      </c>
      <c r="U33" s="27" t="s">
        <v>180</v>
      </c>
      <c r="V33" s="1">
        <v>3214</v>
      </c>
      <c r="W33" s="27" t="s">
        <v>180</v>
      </c>
    </row>
    <row r="34" spans="1:23" x14ac:dyDescent="0.25">
      <c r="A34" s="24" t="s">
        <v>138</v>
      </c>
      <c r="B34" s="2">
        <v>1301</v>
      </c>
      <c r="C34" s="2">
        <v>9337</v>
      </c>
      <c r="D34" s="2">
        <v>402</v>
      </c>
      <c r="E34" s="2">
        <v>908</v>
      </c>
      <c r="F34" s="2">
        <v>382</v>
      </c>
      <c r="G34" s="2">
        <v>1003</v>
      </c>
      <c r="H34" s="2">
        <v>152</v>
      </c>
      <c r="I34" s="2">
        <v>0</v>
      </c>
      <c r="J34" s="2">
        <v>3448</v>
      </c>
      <c r="K34" s="2">
        <v>1079</v>
      </c>
      <c r="L34" s="2">
        <v>4527</v>
      </c>
      <c r="M34" s="2">
        <v>2356</v>
      </c>
      <c r="N34" s="2">
        <v>288</v>
      </c>
      <c r="O34" s="2">
        <v>2644</v>
      </c>
      <c r="P34" s="15" t="s">
        <v>177</v>
      </c>
      <c r="Q34" s="15">
        <f t="shared" si="0"/>
        <v>5804</v>
      </c>
      <c r="R34" s="15">
        <v>713</v>
      </c>
      <c r="S34" s="15">
        <f t="shared" si="1"/>
        <v>7884</v>
      </c>
      <c r="T34" s="2">
        <v>1011</v>
      </c>
      <c r="U34" s="28" t="s">
        <v>180</v>
      </c>
      <c r="V34" s="2">
        <v>1623</v>
      </c>
      <c r="W34" s="28" t="s">
        <v>180</v>
      </c>
    </row>
    <row r="35" spans="1:23" x14ac:dyDescent="0.25">
      <c r="A35" s="14" t="s">
        <v>139</v>
      </c>
      <c r="B35" s="1">
        <v>9458</v>
      </c>
      <c r="C35" s="1">
        <v>59938</v>
      </c>
      <c r="D35" s="1">
        <v>4919</v>
      </c>
      <c r="E35" s="1">
        <v>5148</v>
      </c>
      <c r="F35" s="1">
        <v>2339</v>
      </c>
      <c r="G35" s="1">
        <v>6037</v>
      </c>
      <c r="H35" s="1">
        <v>2602</v>
      </c>
      <c r="I35" s="1">
        <v>0</v>
      </c>
      <c r="J35" s="1">
        <v>26979</v>
      </c>
      <c r="K35" s="1">
        <v>7151</v>
      </c>
      <c r="L35" s="1">
        <v>34130</v>
      </c>
      <c r="M35" s="1">
        <v>47549</v>
      </c>
      <c r="N35" s="1">
        <v>4039</v>
      </c>
      <c r="O35" s="1">
        <v>51588</v>
      </c>
      <c r="P35" s="14" t="s">
        <v>177</v>
      </c>
      <c r="Q35" s="14">
        <f t="shared" si="0"/>
        <v>74528</v>
      </c>
      <c r="R35" s="14">
        <v>1956</v>
      </c>
      <c r="S35" s="14">
        <f t="shared" si="1"/>
        <v>87674</v>
      </c>
      <c r="T35" s="1">
        <v>10138</v>
      </c>
      <c r="U35" s="27" t="s">
        <v>180</v>
      </c>
      <c r="V35" s="1">
        <v>8585</v>
      </c>
      <c r="W35" s="27" t="s">
        <v>180</v>
      </c>
    </row>
    <row r="36" spans="1:23" x14ac:dyDescent="0.25">
      <c r="A36" s="24" t="s">
        <v>140</v>
      </c>
      <c r="B36" s="2">
        <v>1262</v>
      </c>
      <c r="C36" s="2">
        <v>15415</v>
      </c>
      <c r="D36" s="2">
        <v>828</v>
      </c>
      <c r="E36" s="2">
        <v>632</v>
      </c>
      <c r="F36" s="2">
        <v>647</v>
      </c>
      <c r="G36" s="2">
        <v>5187</v>
      </c>
      <c r="H36" s="2">
        <v>809</v>
      </c>
      <c r="I36" s="2">
        <v>0</v>
      </c>
      <c r="J36" s="2">
        <v>4104</v>
      </c>
      <c r="K36" s="2">
        <v>2915</v>
      </c>
      <c r="L36" s="2">
        <v>7019</v>
      </c>
      <c r="M36" s="2">
        <v>4270</v>
      </c>
      <c r="N36" s="2">
        <v>846</v>
      </c>
      <c r="O36" s="2">
        <v>5116</v>
      </c>
      <c r="P36" s="15" t="s">
        <v>177</v>
      </c>
      <c r="Q36" s="15">
        <f t="shared" si="0"/>
        <v>8374</v>
      </c>
      <c r="R36" s="15">
        <v>184</v>
      </c>
      <c r="S36" s="15">
        <f t="shared" si="1"/>
        <v>12319</v>
      </c>
      <c r="T36" s="2">
        <v>4635</v>
      </c>
      <c r="U36" s="28" t="s">
        <v>180</v>
      </c>
      <c r="V36" s="2">
        <v>1668</v>
      </c>
      <c r="W36" s="28" t="s">
        <v>180</v>
      </c>
    </row>
    <row r="37" spans="1:23" x14ac:dyDescent="0.25">
      <c r="A37" s="14" t="s">
        <v>141</v>
      </c>
      <c r="B37" s="1">
        <v>5753</v>
      </c>
      <c r="C37" s="1">
        <v>24443</v>
      </c>
      <c r="D37" s="1">
        <v>1303</v>
      </c>
      <c r="E37" s="1">
        <v>1226</v>
      </c>
      <c r="F37" s="1">
        <v>1363</v>
      </c>
      <c r="G37" s="1">
        <v>1549</v>
      </c>
      <c r="H37" s="1">
        <v>1681</v>
      </c>
      <c r="I37" s="1">
        <v>506</v>
      </c>
      <c r="J37" s="1">
        <v>11542</v>
      </c>
      <c r="K37" s="1">
        <v>3708</v>
      </c>
      <c r="L37" s="1">
        <v>15250</v>
      </c>
      <c r="M37" s="1">
        <v>21620</v>
      </c>
      <c r="N37" s="1">
        <v>1190</v>
      </c>
      <c r="O37" s="1">
        <v>22810</v>
      </c>
      <c r="P37" s="14" t="s">
        <v>177</v>
      </c>
      <c r="Q37" s="14">
        <f t="shared" si="0"/>
        <v>33162</v>
      </c>
      <c r="R37" s="14">
        <v>4754</v>
      </c>
      <c r="S37" s="14">
        <f t="shared" si="1"/>
        <v>42814</v>
      </c>
      <c r="T37" s="1">
        <v>3038</v>
      </c>
      <c r="U37" s="27" t="s">
        <v>180</v>
      </c>
      <c r="V37" s="1">
        <v>4102</v>
      </c>
      <c r="W37" s="27" t="s">
        <v>180</v>
      </c>
    </row>
    <row r="38" spans="1:23" x14ac:dyDescent="0.25">
      <c r="A38" s="24" t="s">
        <v>142</v>
      </c>
      <c r="B38" s="2">
        <v>341</v>
      </c>
      <c r="C38" s="2">
        <v>12276</v>
      </c>
      <c r="D38" s="2">
        <v>556</v>
      </c>
      <c r="E38" s="2">
        <v>730</v>
      </c>
      <c r="F38" s="2">
        <v>212</v>
      </c>
      <c r="G38" s="2">
        <v>593</v>
      </c>
      <c r="H38" s="2">
        <v>47</v>
      </c>
      <c r="I38" s="2">
        <v>0</v>
      </c>
      <c r="J38" s="2">
        <v>720</v>
      </c>
      <c r="K38" s="2">
        <v>18</v>
      </c>
      <c r="L38" s="2">
        <v>738</v>
      </c>
      <c r="M38" s="2">
        <v>1118</v>
      </c>
      <c r="N38" s="2">
        <v>20</v>
      </c>
      <c r="O38" s="2">
        <v>1138</v>
      </c>
      <c r="P38" s="15" t="s">
        <v>177</v>
      </c>
      <c r="Q38" s="15">
        <f t="shared" si="0"/>
        <v>1838</v>
      </c>
      <c r="R38" s="15">
        <v>0</v>
      </c>
      <c r="S38" s="15">
        <f t="shared" si="1"/>
        <v>1876</v>
      </c>
      <c r="T38" s="2">
        <v>1660</v>
      </c>
      <c r="U38" s="28" t="s">
        <v>180</v>
      </c>
      <c r="V38" s="2">
        <v>308</v>
      </c>
      <c r="W38" s="28" t="s">
        <v>180</v>
      </c>
    </row>
    <row r="39" spans="1:23" x14ac:dyDescent="0.25">
      <c r="A39" s="18" t="s">
        <v>143</v>
      </c>
      <c r="B39" s="1">
        <v>466</v>
      </c>
      <c r="C39" s="1">
        <v>6278</v>
      </c>
      <c r="D39" s="1">
        <v>638</v>
      </c>
      <c r="E39" s="1">
        <v>1085</v>
      </c>
      <c r="F39" s="1">
        <v>146</v>
      </c>
      <c r="G39" s="1">
        <v>1537</v>
      </c>
      <c r="H39" s="1">
        <v>74</v>
      </c>
      <c r="I39" s="1">
        <v>0</v>
      </c>
      <c r="J39" s="1">
        <v>393</v>
      </c>
      <c r="K39" s="1">
        <v>161</v>
      </c>
      <c r="L39" s="1">
        <v>554</v>
      </c>
      <c r="M39" s="1">
        <v>1504</v>
      </c>
      <c r="N39" s="1">
        <v>84</v>
      </c>
      <c r="O39" s="1">
        <v>1588</v>
      </c>
      <c r="P39" s="14" t="s">
        <v>177</v>
      </c>
      <c r="Q39" s="14">
        <f t="shared" si="0"/>
        <v>1897</v>
      </c>
      <c r="R39" s="14">
        <v>19</v>
      </c>
      <c r="S39" s="14">
        <f t="shared" si="1"/>
        <v>2161</v>
      </c>
      <c r="T39" s="1">
        <v>811</v>
      </c>
      <c r="U39" s="27" t="s">
        <v>180</v>
      </c>
      <c r="V39" s="1">
        <v>859</v>
      </c>
      <c r="W39" s="27" t="s">
        <v>180</v>
      </c>
    </row>
    <row r="40" spans="1:23" x14ac:dyDescent="0.25">
      <c r="A40" s="18" t="s">
        <v>144</v>
      </c>
      <c r="B40" s="5">
        <v>311</v>
      </c>
      <c r="C40" s="5">
        <v>12810</v>
      </c>
      <c r="D40" s="5">
        <v>709</v>
      </c>
      <c r="E40" s="5">
        <v>516</v>
      </c>
      <c r="F40" s="5">
        <v>0</v>
      </c>
      <c r="G40" s="5">
        <v>1</v>
      </c>
      <c r="H40" s="5">
        <v>105</v>
      </c>
      <c r="I40" s="5">
        <v>0</v>
      </c>
      <c r="J40" s="5">
        <v>88</v>
      </c>
      <c r="K40" s="5">
        <v>4</v>
      </c>
      <c r="L40" s="5">
        <v>92</v>
      </c>
      <c r="M40" s="5">
        <v>3961</v>
      </c>
      <c r="N40" s="5">
        <v>1</v>
      </c>
      <c r="O40" s="5">
        <v>3962</v>
      </c>
      <c r="P40" s="18" t="s">
        <v>177</v>
      </c>
      <c r="Q40" s="18">
        <f t="shared" si="0"/>
        <v>4049</v>
      </c>
      <c r="R40" s="18">
        <v>4</v>
      </c>
      <c r="S40" s="18">
        <f t="shared" si="1"/>
        <v>4058</v>
      </c>
      <c r="T40" s="5">
        <v>874</v>
      </c>
      <c r="U40" s="30" t="s">
        <v>180</v>
      </c>
      <c r="V40" s="5">
        <v>178</v>
      </c>
      <c r="W40" s="30" t="s">
        <v>180</v>
      </c>
    </row>
    <row r="41" spans="1:23" x14ac:dyDescent="0.25">
      <c r="A41" s="18" t="s">
        <v>145</v>
      </c>
      <c r="B41" s="5">
        <v>580</v>
      </c>
      <c r="C41" s="5">
        <v>16448</v>
      </c>
      <c r="D41" s="5">
        <v>309</v>
      </c>
      <c r="E41" s="5">
        <v>1271</v>
      </c>
      <c r="F41" s="5">
        <v>6</v>
      </c>
      <c r="G41" s="5">
        <v>21</v>
      </c>
      <c r="H41" s="5">
        <v>231</v>
      </c>
      <c r="I41" s="5">
        <v>0</v>
      </c>
      <c r="J41" s="5">
        <v>50</v>
      </c>
      <c r="K41" s="5">
        <v>11</v>
      </c>
      <c r="L41" s="5">
        <v>61</v>
      </c>
      <c r="M41" s="5">
        <v>17846</v>
      </c>
      <c r="N41" s="5">
        <v>0</v>
      </c>
      <c r="O41" s="5">
        <v>17846</v>
      </c>
      <c r="P41" s="18" t="s">
        <v>177</v>
      </c>
      <c r="Q41" s="18">
        <f t="shared" si="0"/>
        <v>17896</v>
      </c>
      <c r="R41" s="18">
        <v>27</v>
      </c>
      <c r="S41" s="18">
        <f t="shared" si="1"/>
        <v>17934</v>
      </c>
      <c r="T41" s="5">
        <v>866</v>
      </c>
      <c r="U41" s="30" t="s">
        <v>180</v>
      </c>
      <c r="V41" s="5">
        <v>505</v>
      </c>
      <c r="W41" s="30" t="s">
        <v>180</v>
      </c>
    </row>
    <row r="42" spans="1:23" x14ac:dyDescent="0.25">
      <c r="A42" s="18" t="s">
        <v>146</v>
      </c>
      <c r="B42" s="5">
        <v>443</v>
      </c>
      <c r="C42" s="5">
        <v>3885</v>
      </c>
      <c r="D42" s="5">
        <v>72</v>
      </c>
      <c r="E42" s="5">
        <v>45</v>
      </c>
      <c r="F42" s="5">
        <v>0</v>
      </c>
      <c r="G42" s="5">
        <v>0</v>
      </c>
      <c r="H42" s="5">
        <v>97</v>
      </c>
      <c r="I42" s="5">
        <v>0</v>
      </c>
      <c r="J42" s="5">
        <v>364</v>
      </c>
      <c r="K42" s="5">
        <v>0</v>
      </c>
      <c r="L42" s="5">
        <v>364</v>
      </c>
      <c r="M42" s="5">
        <v>50</v>
      </c>
      <c r="N42" s="5">
        <v>0</v>
      </c>
      <c r="O42" s="5">
        <v>50</v>
      </c>
      <c r="P42" s="18" t="s">
        <v>177</v>
      </c>
      <c r="Q42" s="18">
        <f t="shared" si="0"/>
        <v>414</v>
      </c>
      <c r="R42" s="18">
        <v>0</v>
      </c>
      <c r="S42" s="18">
        <f t="shared" si="1"/>
        <v>414</v>
      </c>
      <c r="T42" s="5">
        <v>303</v>
      </c>
      <c r="U42" s="30" t="s">
        <v>180</v>
      </c>
      <c r="V42" s="5">
        <v>77</v>
      </c>
      <c r="W42" s="30" t="s">
        <v>180</v>
      </c>
    </row>
    <row r="43" spans="1:23" x14ac:dyDescent="0.25">
      <c r="A43" s="18" t="s">
        <v>147</v>
      </c>
      <c r="B43" s="5">
        <v>271</v>
      </c>
      <c r="C43" s="5">
        <v>4621</v>
      </c>
      <c r="D43" s="5">
        <v>77</v>
      </c>
      <c r="E43" s="5">
        <v>1</v>
      </c>
      <c r="F43" s="5">
        <v>0</v>
      </c>
      <c r="G43" s="5">
        <v>0</v>
      </c>
      <c r="H43" s="5">
        <v>118</v>
      </c>
      <c r="I43" s="5">
        <v>0</v>
      </c>
      <c r="J43" s="5">
        <v>25</v>
      </c>
      <c r="K43" s="5">
        <v>0</v>
      </c>
      <c r="L43" s="5">
        <v>25</v>
      </c>
      <c r="M43" s="5">
        <v>1304</v>
      </c>
      <c r="N43" s="5">
        <v>0</v>
      </c>
      <c r="O43" s="5">
        <v>1304</v>
      </c>
      <c r="P43" s="18" t="s">
        <v>177</v>
      </c>
      <c r="Q43" s="18">
        <f t="shared" si="0"/>
        <v>1329</v>
      </c>
      <c r="R43" s="18">
        <v>0</v>
      </c>
      <c r="S43" s="18">
        <f t="shared" si="1"/>
        <v>1329</v>
      </c>
      <c r="T43" s="5">
        <v>250</v>
      </c>
      <c r="U43" s="30" t="s">
        <v>180</v>
      </c>
      <c r="V43" s="5">
        <v>96</v>
      </c>
      <c r="W43" s="30" t="s">
        <v>180</v>
      </c>
    </row>
    <row r="44" spans="1:23" x14ac:dyDescent="0.25">
      <c r="A44" s="24" t="s">
        <v>148</v>
      </c>
      <c r="B44" s="5">
        <v>2</v>
      </c>
      <c r="C44" s="5">
        <v>13066</v>
      </c>
      <c r="D44" s="5">
        <v>0</v>
      </c>
      <c r="E44" s="5">
        <v>13067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18" t="s">
        <v>177</v>
      </c>
      <c r="Q44" s="18">
        <f t="shared" si="0"/>
        <v>0</v>
      </c>
      <c r="R44" s="18">
        <v>0</v>
      </c>
      <c r="S44" s="18">
        <f t="shared" si="1"/>
        <v>0</v>
      </c>
      <c r="T44" s="5">
        <v>0</v>
      </c>
      <c r="U44" s="30" t="s">
        <v>180</v>
      </c>
      <c r="V44" s="5">
        <v>0</v>
      </c>
      <c r="W44" s="30" t="s">
        <v>180</v>
      </c>
    </row>
    <row r="45" spans="1:23" x14ac:dyDescent="0.25">
      <c r="A45" s="14" t="s">
        <v>149</v>
      </c>
      <c r="B45" s="1">
        <v>268</v>
      </c>
      <c r="C45" s="1">
        <v>5817</v>
      </c>
      <c r="D45" s="1">
        <v>379</v>
      </c>
      <c r="E45" s="1">
        <v>245</v>
      </c>
      <c r="F45" s="1">
        <v>60</v>
      </c>
      <c r="G45" s="1">
        <v>2216</v>
      </c>
      <c r="H45" s="1">
        <v>65</v>
      </c>
      <c r="I45" s="1">
        <v>0</v>
      </c>
      <c r="J45" s="1">
        <v>1367</v>
      </c>
      <c r="K45" s="1">
        <v>962</v>
      </c>
      <c r="L45" s="1">
        <v>2329</v>
      </c>
      <c r="M45" s="1">
        <v>1267</v>
      </c>
      <c r="N45" s="1">
        <v>153</v>
      </c>
      <c r="O45" s="1">
        <v>1420</v>
      </c>
      <c r="P45" s="14" t="s">
        <v>177</v>
      </c>
      <c r="Q45" s="14">
        <f t="shared" si="0"/>
        <v>2634</v>
      </c>
      <c r="R45" s="14">
        <v>1433</v>
      </c>
      <c r="S45" s="14">
        <f t="shared" si="1"/>
        <v>5182</v>
      </c>
      <c r="T45" s="1">
        <v>1683</v>
      </c>
      <c r="U45" s="27" t="s">
        <v>180</v>
      </c>
      <c r="V45" s="1">
        <v>645</v>
      </c>
      <c r="W45" s="27" t="s">
        <v>180</v>
      </c>
    </row>
    <row r="46" spans="1:23" x14ac:dyDescent="0.25">
      <c r="A46" s="24" t="s">
        <v>150</v>
      </c>
      <c r="B46" s="2">
        <v>1412</v>
      </c>
      <c r="C46" s="2">
        <v>12306</v>
      </c>
      <c r="D46" s="2">
        <v>870</v>
      </c>
      <c r="E46" s="2">
        <v>710</v>
      </c>
      <c r="F46" s="2">
        <v>86</v>
      </c>
      <c r="G46" s="2">
        <v>3377</v>
      </c>
      <c r="H46" s="2">
        <v>102</v>
      </c>
      <c r="I46" s="2">
        <v>0</v>
      </c>
      <c r="J46" s="2">
        <v>5806</v>
      </c>
      <c r="K46" s="2">
        <v>3396</v>
      </c>
      <c r="L46" s="2">
        <v>9202</v>
      </c>
      <c r="M46" s="2">
        <v>9840</v>
      </c>
      <c r="N46" s="2">
        <v>2377</v>
      </c>
      <c r="O46" s="2">
        <v>12217</v>
      </c>
      <c r="P46" s="15" t="s">
        <v>177</v>
      </c>
      <c r="Q46" s="15">
        <f t="shared" si="0"/>
        <v>15646</v>
      </c>
      <c r="R46" s="15">
        <v>66</v>
      </c>
      <c r="S46" s="15">
        <f t="shared" si="1"/>
        <v>21485</v>
      </c>
      <c r="T46" s="2">
        <v>5312</v>
      </c>
      <c r="U46" s="28" t="s">
        <v>180</v>
      </c>
      <c r="V46" s="2">
        <v>4178</v>
      </c>
      <c r="W46" s="28" t="s">
        <v>180</v>
      </c>
    </row>
    <row r="47" spans="1:23" x14ac:dyDescent="0.25">
      <c r="A47" s="14" t="s">
        <v>151</v>
      </c>
      <c r="B47" s="1">
        <v>1990</v>
      </c>
      <c r="C47" s="1">
        <v>25346</v>
      </c>
      <c r="D47" s="1">
        <v>1707</v>
      </c>
      <c r="E47" s="1">
        <v>718</v>
      </c>
      <c r="F47" s="1">
        <v>1361</v>
      </c>
      <c r="G47" s="1">
        <v>1871</v>
      </c>
      <c r="H47" s="1">
        <v>662</v>
      </c>
      <c r="I47" s="1">
        <v>480</v>
      </c>
      <c r="J47" s="1">
        <v>9606</v>
      </c>
      <c r="K47" s="1">
        <v>2339</v>
      </c>
      <c r="L47" s="1">
        <v>11945</v>
      </c>
      <c r="M47" s="1">
        <v>36478</v>
      </c>
      <c r="N47" s="1">
        <v>2265</v>
      </c>
      <c r="O47" s="1">
        <v>38743</v>
      </c>
      <c r="P47" s="14" t="s">
        <v>177</v>
      </c>
      <c r="Q47" s="14">
        <f t="shared" si="0"/>
        <v>46084</v>
      </c>
      <c r="R47" s="14">
        <v>792</v>
      </c>
      <c r="S47" s="14">
        <f t="shared" si="1"/>
        <v>51480</v>
      </c>
      <c r="T47" s="1">
        <v>5320</v>
      </c>
      <c r="U47" s="27" t="s">
        <v>180</v>
      </c>
      <c r="V47" s="1">
        <v>7745</v>
      </c>
      <c r="W47" s="27" t="s">
        <v>180</v>
      </c>
    </row>
    <row r="48" spans="1:23" x14ac:dyDescent="0.25">
      <c r="A48" s="24" t="s">
        <v>152</v>
      </c>
      <c r="B48" s="2">
        <v>1758</v>
      </c>
      <c r="C48" s="2">
        <v>17691</v>
      </c>
      <c r="D48" s="2">
        <v>754</v>
      </c>
      <c r="E48" s="2">
        <v>1056</v>
      </c>
      <c r="F48" s="2">
        <v>1704</v>
      </c>
      <c r="G48" s="2">
        <v>3366</v>
      </c>
      <c r="H48" s="2">
        <v>27</v>
      </c>
      <c r="I48" s="2">
        <v>126</v>
      </c>
      <c r="J48" s="2">
        <v>6899</v>
      </c>
      <c r="K48" s="2">
        <v>2096</v>
      </c>
      <c r="L48" s="2">
        <v>8995</v>
      </c>
      <c r="M48" s="2">
        <v>13612</v>
      </c>
      <c r="N48" s="2">
        <v>1165</v>
      </c>
      <c r="O48" s="2">
        <v>14777</v>
      </c>
      <c r="P48" s="15" t="s">
        <v>177</v>
      </c>
      <c r="Q48" s="15">
        <f t="shared" si="0"/>
        <v>20511</v>
      </c>
      <c r="R48" s="15">
        <v>142</v>
      </c>
      <c r="S48" s="15">
        <f t="shared" si="1"/>
        <v>23914</v>
      </c>
      <c r="T48" s="2">
        <v>5318</v>
      </c>
      <c r="U48" s="28" t="s">
        <v>180</v>
      </c>
      <c r="V48" s="2">
        <v>2165</v>
      </c>
      <c r="W48" s="28" t="s">
        <v>180</v>
      </c>
    </row>
    <row r="49" spans="1:23" x14ac:dyDescent="0.25">
      <c r="A49" s="14" t="s">
        <v>153</v>
      </c>
      <c r="B49" s="1">
        <v>1155</v>
      </c>
      <c r="C49" s="1">
        <v>7841</v>
      </c>
      <c r="D49" s="1">
        <v>901</v>
      </c>
      <c r="E49" s="1">
        <v>509</v>
      </c>
      <c r="F49" s="1">
        <v>140</v>
      </c>
      <c r="G49" s="1">
        <v>1258</v>
      </c>
      <c r="H49" s="1">
        <v>1240</v>
      </c>
      <c r="I49" s="1">
        <v>155</v>
      </c>
      <c r="J49" s="1">
        <v>4432</v>
      </c>
      <c r="K49" s="1">
        <v>1638</v>
      </c>
      <c r="L49" s="1">
        <v>6070</v>
      </c>
      <c r="M49" s="1">
        <v>11489</v>
      </c>
      <c r="N49" s="1">
        <v>1206</v>
      </c>
      <c r="O49" s="1">
        <v>12695</v>
      </c>
      <c r="P49" s="14" t="s">
        <v>177</v>
      </c>
      <c r="Q49" s="14">
        <f t="shared" si="0"/>
        <v>15921</v>
      </c>
      <c r="R49" s="14">
        <v>562</v>
      </c>
      <c r="S49" s="14">
        <f t="shared" si="1"/>
        <v>19327</v>
      </c>
      <c r="T49" s="1">
        <v>2384</v>
      </c>
      <c r="U49" s="27" t="s">
        <v>180</v>
      </c>
      <c r="V49" s="1">
        <v>4318</v>
      </c>
      <c r="W49" s="27" t="s">
        <v>180</v>
      </c>
    </row>
    <row r="50" spans="1:23" x14ac:dyDescent="0.25">
      <c r="A50" s="24" t="s">
        <v>154</v>
      </c>
      <c r="B50" s="2">
        <v>5633</v>
      </c>
      <c r="C50" s="2">
        <v>21823</v>
      </c>
      <c r="D50" s="2">
        <v>2706</v>
      </c>
      <c r="E50" s="2">
        <v>1716</v>
      </c>
      <c r="F50" s="2">
        <v>1166</v>
      </c>
      <c r="G50" s="2">
        <v>2745</v>
      </c>
      <c r="H50" s="2">
        <v>600</v>
      </c>
      <c r="I50" s="2">
        <v>0</v>
      </c>
      <c r="J50" s="2">
        <v>17740</v>
      </c>
      <c r="K50" s="2">
        <v>4210</v>
      </c>
      <c r="L50" s="2">
        <v>21950</v>
      </c>
      <c r="M50" s="2">
        <v>23074</v>
      </c>
      <c r="N50" s="2">
        <v>1684</v>
      </c>
      <c r="O50" s="2">
        <v>24758</v>
      </c>
      <c r="P50" s="15" t="s">
        <v>177</v>
      </c>
      <c r="Q50" s="15">
        <f t="shared" si="0"/>
        <v>40814</v>
      </c>
      <c r="R50" s="15">
        <v>3481</v>
      </c>
      <c r="S50" s="15">
        <f t="shared" si="1"/>
        <v>50189</v>
      </c>
      <c r="T50" s="2">
        <v>4867</v>
      </c>
      <c r="U50" s="28" t="s">
        <v>180</v>
      </c>
      <c r="V50" s="2">
        <v>7995</v>
      </c>
      <c r="W50" s="28" t="s">
        <v>180</v>
      </c>
    </row>
    <row r="51" spans="1:23" x14ac:dyDescent="0.25">
      <c r="A51" s="14" t="s">
        <v>155</v>
      </c>
      <c r="B51" s="1">
        <v>654</v>
      </c>
      <c r="C51" s="1">
        <v>8102</v>
      </c>
      <c r="D51" s="1">
        <v>213</v>
      </c>
      <c r="E51" s="1">
        <v>1072</v>
      </c>
      <c r="F51" s="1">
        <v>115</v>
      </c>
      <c r="G51" s="1">
        <v>1537</v>
      </c>
      <c r="H51" s="1">
        <v>48</v>
      </c>
      <c r="I51" s="1">
        <v>50</v>
      </c>
      <c r="J51" s="1">
        <v>3009</v>
      </c>
      <c r="K51" s="1">
        <v>868</v>
      </c>
      <c r="L51" s="1">
        <v>3877</v>
      </c>
      <c r="M51" s="1">
        <v>3695</v>
      </c>
      <c r="N51" s="1">
        <v>531</v>
      </c>
      <c r="O51" s="1">
        <v>4226</v>
      </c>
      <c r="P51" s="14" t="s">
        <v>177</v>
      </c>
      <c r="Q51" s="14">
        <f t="shared" si="0"/>
        <v>6704</v>
      </c>
      <c r="R51" s="14">
        <v>58</v>
      </c>
      <c r="S51" s="14">
        <f t="shared" si="1"/>
        <v>8161</v>
      </c>
      <c r="T51" s="1">
        <v>1564</v>
      </c>
      <c r="U51" s="27" t="s">
        <v>180</v>
      </c>
      <c r="V51" s="1">
        <v>1974</v>
      </c>
      <c r="W51" s="27" t="s">
        <v>180</v>
      </c>
    </row>
    <row r="52" spans="1:23" x14ac:dyDescent="0.25">
      <c r="A52" s="24" t="s">
        <v>156</v>
      </c>
      <c r="B52" s="2">
        <v>1284</v>
      </c>
      <c r="C52" s="2">
        <v>18827</v>
      </c>
      <c r="D52" s="2">
        <v>808</v>
      </c>
      <c r="E52" s="2">
        <v>2018</v>
      </c>
      <c r="F52" s="2">
        <v>447</v>
      </c>
      <c r="G52" s="2">
        <v>2790</v>
      </c>
      <c r="H52" s="2">
        <v>564</v>
      </c>
      <c r="I52" s="2">
        <v>0</v>
      </c>
      <c r="J52" s="2">
        <v>5292</v>
      </c>
      <c r="K52" s="2">
        <v>1288</v>
      </c>
      <c r="L52" s="2">
        <v>6580</v>
      </c>
      <c r="M52" s="2">
        <v>8755</v>
      </c>
      <c r="N52" s="2">
        <v>1346</v>
      </c>
      <c r="O52" s="2">
        <v>10101</v>
      </c>
      <c r="P52" s="15" t="s">
        <v>177</v>
      </c>
      <c r="Q52" s="15">
        <f t="shared" si="0"/>
        <v>14047</v>
      </c>
      <c r="R52" s="15">
        <v>205</v>
      </c>
      <c r="S52" s="15">
        <f t="shared" si="1"/>
        <v>16886</v>
      </c>
      <c r="T52" s="2">
        <v>3361</v>
      </c>
      <c r="U52" s="28" t="s">
        <v>180</v>
      </c>
      <c r="V52" s="2">
        <v>2833</v>
      </c>
      <c r="W52" s="28" t="s">
        <v>180</v>
      </c>
    </row>
    <row r="53" spans="1:23" x14ac:dyDescent="0.25">
      <c r="A53" s="14" t="s">
        <v>157</v>
      </c>
      <c r="B53" s="1">
        <v>345</v>
      </c>
      <c r="C53" s="1">
        <v>9630</v>
      </c>
      <c r="D53" s="1">
        <v>440</v>
      </c>
      <c r="E53" s="1">
        <v>947</v>
      </c>
      <c r="F53" s="1">
        <v>392</v>
      </c>
      <c r="G53" s="1">
        <v>1478</v>
      </c>
      <c r="H53" s="1">
        <v>168</v>
      </c>
      <c r="I53" s="1">
        <v>0</v>
      </c>
      <c r="J53" s="1">
        <v>974</v>
      </c>
      <c r="K53" s="1">
        <v>952</v>
      </c>
      <c r="L53" s="1">
        <v>1926</v>
      </c>
      <c r="M53" s="1">
        <v>1383</v>
      </c>
      <c r="N53" s="1">
        <v>195</v>
      </c>
      <c r="O53" s="1">
        <v>1578</v>
      </c>
      <c r="P53" s="14" t="s">
        <v>177</v>
      </c>
      <c r="Q53" s="14">
        <f t="shared" si="0"/>
        <v>2357</v>
      </c>
      <c r="R53" s="14">
        <v>33</v>
      </c>
      <c r="S53" s="14">
        <f t="shared" si="1"/>
        <v>3537</v>
      </c>
      <c r="T53" s="1">
        <v>2075</v>
      </c>
      <c r="U53" s="27" t="s">
        <v>180</v>
      </c>
      <c r="V53" s="1">
        <v>1440</v>
      </c>
      <c r="W53" s="27" t="s">
        <v>180</v>
      </c>
    </row>
    <row r="54" spans="1:23" x14ac:dyDescent="0.25">
      <c r="A54" s="24" t="s">
        <v>158</v>
      </c>
      <c r="B54" s="2">
        <v>714</v>
      </c>
      <c r="C54" s="2">
        <v>12420</v>
      </c>
      <c r="D54" s="2">
        <v>471</v>
      </c>
      <c r="E54" s="2">
        <v>625</v>
      </c>
      <c r="F54" s="2">
        <v>145</v>
      </c>
      <c r="G54" s="2">
        <v>2154</v>
      </c>
      <c r="H54" s="2">
        <v>49</v>
      </c>
      <c r="I54" s="2">
        <v>0</v>
      </c>
      <c r="J54" s="2">
        <v>1120</v>
      </c>
      <c r="K54" s="2">
        <v>419</v>
      </c>
      <c r="L54" s="2">
        <v>1539</v>
      </c>
      <c r="M54" s="2">
        <v>1581</v>
      </c>
      <c r="N54" s="2">
        <v>206</v>
      </c>
      <c r="O54" s="2">
        <v>1787</v>
      </c>
      <c r="P54" s="15" t="s">
        <v>177</v>
      </c>
      <c r="Q54" s="15">
        <f t="shared" si="0"/>
        <v>2701</v>
      </c>
      <c r="R54" s="15">
        <v>16</v>
      </c>
      <c r="S54" s="15">
        <f t="shared" si="1"/>
        <v>3342</v>
      </c>
      <c r="T54" s="2">
        <v>2146</v>
      </c>
      <c r="U54" s="28" t="s">
        <v>180</v>
      </c>
      <c r="V54" s="2">
        <v>245</v>
      </c>
      <c r="W54" s="28" t="s">
        <v>180</v>
      </c>
    </row>
    <row r="55" spans="1:23" x14ac:dyDescent="0.25">
      <c r="A55" s="14" t="s">
        <v>159</v>
      </c>
      <c r="B55" s="1">
        <v>854</v>
      </c>
      <c r="C55" s="1">
        <v>8128</v>
      </c>
      <c r="D55" s="1">
        <v>704</v>
      </c>
      <c r="E55" s="1">
        <v>1654</v>
      </c>
      <c r="F55" s="1">
        <v>96</v>
      </c>
      <c r="G55" s="1">
        <v>1309</v>
      </c>
      <c r="H55" s="1">
        <v>6</v>
      </c>
      <c r="I55" s="1">
        <v>0</v>
      </c>
      <c r="J55" s="1">
        <v>2347</v>
      </c>
      <c r="K55" s="1">
        <v>262</v>
      </c>
      <c r="L55" s="1">
        <v>2609</v>
      </c>
      <c r="M55" s="1">
        <v>5273</v>
      </c>
      <c r="N55" s="1">
        <v>568</v>
      </c>
      <c r="O55" s="1">
        <v>5841</v>
      </c>
      <c r="P55" s="14" t="s">
        <v>177</v>
      </c>
      <c r="Q55" s="14">
        <f t="shared" si="0"/>
        <v>7620</v>
      </c>
      <c r="R55" s="14">
        <v>11</v>
      </c>
      <c r="S55" s="14">
        <f t="shared" si="1"/>
        <v>8461</v>
      </c>
      <c r="T55" s="1">
        <v>1714</v>
      </c>
      <c r="U55" s="27" t="s">
        <v>180</v>
      </c>
      <c r="V55" s="1">
        <v>3383</v>
      </c>
      <c r="W55" s="27" t="s">
        <v>180</v>
      </c>
    </row>
    <row r="56" spans="1:23" x14ac:dyDescent="0.25">
      <c r="A56" s="20" t="s">
        <v>160</v>
      </c>
      <c r="B56" s="20">
        <f>SUM(B12:B15)</f>
        <v>2520</v>
      </c>
      <c r="C56" s="20">
        <f t="shared" ref="C56:V56" si="2">SUM(C12:C15)</f>
        <v>18905</v>
      </c>
      <c r="D56" s="20">
        <f t="shared" si="2"/>
        <v>2507</v>
      </c>
      <c r="E56" s="20">
        <f t="shared" si="2"/>
        <v>1890</v>
      </c>
      <c r="F56" s="20">
        <f t="shared" si="2"/>
        <v>558</v>
      </c>
      <c r="G56" s="20">
        <f t="shared" si="2"/>
        <v>5288</v>
      </c>
      <c r="H56" s="20">
        <f t="shared" si="2"/>
        <v>773</v>
      </c>
      <c r="I56" s="20">
        <f t="shared" si="2"/>
        <v>409</v>
      </c>
      <c r="J56" s="20">
        <f t="shared" ref="J56:K56" si="3">SUM(J12:J15)</f>
        <v>6564</v>
      </c>
      <c r="K56" s="20">
        <f t="shared" si="3"/>
        <v>2552</v>
      </c>
      <c r="L56" s="20">
        <f t="shared" si="2"/>
        <v>9116</v>
      </c>
      <c r="M56" s="20">
        <f t="shared" ref="M56:N56" si="4">SUM(M12:M15)</f>
        <v>6837</v>
      </c>
      <c r="N56" s="20">
        <f t="shared" si="4"/>
        <v>1136</v>
      </c>
      <c r="O56" s="20">
        <f t="shared" si="2"/>
        <v>7973</v>
      </c>
      <c r="P56" s="20" t="s">
        <v>177</v>
      </c>
      <c r="Q56" s="20">
        <f t="shared" ref="Q56" si="5">SUM(Q12:Q15)</f>
        <v>13401</v>
      </c>
      <c r="R56" s="20">
        <f t="shared" si="2"/>
        <v>624</v>
      </c>
      <c r="S56" s="20">
        <f t="shared" ref="S56" si="6">SUM(S12:S15)</f>
        <v>17713</v>
      </c>
      <c r="T56" s="20">
        <f t="shared" si="2"/>
        <v>7209</v>
      </c>
      <c r="U56" s="31" t="s">
        <v>180</v>
      </c>
      <c r="V56" s="20">
        <f t="shared" si="2"/>
        <v>4085</v>
      </c>
      <c r="W56" s="31" t="s">
        <v>180</v>
      </c>
    </row>
    <row r="57" spans="1:23" x14ac:dyDescent="0.25">
      <c r="A57" s="22" t="s">
        <v>161</v>
      </c>
      <c r="B57" s="22">
        <f>SUM(B40:B44)</f>
        <v>1607</v>
      </c>
      <c r="C57" s="22">
        <f t="shared" ref="C57:V57" si="7">SUM(C40:C44)</f>
        <v>50830</v>
      </c>
      <c r="D57" s="22">
        <f t="shared" si="7"/>
        <v>1167</v>
      </c>
      <c r="E57" s="22">
        <f t="shared" si="7"/>
        <v>14900</v>
      </c>
      <c r="F57" s="22">
        <f t="shared" si="7"/>
        <v>6</v>
      </c>
      <c r="G57" s="22">
        <f t="shared" si="7"/>
        <v>22</v>
      </c>
      <c r="H57" s="22">
        <f t="shared" si="7"/>
        <v>551</v>
      </c>
      <c r="I57" s="22">
        <f t="shared" si="7"/>
        <v>0</v>
      </c>
      <c r="J57" s="22">
        <f t="shared" ref="J57:K57" si="8">SUM(J40:J44)</f>
        <v>527</v>
      </c>
      <c r="K57" s="22">
        <f t="shared" si="8"/>
        <v>15</v>
      </c>
      <c r="L57" s="22">
        <f t="shared" si="7"/>
        <v>542</v>
      </c>
      <c r="M57" s="22">
        <f t="shared" ref="M57:N57" si="9">SUM(M40:M44)</f>
        <v>23161</v>
      </c>
      <c r="N57" s="22">
        <f t="shared" si="9"/>
        <v>1</v>
      </c>
      <c r="O57" s="22">
        <f t="shared" si="7"/>
        <v>23162</v>
      </c>
      <c r="P57" s="22" t="s">
        <v>177</v>
      </c>
      <c r="Q57" s="22">
        <f t="shared" ref="Q57" si="10">SUM(Q40:Q44)</f>
        <v>23688</v>
      </c>
      <c r="R57" s="22">
        <f t="shared" si="7"/>
        <v>31</v>
      </c>
      <c r="S57" s="22">
        <f t="shared" ref="S57" si="11">SUM(S40:S44)</f>
        <v>23735</v>
      </c>
      <c r="T57" s="22">
        <f t="shared" si="7"/>
        <v>2293</v>
      </c>
      <c r="U57" s="32" t="s">
        <v>180</v>
      </c>
      <c r="V57" s="22">
        <f t="shared" si="7"/>
        <v>856</v>
      </c>
      <c r="W57" s="32" t="s">
        <v>180</v>
      </c>
    </row>
    <row r="58" spans="1:23" x14ac:dyDescent="0.25">
      <c r="A58" s="21" t="s">
        <v>162</v>
      </c>
      <c r="B58" s="21">
        <f>SUM(B2:B55)</f>
        <v>121111</v>
      </c>
      <c r="C58" s="21">
        <f t="shared" ref="C58:V58" si="12">SUM(C2:C55)</f>
        <v>822492</v>
      </c>
      <c r="D58" s="21">
        <f t="shared" si="12"/>
        <v>56872</v>
      </c>
      <c r="E58" s="21">
        <f t="shared" si="12"/>
        <v>72899</v>
      </c>
      <c r="F58" s="21">
        <f t="shared" si="12"/>
        <v>31797</v>
      </c>
      <c r="G58" s="21">
        <f t="shared" si="12"/>
        <v>113205</v>
      </c>
      <c r="H58" s="21">
        <f t="shared" si="12"/>
        <v>26327</v>
      </c>
      <c r="I58" s="21">
        <f t="shared" si="12"/>
        <v>2394</v>
      </c>
      <c r="J58" s="21">
        <f t="shared" ref="J58:K58" si="13">SUM(J2:J55)</f>
        <v>318643</v>
      </c>
      <c r="K58" s="21">
        <f t="shared" si="13"/>
        <v>115837</v>
      </c>
      <c r="L58" s="21">
        <f t="shared" si="12"/>
        <v>434480</v>
      </c>
      <c r="M58" s="21">
        <f t="shared" ref="M58:N58" si="14">SUM(M2:M55)</f>
        <v>547927</v>
      </c>
      <c r="N58" s="21">
        <f t="shared" si="14"/>
        <v>49596</v>
      </c>
      <c r="O58" s="21">
        <f t="shared" si="12"/>
        <v>597523</v>
      </c>
      <c r="P58" s="21" t="s">
        <v>177</v>
      </c>
      <c r="Q58" s="21">
        <f t="shared" ref="Q58" si="15">SUM(Q2:Q55)</f>
        <v>866570</v>
      </c>
      <c r="R58" s="21">
        <f t="shared" si="12"/>
        <v>28884</v>
      </c>
      <c r="S58" s="21">
        <f t="shared" ref="S58" si="16">SUM(S2:S55)</f>
        <v>1060887</v>
      </c>
      <c r="T58" s="21">
        <f t="shared" si="12"/>
        <v>162690</v>
      </c>
      <c r="U58" s="33" t="s">
        <v>180</v>
      </c>
      <c r="V58" s="21">
        <f t="shared" si="12"/>
        <v>151631</v>
      </c>
      <c r="W58" s="33" t="s">
        <v>180</v>
      </c>
    </row>
  </sheetData>
  <autoFilter ref="A1:V58" xr:uid="{D90AFE98-8C78-4B1F-BEC8-FD4085F25E61}"/>
  <dataValidations count="4">
    <dataValidation allowBlank="1" showInputMessage="1" showErrorMessage="1" prompt="Based on circulation by item type spreadsheet for the year as run on January 1" sqref="L1:S1" xr:uid="{78EE896E-66B5-4B14-8B20-F75A2CA9B99C}"/>
    <dataValidation allowBlank="1" showInputMessage="1" showErrorMessage="1" prompt="Data from Item count by item type spreadsheet" sqref="C1" xr:uid="{C179746B-390C-44A4-AF6E-4A64D14353AD}"/>
    <dataValidation allowBlank="1" showInputMessage="1" showErrorMessage="1" prompt="Based on the monthly circulation spreadsheet for the year as run on January 1" sqref="B1 T1:W1" xr:uid="{CD8BD2C4-A9FC-4A10-B4F4-EB4AEA221333}"/>
    <dataValidation allowBlank="1" showInputMessage="1" showErrorMessage="1" prompt="Data from Item count by item type spreadsheet for the year as run on January 1" sqref="D1:K1" xr:uid="{ADA05F97-168E-4E74-986A-EF2BBF782F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163</v>
      </c>
      <c r="D1" s="10" t="s">
        <v>164</v>
      </c>
      <c r="E1" s="10" t="s">
        <v>165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60</v>
      </c>
      <c r="K1" s="10" t="s">
        <v>61</v>
      </c>
      <c r="L1" s="10" t="s">
        <v>105</v>
      </c>
      <c r="M1" s="10" t="s">
        <v>88</v>
      </c>
      <c r="N1" s="10" t="s">
        <v>92</v>
      </c>
      <c r="O1" s="9">
        <v>2023</v>
      </c>
    </row>
    <row r="2" spans="1:15" x14ac:dyDescent="0.25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  <c r="O2" s="9">
        <f>O1</f>
        <v>2023</v>
      </c>
    </row>
    <row r="3" spans="1:15" x14ac:dyDescent="0.25">
      <c r="A3" s="23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  <c r="O3" s="9">
        <f t="shared" ref="O3:O58" si="0">O2</f>
        <v>2023</v>
      </c>
    </row>
    <row r="4" spans="1:15" x14ac:dyDescent="0.25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  <c r="O4" s="9">
        <f t="shared" si="0"/>
        <v>2023</v>
      </c>
    </row>
    <row r="5" spans="1:15" x14ac:dyDescent="0.25">
      <c r="A5" s="23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  <c r="O5" s="9">
        <f t="shared" si="0"/>
        <v>2023</v>
      </c>
    </row>
    <row r="6" spans="1:15" x14ac:dyDescent="0.25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  <c r="O6" s="9">
        <f t="shared" si="0"/>
        <v>2023</v>
      </c>
    </row>
    <row r="7" spans="1:15" x14ac:dyDescent="0.25">
      <c r="A7" s="23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  <c r="O7" s="9">
        <f t="shared" si="0"/>
        <v>2023</v>
      </c>
    </row>
    <row r="8" spans="1:15" x14ac:dyDescent="0.25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  <c r="O8" s="9">
        <f t="shared" si="0"/>
        <v>2023</v>
      </c>
    </row>
    <row r="9" spans="1:15" x14ac:dyDescent="0.25">
      <c r="A9" s="23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  <c r="O9" s="9">
        <f t="shared" si="0"/>
        <v>2023</v>
      </c>
    </row>
    <row r="10" spans="1:15" x14ac:dyDescent="0.25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  <c r="O10" s="9">
        <f t="shared" si="0"/>
        <v>2023</v>
      </c>
    </row>
    <row r="11" spans="1:15" x14ac:dyDescent="0.25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  <c r="O11" s="9">
        <f t="shared" si="0"/>
        <v>2023</v>
      </c>
    </row>
    <row r="12" spans="1:15" x14ac:dyDescent="0.25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  <c r="O12" s="9">
        <f t="shared" si="0"/>
        <v>2023</v>
      </c>
    </row>
    <row r="13" spans="1:15" x14ac:dyDescent="0.25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  <c r="O13" s="9">
        <f t="shared" si="0"/>
        <v>2023</v>
      </c>
    </row>
    <row r="14" spans="1:15" x14ac:dyDescent="0.25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  <c r="O14" s="9">
        <f t="shared" si="0"/>
        <v>2023</v>
      </c>
    </row>
    <row r="15" spans="1:15" x14ac:dyDescent="0.25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  <c r="O15" s="9">
        <f t="shared" si="0"/>
        <v>2023</v>
      </c>
    </row>
    <row r="16" spans="1:15" x14ac:dyDescent="0.25">
      <c r="A16" s="23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  <c r="O16" s="9">
        <f t="shared" si="0"/>
        <v>2023</v>
      </c>
    </row>
    <row r="17" spans="1:15" x14ac:dyDescent="0.25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  <c r="O17" s="9">
        <f t="shared" si="0"/>
        <v>2023</v>
      </c>
    </row>
    <row r="18" spans="1:15" x14ac:dyDescent="0.25">
      <c r="A18" s="23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  <c r="O18" s="9">
        <f t="shared" si="0"/>
        <v>2023</v>
      </c>
    </row>
    <row r="19" spans="1:15" x14ac:dyDescent="0.25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  <c r="O19" s="9">
        <f t="shared" si="0"/>
        <v>2023</v>
      </c>
    </row>
    <row r="20" spans="1:15" x14ac:dyDescent="0.25">
      <c r="A20" s="23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  <c r="O20" s="9">
        <f t="shared" si="0"/>
        <v>2023</v>
      </c>
    </row>
    <row r="21" spans="1:15" x14ac:dyDescent="0.25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  <c r="O21" s="9">
        <f t="shared" si="0"/>
        <v>2023</v>
      </c>
    </row>
    <row r="22" spans="1:15" x14ac:dyDescent="0.25">
      <c r="A22" s="23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  <c r="O22" s="9">
        <f t="shared" si="0"/>
        <v>2023</v>
      </c>
    </row>
    <row r="23" spans="1:15" x14ac:dyDescent="0.25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  <c r="O23" s="9">
        <f t="shared" si="0"/>
        <v>2023</v>
      </c>
    </row>
    <row r="24" spans="1:15" x14ac:dyDescent="0.25">
      <c r="A24" s="23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  <c r="O24" s="9">
        <f t="shared" si="0"/>
        <v>2023</v>
      </c>
    </row>
    <row r="25" spans="1:15" x14ac:dyDescent="0.25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  <c r="O25" s="9">
        <f t="shared" si="0"/>
        <v>2023</v>
      </c>
    </row>
    <row r="26" spans="1:15" x14ac:dyDescent="0.25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  <c r="O26" s="9">
        <f t="shared" si="0"/>
        <v>2023</v>
      </c>
    </row>
    <row r="27" spans="1:15" x14ac:dyDescent="0.25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  <c r="O27" s="9">
        <f t="shared" si="0"/>
        <v>2023</v>
      </c>
    </row>
    <row r="28" spans="1:15" x14ac:dyDescent="0.25">
      <c r="A28" s="23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  <c r="O28" s="9">
        <f t="shared" si="0"/>
        <v>2023</v>
      </c>
    </row>
    <row r="29" spans="1:15" x14ac:dyDescent="0.25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  <c r="O29" s="9">
        <f t="shared" si="0"/>
        <v>2023</v>
      </c>
    </row>
    <row r="30" spans="1:15" x14ac:dyDescent="0.25">
      <c r="A30" s="23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  <c r="O30" s="9">
        <f t="shared" si="0"/>
        <v>2023</v>
      </c>
    </row>
    <row r="31" spans="1:15" x14ac:dyDescent="0.25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  <c r="O31" s="9">
        <f t="shared" si="0"/>
        <v>2023</v>
      </c>
    </row>
    <row r="32" spans="1:15" x14ac:dyDescent="0.25">
      <c r="A32" s="23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  <c r="O32" s="9">
        <f t="shared" si="0"/>
        <v>2023</v>
      </c>
    </row>
    <row r="33" spans="1:15" x14ac:dyDescent="0.25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  <c r="O33" s="9">
        <f t="shared" si="0"/>
        <v>2023</v>
      </c>
    </row>
    <row r="34" spans="1:15" x14ac:dyDescent="0.25">
      <c r="A34" s="23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  <c r="O34" s="9">
        <f t="shared" si="0"/>
        <v>2023</v>
      </c>
    </row>
    <row r="35" spans="1:15" x14ac:dyDescent="0.25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  <c r="O35" s="9">
        <f t="shared" si="0"/>
        <v>2023</v>
      </c>
    </row>
    <row r="36" spans="1:15" x14ac:dyDescent="0.25">
      <c r="A36" s="23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  <c r="O36" s="9">
        <f t="shared" si="0"/>
        <v>2023</v>
      </c>
    </row>
    <row r="37" spans="1:15" x14ac:dyDescent="0.25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  <c r="O37" s="9">
        <f t="shared" si="0"/>
        <v>2023</v>
      </c>
    </row>
    <row r="38" spans="1:15" x14ac:dyDescent="0.25">
      <c r="A38" s="23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  <c r="O38" s="9">
        <f t="shared" si="0"/>
        <v>2023</v>
      </c>
    </row>
    <row r="39" spans="1:15" x14ac:dyDescent="0.25">
      <c r="A39" s="18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  <c r="O39" s="9">
        <f t="shared" si="0"/>
        <v>2023</v>
      </c>
    </row>
    <row r="40" spans="1:15" x14ac:dyDescent="0.25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  <c r="O40" s="9">
        <f t="shared" si="0"/>
        <v>2023</v>
      </c>
    </row>
    <row r="41" spans="1:15" x14ac:dyDescent="0.25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  <c r="O41" s="9">
        <f t="shared" si="0"/>
        <v>2023</v>
      </c>
    </row>
    <row r="42" spans="1:15" x14ac:dyDescent="0.25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  <c r="O42" s="9">
        <f t="shared" si="0"/>
        <v>2023</v>
      </c>
    </row>
    <row r="43" spans="1:15" x14ac:dyDescent="0.25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  <c r="O43" s="9">
        <f t="shared" si="0"/>
        <v>2023</v>
      </c>
    </row>
    <row r="44" spans="1:15" x14ac:dyDescent="0.25">
      <c r="A44" s="23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  <c r="O44" s="9">
        <f t="shared" si="0"/>
        <v>2023</v>
      </c>
    </row>
    <row r="45" spans="1:15" x14ac:dyDescent="0.25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  <c r="O45" s="9">
        <f t="shared" si="0"/>
        <v>2023</v>
      </c>
    </row>
    <row r="46" spans="1:15" x14ac:dyDescent="0.25">
      <c r="A46" s="23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  <c r="O46" s="9">
        <f t="shared" si="0"/>
        <v>2023</v>
      </c>
    </row>
    <row r="47" spans="1:15" x14ac:dyDescent="0.25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  <c r="O47" s="9">
        <f t="shared" si="0"/>
        <v>2023</v>
      </c>
    </row>
    <row r="48" spans="1:15" x14ac:dyDescent="0.25">
      <c r="A48" s="23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  <c r="O48" s="9">
        <f t="shared" si="0"/>
        <v>2023</v>
      </c>
    </row>
    <row r="49" spans="1:15" x14ac:dyDescent="0.25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  <c r="O49" s="9">
        <f t="shared" si="0"/>
        <v>2023</v>
      </c>
    </row>
    <row r="50" spans="1:15" x14ac:dyDescent="0.25">
      <c r="A50" s="23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  <c r="O50" s="9">
        <f t="shared" si="0"/>
        <v>2023</v>
      </c>
    </row>
    <row r="51" spans="1:15" x14ac:dyDescent="0.25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  <c r="O51" s="9">
        <f t="shared" si="0"/>
        <v>2023</v>
      </c>
    </row>
    <row r="52" spans="1:15" x14ac:dyDescent="0.25">
      <c r="A52" s="23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  <c r="O52" s="9">
        <f t="shared" si="0"/>
        <v>2023</v>
      </c>
    </row>
    <row r="53" spans="1:15" x14ac:dyDescent="0.25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  <c r="O53" s="9">
        <f t="shared" si="0"/>
        <v>2023</v>
      </c>
    </row>
    <row r="54" spans="1:15" x14ac:dyDescent="0.25">
      <c r="A54" s="23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  <c r="O54" s="9">
        <f t="shared" si="0"/>
        <v>2023</v>
      </c>
    </row>
    <row r="55" spans="1:15" x14ac:dyDescent="0.25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  <c r="O55" s="9">
        <f t="shared" si="0"/>
        <v>2023</v>
      </c>
    </row>
    <row r="56" spans="1:15" x14ac:dyDescent="0.25">
      <c r="A56" s="20" t="s">
        <v>160</v>
      </c>
      <c r="B56" s="20">
        <f>SUM(B12:B15)</f>
        <v>2381</v>
      </c>
      <c r="C56" s="20">
        <f t="shared" ref="C56:N56" si="1">SUM(C12:C15)</f>
        <v>19374</v>
      </c>
      <c r="D56" s="20">
        <f t="shared" si="1"/>
        <v>2608</v>
      </c>
      <c r="E56" s="20">
        <f t="shared" si="1"/>
        <v>3036</v>
      </c>
      <c r="F56" s="20">
        <f t="shared" si="1"/>
        <v>623</v>
      </c>
      <c r="G56" s="20">
        <f t="shared" si="1"/>
        <v>5378</v>
      </c>
      <c r="H56" s="20">
        <f t="shared" si="1"/>
        <v>764</v>
      </c>
      <c r="I56" s="20">
        <f t="shared" ref="I56" si="2">SUM(I12:I15)</f>
        <v>420</v>
      </c>
      <c r="J56" s="20">
        <f t="shared" si="1"/>
        <v>10978</v>
      </c>
      <c r="K56" s="20">
        <f t="shared" si="1"/>
        <v>8550</v>
      </c>
      <c r="L56" s="20">
        <f t="shared" si="1"/>
        <v>835</v>
      </c>
      <c r="M56" s="20">
        <f t="shared" si="1"/>
        <v>7769</v>
      </c>
      <c r="N56" s="20">
        <f t="shared" si="1"/>
        <v>4484</v>
      </c>
      <c r="O56" s="9">
        <f t="shared" si="0"/>
        <v>2023</v>
      </c>
    </row>
    <row r="57" spans="1:15" x14ac:dyDescent="0.25">
      <c r="A57" s="22" t="s">
        <v>161</v>
      </c>
      <c r="B57" s="22">
        <f>SUM(B40:B44)</f>
        <v>1422</v>
      </c>
      <c r="C57" s="22">
        <f t="shared" ref="C57:N57" si="3">SUM(C40:C44)</f>
        <v>49765</v>
      </c>
      <c r="D57" s="22">
        <f t="shared" si="3"/>
        <v>1652</v>
      </c>
      <c r="E57" s="22">
        <f t="shared" si="3"/>
        <v>958</v>
      </c>
      <c r="F57" s="22">
        <f t="shared" si="3"/>
        <v>74</v>
      </c>
      <c r="G57" s="22">
        <f t="shared" si="3"/>
        <v>108</v>
      </c>
      <c r="H57" s="22">
        <f t="shared" si="3"/>
        <v>772</v>
      </c>
      <c r="I57" s="22">
        <f t="shared" ref="I57" si="4">SUM(I40:I44)</f>
        <v>0</v>
      </c>
      <c r="J57" s="22">
        <f t="shared" si="3"/>
        <v>688</v>
      </c>
      <c r="K57" s="22">
        <f t="shared" si="3"/>
        <v>24709</v>
      </c>
      <c r="L57" s="22">
        <f t="shared" si="3"/>
        <v>55</v>
      </c>
      <c r="M57" s="22">
        <f t="shared" si="3"/>
        <v>1893</v>
      </c>
      <c r="N57" s="22">
        <f t="shared" si="3"/>
        <v>956</v>
      </c>
      <c r="O57" s="9">
        <f t="shared" si="0"/>
        <v>2023</v>
      </c>
    </row>
    <row r="58" spans="1:15" x14ac:dyDescent="0.25">
      <c r="A58" s="21" t="s">
        <v>162</v>
      </c>
      <c r="B58" s="21">
        <f>SUM(B2:B55)</f>
        <v>116529</v>
      </c>
      <c r="C58" s="21">
        <f t="shared" ref="C58:N58" si="5">SUM(C2:C55)</f>
        <v>822910</v>
      </c>
      <c r="D58" s="21">
        <f t="shared" si="5"/>
        <v>55620</v>
      </c>
      <c r="E58" s="21">
        <f t="shared" si="5"/>
        <v>57085</v>
      </c>
      <c r="F58" s="21">
        <f t="shared" si="5"/>
        <v>34840</v>
      </c>
      <c r="G58" s="21">
        <f t="shared" si="5"/>
        <v>115890</v>
      </c>
      <c r="H58" s="21">
        <f t="shared" si="5"/>
        <v>27390</v>
      </c>
      <c r="I58" s="21">
        <f t="shared" ref="I58" si="6">SUM(I2:I55)</f>
        <v>2750</v>
      </c>
      <c r="J58" s="21">
        <f t="shared" si="5"/>
        <v>458444</v>
      </c>
      <c r="K58" s="21">
        <f t="shared" si="5"/>
        <v>612035</v>
      </c>
      <c r="L58" s="21">
        <f t="shared" si="5"/>
        <v>32014</v>
      </c>
      <c r="M58" s="21">
        <f t="shared" si="5"/>
        <v>170301</v>
      </c>
      <c r="N58" s="21">
        <f t="shared" si="5"/>
        <v>157081</v>
      </c>
      <c r="O58" s="9">
        <f t="shared" si="0"/>
        <v>2023</v>
      </c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 Survey-2025 data</vt:lpstr>
      <vt:lpstr>State Survey-2024 data</vt:lpstr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2025-01-10T22:06:01Z</dcterms:modified>
</cp:coreProperties>
</file>