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B7B6CC4A-6B46-48CC-AEC7-E972F550F0E1}" xr6:coauthVersionLast="36" xr6:coauthVersionMax="47" xr10:uidLastSave="{00000000-0000-0000-0000-000000000000}"/>
  <bookViews>
    <workbookView xWindow="28680" yWindow="-120" windowWidth="29040" windowHeight="15720" tabRatio="856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anuary" sheetId="2" r:id="rId4"/>
    <sheet name="JanuaryRaw" sheetId="18" state="hidden" r:id="rId5"/>
    <sheet name="February" sheetId="3" r:id="rId6"/>
    <sheet name="FebruaryRaw" sheetId="19" state="hidden" r:id="rId7"/>
    <sheet name="March" sheetId="4" r:id="rId8"/>
    <sheet name="MarchRaw" sheetId="20" state="hidden" r:id="rId9"/>
    <sheet name="April" sheetId="5" r:id="rId10"/>
    <sheet name="AprilRaw" sheetId="21" state="hidden" r:id="rId11"/>
    <sheet name="May" sheetId="6" r:id="rId12"/>
    <sheet name="MayRaw" sheetId="22" state="hidden" r:id="rId13"/>
    <sheet name="June" sheetId="7" r:id="rId14"/>
    <sheet name="JuneRaw" sheetId="23" state="hidden" r:id="rId15"/>
    <sheet name="July" sheetId="8" r:id="rId16"/>
    <sheet name="JulyRaw" sheetId="24" state="hidden" r:id="rId17"/>
    <sheet name="August" sheetId="9" r:id="rId18"/>
    <sheet name="AugustRaw" sheetId="25" state="hidden" r:id="rId19"/>
    <sheet name="September" sheetId="10" r:id="rId20"/>
    <sheet name="SeptemberRaw" sheetId="26" state="hidden" r:id="rId21"/>
    <sheet name="October" sheetId="11" r:id="rId22"/>
    <sheet name="OctoberRaw" sheetId="29" state="hidden" r:id="rId23"/>
    <sheet name="November" sheetId="12" r:id="rId24"/>
    <sheet name="NovemberRaw" sheetId="27" state="hidden" r:id="rId25"/>
    <sheet name="December" sheetId="13" r:id="rId26"/>
    <sheet name="DecemberRaw" sheetId="28" state="hidden" r:id="rId27"/>
    <sheet name="NEKLS Executive board" sheetId="16" r:id="rId28"/>
    <sheet name="Intranetmain" sheetId="17" r:id="rId29"/>
  </sheets>
  <definedNames>
    <definedName name="_xlnm._FilterDatabase" localSheetId="9" hidden="1">April!$A$1:$U$58</definedName>
    <definedName name="_xlnm._FilterDatabase" localSheetId="17" hidden="1">August!$A$1:$U$58</definedName>
    <definedName name="_xlnm._FilterDatabase" localSheetId="25" hidden="1">December!$A$1:$U$58</definedName>
    <definedName name="_xlnm._FilterDatabase" localSheetId="5" hidden="1">February!$A$1:$U$58</definedName>
    <definedName name="_xlnm._FilterDatabase" localSheetId="28" hidden="1">Intranetmain!$A$1:$M$1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3" hidden="1">January!$A$1:$U$58</definedName>
    <definedName name="_xlnm._FilterDatabase" localSheetId="15" hidden="1">July!$A$1:$U$58</definedName>
    <definedName name="_xlnm._FilterDatabase" localSheetId="13" hidden="1">June!$A$1:$U$58</definedName>
    <definedName name="_xlnm._FilterDatabase" localSheetId="7" hidden="1">March!$A$1:$U$58</definedName>
    <definedName name="_xlnm._FilterDatabase" localSheetId="11" hidden="1">May!$A$1:$U$58</definedName>
    <definedName name="_xlnm._FilterDatabase" localSheetId="27" hidden="1">'NEKLS Executive board'!$A$2:$D$2</definedName>
    <definedName name="_xlnm._FilterDatabase" localSheetId="23" hidden="1">November!$A$1:$U$58</definedName>
    <definedName name="_xlnm._FilterDatabase" localSheetId="21" hidden="1">October!$A$1:$U$58</definedName>
    <definedName name="_xlnm._FilterDatabase" localSheetId="19" hidden="1">September!$A$1:$U$58</definedName>
    <definedName name="_xlnm._FilterDatabase" localSheetId="0" hidden="1">'Year total'!$A$1:$V$58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2" l="1"/>
  <c r="B55" i="2" s="1"/>
  <c r="B55" i="1" s="1"/>
  <c r="C54" i="2"/>
  <c r="B54" i="2" s="1"/>
  <c r="B54" i="1" s="1"/>
  <c r="C53" i="2"/>
  <c r="B53" i="2"/>
  <c r="B53" i="1" s="1"/>
  <c r="C52" i="2"/>
  <c r="B52" i="2" s="1"/>
  <c r="B52" i="1" s="1"/>
  <c r="C51" i="2"/>
  <c r="B51" i="2" s="1"/>
  <c r="B51" i="1" s="1"/>
  <c r="C50" i="2"/>
  <c r="B50" i="2" s="1"/>
  <c r="B50" i="1" s="1"/>
  <c r="C49" i="2"/>
  <c r="B49" i="2" s="1"/>
  <c r="B49" i="1" s="1"/>
  <c r="C48" i="2"/>
  <c r="B48" i="2" s="1"/>
  <c r="B48" i="1" s="1"/>
  <c r="C47" i="2"/>
  <c r="B47" i="2"/>
  <c r="B47" i="1" s="1"/>
  <c r="C46" i="2"/>
  <c r="B46" i="2" s="1"/>
  <c r="B46" i="1" s="1"/>
  <c r="C45" i="2"/>
  <c r="B45" i="2" s="1"/>
  <c r="B45" i="1" s="1"/>
  <c r="C44" i="2"/>
  <c r="B44" i="2"/>
  <c r="B44" i="1" s="1"/>
  <c r="C43" i="2"/>
  <c r="B43" i="2" s="1"/>
  <c r="B43" i="1" s="1"/>
  <c r="C42" i="2"/>
  <c r="B42" i="2" s="1"/>
  <c r="B42" i="1" s="1"/>
  <c r="C41" i="2"/>
  <c r="B41" i="2"/>
  <c r="B41" i="1" s="1"/>
  <c r="C40" i="2"/>
  <c r="B40" i="2" s="1"/>
  <c r="C39" i="2"/>
  <c r="B39" i="2" s="1"/>
  <c r="B39" i="1" s="1"/>
  <c r="C38" i="2"/>
  <c r="B38" i="2"/>
  <c r="B38" i="1" s="1"/>
  <c r="C37" i="2"/>
  <c r="B37" i="2" s="1"/>
  <c r="B37" i="1" s="1"/>
  <c r="C36" i="2"/>
  <c r="B36" i="2" s="1"/>
  <c r="B36" i="1" s="1"/>
  <c r="C35" i="2"/>
  <c r="B35" i="2"/>
  <c r="B35" i="1" s="1"/>
  <c r="C34" i="2"/>
  <c r="B34" i="2" s="1"/>
  <c r="B34" i="1" s="1"/>
  <c r="C33" i="2"/>
  <c r="B33" i="2" s="1"/>
  <c r="B33" i="1" s="1"/>
  <c r="C32" i="2"/>
  <c r="B32" i="2"/>
  <c r="B32" i="1" s="1"/>
  <c r="C31" i="2"/>
  <c r="B31" i="2" s="1"/>
  <c r="B31" i="1" s="1"/>
  <c r="C30" i="2"/>
  <c r="B30" i="2" s="1"/>
  <c r="B30" i="1" s="1"/>
  <c r="C29" i="2"/>
  <c r="B29" i="2" s="1"/>
  <c r="B29" i="1" s="1"/>
  <c r="C28" i="2"/>
  <c r="B28" i="2" s="1"/>
  <c r="B28" i="1" s="1"/>
  <c r="C27" i="2"/>
  <c r="B27" i="2" s="1"/>
  <c r="B27" i="1" s="1"/>
  <c r="C26" i="2"/>
  <c r="B26" i="2"/>
  <c r="B26" i="1" s="1"/>
  <c r="C25" i="2"/>
  <c r="B25" i="2" s="1"/>
  <c r="B25" i="1" s="1"/>
  <c r="C24" i="2"/>
  <c r="B24" i="2" s="1"/>
  <c r="B24" i="1" s="1"/>
  <c r="C23" i="2"/>
  <c r="B23" i="2"/>
  <c r="B23" i="1" s="1"/>
  <c r="C22" i="2"/>
  <c r="B22" i="2" s="1"/>
  <c r="B22" i="1" s="1"/>
  <c r="C21" i="2"/>
  <c r="B21" i="2" s="1"/>
  <c r="B21" i="1" s="1"/>
  <c r="C20" i="2"/>
  <c r="B20" i="2" s="1"/>
  <c r="B20" i="1" s="1"/>
  <c r="C19" i="2"/>
  <c r="B19" i="2" s="1"/>
  <c r="B19" i="1" s="1"/>
  <c r="C18" i="2"/>
  <c r="B18" i="2" s="1"/>
  <c r="B18" i="1" s="1"/>
  <c r="C17" i="2"/>
  <c r="B17" i="2"/>
  <c r="B17" i="1" s="1"/>
  <c r="C16" i="2"/>
  <c r="B16" i="2" s="1"/>
  <c r="B16" i="1" s="1"/>
  <c r="C15" i="2"/>
  <c r="B15" i="2" s="1"/>
  <c r="B15" i="1" s="1"/>
  <c r="C14" i="2"/>
  <c r="B14" i="2"/>
  <c r="B14" i="1" s="1"/>
  <c r="C13" i="2"/>
  <c r="B13" i="2" s="1"/>
  <c r="B13" i="1" s="1"/>
  <c r="C12" i="2"/>
  <c r="B12" i="2" s="1"/>
  <c r="C11" i="2"/>
  <c r="B11" i="2"/>
  <c r="B11" i="1" s="1"/>
  <c r="C10" i="2"/>
  <c r="B10" i="2" s="1"/>
  <c r="B10" i="1" s="1"/>
  <c r="C9" i="2"/>
  <c r="B9" i="2" s="1"/>
  <c r="B9" i="1" s="1"/>
  <c r="C8" i="2"/>
  <c r="B8" i="2" s="1"/>
  <c r="B8" i="1" s="1"/>
  <c r="C7" i="2"/>
  <c r="B7" i="2" s="1"/>
  <c r="B7" i="1" s="1"/>
  <c r="C6" i="2"/>
  <c r="B6" i="2" s="1"/>
  <c r="B6" i="1" s="1"/>
  <c r="C5" i="2"/>
  <c r="B5" i="2"/>
  <c r="B5" i="1" s="1"/>
  <c r="C4" i="2"/>
  <c r="B4" i="2" s="1"/>
  <c r="B4" i="1" s="1"/>
  <c r="C3" i="2"/>
  <c r="B3" i="2" s="1"/>
  <c r="B3" i="1" s="1"/>
  <c r="C2" i="2"/>
  <c r="B2" i="2" s="1"/>
  <c r="B2" i="1" s="1"/>
  <c r="C58" i="2"/>
  <c r="B40" i="1" l="1"/>
  <c r="B57" i="2"/>
  <c r="B56" i="2"/>
  <c r="B12" i="1"/>
  <c r="B56" i="1" s="1"/>
  <c r="B58" i="2"/>
  <c r="C56" i="2"/>
  <c r="C57" i="2"/>
  <c r="G58" i="13" l="1"/>
  <c r="G58" i="12"/>
  <c r="G58" i="11"/>
  <c r="G58" i="10"/>
  <c r="G58" i="9"/>
  <c r="G58" i="8"/>
  <c r="G58" i="7"/>
  <c r="G58" i="6"/>
  <c r="G58" i="5"/>
  <c r="G58" i="4"/>
  <c r="G58" i="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U44" i="13"/>
  <c r="T44" i="13"/>
  <c r="S44" i="13"/>
  <c r="R44" i="13"/>
  <c r="Q44" i="13"/>
  <c r="P44" i="13"/>
  <c r="O44" i="13"/>
  <c r="M44" i="13"/>
  <c r="L44" i="13"/>
  <c r="K44" i="13"/>
  <c r="J44" i="13"/>
  <c r="I44" i="13"/>
  <c r="H44" i="13"/>
  <c r="G44" i="13"/>
  <c r="F44" i="13"/>
  <c r="E44" i="13"/>
  <c r="D44" i="13"/>
  <c r="U43" i="13"/>
  <c r="T43" i="13"/>
  <c r="S43" i="13"/>
  <c r="R43" i="13"/>
  <c r="Q43" i="13"/>
  <c r="P43" i="13"/>
  <c r="O43" i="13"/>
  <c r="M43" i="13"/>
  <c r="L43" i="13"/>
  <c r="K43" i="13"/>
  <c r="J43" i="13"/>
  <c r="I43" i="13"/>
  <c r="H43" i="13"/>
  <c r="G43" i="13"/>
  <c r="F43" i="13"/>
  <c r="E43" i="13"/>
  <c r="D43" i="13"/>
  <c r="U42" i="13"/>
  <c r="T42" i="13"/>
  <c r="S42" i="13"/>
  <c r="R42" i="13"/>
  <c r="Q42" i="13"/>
  <c r="P42" i="13"/>
  <c r="O42" i="13"/>
  <c r="M42" i="13"/>
  <c r="L42" i="13"/>
  <c r="K42" i="13"/>
  <c r="J42" i="13"/>
  <c r="I42" i="13"/>
  <c r="H42" i="13"/>
  <c r="G42" i="13"/>
  <c r="F42" i="13"/>
  <c r="E42" i="13"/>
  <c r="D42" i="13"/>
  <c r="U41" i="13"/>
  <c r="T41" i="13"/>
  <c r="S41" i="13"/>
  <c r="R41" i="13"/>
  <c r="Q41" i="13"/>
  <c r="P41" i="13"/>
  <c r="O41" i="13"/>
  <c r="M41" i="13"/>
  <c r="L41" i="13"/>
  <c r="K41" i="13"/>
  <c r="J41" i="13"/>
  <c r="I41" i="13"/>
  <c r="H41" i="13"/>
  <c r="G41" i="13"/>
  <c r="F41" i="13"/>
  <c r="E41" i="13"/>
  <c r="D41" i="13"/>
  <c r="U40" i="13"/>
  <c r="T40" i="13"/>
  <c r="S40" i="13"/>
  <c r="R40" i="13"/>
  <c r="Q40" i="13"/>
  <c r="P40" i="13"/>
  <c r="O40" i="13"/>
  <c r="M40" i="13"/>
  <c r="L40" i="13"/>
  <c r="K40" i="13"/>
  <c r="J40" i="13"/>
  <c r="I40" i="13"/>
  <c r="H40" i="13"/>
  <c r="G40" i="13"/>
  <c r="F40" i="13"/>
  <c r="E40" i="13"/>
  <c r="D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U15" i="13"/>
  <c r="T15" i="13"/>
  <c r="S15" i="13"/>
  <c r="R15" i="13"/>
  <c r="Q15" i="13"/>
  <c r="P15" i="13"/>
  <c r="O15" i="13"/>
  <c r="M15" i="13"/>
  <c r="L15" i="13"/>
  <c r="K15" i="13"/>
  <c r="J15" i="13"/>
  <c r="I15" i="13"/>
  <c r="H15" i="13"/>
  <c r="G15" i="13"/>
  <c r="F15" i="13"/>
  <c r="E15" i="13"/>
  <c r="D15" i="13"/>
  <c r="U14" i="13"/>
  <c r="T14" i="13"/>
  <c r="S14" i="13"/>
  <c r="R14" i="13"/>
  <c r="Q14" i="13"/>
  <c r="P14" i="13"/>
  <c r="O14" i="13"/>
  <c r="M14" i="13"/>
  <c r="L14" i="13"/>
  <c r="K14" i="13"/>
  <c r="J14" i="13"/>
  <c r="I14" i="13"/>
  <c r="H14" i="13"/>
  <c r="G14" i="13"/>
  <c r="F14" i="13"/>
  <c r="E14" i="13"/>
  <c r="D14" i="13"/>
  <c r="U13" i="13"/>
  <c r="T13" i="13"/>
  <c r="S13" i="13"/>
  <c r="R13" i="13"/>
  <c r="Q13" i="13"/>
  <c r="P13" i="13"/>
  <c r="O13" i="13"/>
  <c r="M13" i="13"/>
  <c r="L13" i="13"/>
  <c r="K13" i="13"/>
  <c r="J13" i="13"/>
  <c r="I13" i="13"/>
  <c r="H13" i="13"/>
  <c r="G13" i="13"/>
  <c r="F13" i="13"/>
  <c r="E13" i="13"/>
  <c r="D13" i="13"/>
  <c r="U12" i="13"/>
  <c r="T12" i="13"/>
  <c r="S12" i="13"/>
  <c r="R12" i="13"/>
  <c r="Q12" i="13"/>
  <c r="P12" i="13"/>
  <c r="O12" i="13"/>
  <c r="M12" i="13"/>
  <c r="L12" i="13"/>
  <c r="K12" i="13"/>
  <c r="J12" i="13"/>
  <c r="I12" i="13"/>
  <c r="H12" i="13"/>
  <c r="G12" i="13"/>
  <c r="F12" i="13"/>
  <c r="E12" i="13"/>
  <c r="D12" i="13"/>
  <c r="U11" i="13"/>
  <c r="T11" i="13"/>
  <c r="S11" i="13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U44" i="12"/>
  <c r="T44" i="12"/>
  <c r="S44" i="12"/>
  <c r="R44" i="12"/>
  <c r="Q44" i="12"/>
  <c r="P44" i="12"/>
  <c r="O44" i="12"/>
  <c r="M44" i="12"/>
  <c r="L44" i="12"/>
  <c r="K44" i="12"/>
  <c r="J44" i="12"/>
  <c r="I44" i="12"/>
  <c r="H44" i="12"/>
  <c r="G44" i="12"/>
  <c r="F44" i="12"/>
  <c r="E44" i="12"/>
  <c r="D44" i="12"/>
  <c r="U43" i="12"/>
  <c r="T43" i="12"/>
  <c r="S43" i="12"/>
  <c r="R43" i="12"/>
  <c r="Q43" i="12"/>
  <c r="P43" i="12"/>
  <c r="O43" i="12"/>
  <c r="M43" i="12"/>
  <c r="L43" i="12"/>
  <c r="K43" i="12"/>
  <c r="J43" i="12"/>
  <c r="I43" i="12"/>
  <c r="H43" i="12"/>
  <c r="G43" i="12"/>
  <c r="F43" i="12"/>
  <c r="E43" i="12"/>
  <c r="D43" i="12"/>
  <c r="U42" i="12"/>
  <c r="T42" i="12"/>
  <c r="S42" i="12"/>
  <c r="R42" i="12"/>
  <c r="Q42" i="12"/>
  <c r="P42" i="12"/>
  <c r="O42" i="12"/>
  <c r="M42" i="12"/>
  <c r="L42" i="12"/>
  <c r="K42" i="12"/>
  <c r="J42" i="12"/>
  <c r="I42" i="12"/>
  <c r="H42" i="12"/>
  <c r="G42" i="12"/>
  <c r="F42" i="12"/>
  <c r="E42" i="12"/>
  <c r="D42" i="12"/>
  <c r="U41" i="12"/>
  <c r="T41" i="12"/>
  <c r="S41" i="12"/>
  <c r="R41" i="12"/>
  <c r="Q41" i="12"/>
  <c r="P41" i="12"/>
  <c r="O41" i="12"/>
  <c r="M41" i="12"/>
  <c r="L41" i="12"/>
  <c r="K41" i="12"/>
  <c r="J41" i="12"/>
  <c r="I41" i="12"/>
  <c r="H41" i="12"/>
  <c r="G41" i="12"/>
  <c r="F41" i="12"/>
  <c r="E41" i="12"/>
  <c r="D41" i="12"/>
  <c r="U40" i="12"/>
  <c r="T40" i="12"/>
  <c r="S40" i="12"/>
  <c r="R40" i="12"/>
  <c r="Q40" i="12"/>
  <c r="P40" i="12"/>
  <c r="O40" i="12"/>
  <c r="M40" i="12"/>
  <c r="L40" i="12"/>
  <c r="K40" i="12"/>
  <c r="J40" i="12"/>
  <c r="I40" i="12"/>
  <c r="H40" i="12"/>
  <c r="G40" i="12"/>
  <c r="F40" i="12"/>
  <c r="E40" i="12"/>
  <c r="D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U15" i="12"/>
  <c r="T15" i="12"/>
  <c r="S15" i="12"/>
  <c r="R15" i="12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U14" i="12"/>
  <c r="T14" i="12"/>
  <c r="S14" i="12"/>
  <c r="R14" i="12"/>
  <c r="Q14" i="12"/>
  <c r="P14" i="12"/>
  <c r="O14" i="12"/>
  <c r="M14" i="12"/>
  <c r="L14" i="12"/>
  <c r="K14" i="12"/>
  <c r="J14" i="12"/>
  <c r="I14" i="12"/>
  <c r="H14" i="12"/>
  <c r="G14" i="12"/>
  <c r="F14" i="12"/>
  <c r="E14" i="12"/>
  <c r="D14" i="12"/>
  <c r="U13" i="12"/>
  <c r="T13" i="12"/>
  <c r="S13" i="12"/>
  <c r="R13" i="12"/>
  <c r="Q13" i="12"/>
  <c r="P13" i="12"/>
  <c r="O13" i="12"/>
  <c r="M13" i="12"/>
  <c r="L13" i="12"/>
  <c r="K13" i="12"/>
  <c r="J13" i="12"/>
  <c r="I13" i="12"/>
  <c r="H13" i="12"/>
  <c r="G13" i="12"/>
  <c r="F13" i="12"/>
  <c r="E13" i="12"/>
  <c r="D13" i="12"/>
  <c r="U12" i="12"/>
  <c r="T12" i="12"/>
  <c r="S12" i="12"/>
  <c r="R12" i="12"/>
  <c r="Q12" i="12"/>
  <c r="P12" i="12"/>
  <c r="O12" i="12"/>
  <c r="M12" i="12"/>
  <c r="L12" i="12"/>
  <c r="K12" i="12"/>
  <c r="J12" i="12"/>
  <c r="I12" i="12"/>
  <c r="H12" i="12"/>
  <c r="G12" i="12"/>
  <c r="F12" i="12"/>
  <c r="E12" i="12"/>
  <c r="D12" i="12"/>
  <c r="U11" i="12"/>
  <c r="T11" i="12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D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U44" i="11"/>
  <c r="T44" i="11"/>
  <c r="S44" i="11"/>
  <c r="R44" i="11"/>
  <c r="Q44" i="11"/>
  <c r="P44" i="11"/>
  <c r="O44" i="11"/>
  <c r="M44" i="11"/>
  <c r="L44" i="11"/>
  <c r="K44" i="11"/>
  <c r="J44" i="11"/>
  <c r="I44" i="11"/>
  <c r="H44" i="11"/>
  <c r="G44" i="11"/>
  <c r="F44" i="11"/>
  <c r="E44" i="11"/>
  <c r="D44" i="11"/>
  <c r="U43" i="11"/>
  <c r="T43" i="11"/>
  <c r="S43" i="11"/>
  <c r="R43" i="11"/>
  <c r="Q43" i="11"/>
  <c r="P43" i="11"/>
  <c r="O43" i="11"/>
  <c r="M43" i="11"/>
  <c r="L43" i="11"/>
  <c r="K43" i="11"/>
  <c r="J43" i="11"/>
  <c r="I43" i="11"/>
  <c r="H43" i="11"/>
  <c r="G43" i="11"/>
  <c r="F43" i="11"/>
  <c r="E43" i="11"/>
  <c r="D43" i="11"/>
  <c r="U42" i="11"/>
  <c r="T42" i="11"/>
  <c r="S42" i="11"/>
  <c r="R42" i="11"/>
  <c r="Q42" i="11"/>
  <c r="P42" i="11"/>
  <c r="O42" i="11"/>
  <c r="M42" i="11"/>
  <c r="L42" i="11"/>
  <c r="K42" i="11"/>
  <c r="J42" i="11"/>
  <c r="I42" i="11"/>
  <c r="H42" i="11"/>
  <c r="G42" i="11"/>
  <c r="F42" i="11"/>
  <c r="E42" i="11"/>
  <c r="D42" i="11"/>
  <c r="U41" i="11"/>
  <c r="T41" i="11"/>
  <c r="S41" i="11"/>
  <c r="R41" i="11"/>
  <c r="Q41" i="11"/>
  <c r="P41" i="11"/>
  <c r="O41" i="11"/>
  <c r="M41" i="11"/>
  <c r="L41" i="11"/>
  <c r="K41" i="11"/>
  <c r="J41" i="11"/>
  <c r="I41" i="11"/>
  <c r="H41" i="11"/>
  <c r="G41" i="11"/>
  <c r="F41" i="11"/>
  <c r="E41" i="11"/>
  <c r="D41" i="11"/>
  <c r="U40" i="11"/>
  <c r="T40" i="11"/>
  <c r="S40" i="11"/>
  <c r="R40" i="11"/>
  <c r="Q40" i="11"/>
  <c r="P40" i="11"/>
  <c r="O40" i="11"/>
  <c r="M40" i="11"/>
  <c r="L40" i="11"/>
  <c r="K40" i="11"/>
  <c r="J40" i="11"/>
  <c r="I40" i="11"/>
  <c r="H40" i="11"/>
  <c r="G40" i="11"/>
  <c r="F40" i="11"/>
  <c r="E40" i="11"/>
  <c r="D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U15" i="11"/>
  <c r="T15" i="11"/>
  <c r="S15" i="11"/>
  <c r="R15" i="11"/>
  <c r="Q15" i="11"/>
  <c r="P15" i="11"/>
  <c r="O15" i="11"/>
  <c r="M15" i="11"/>
  <c r="L15" i="11"/>
  <c r="K15" i="11"/>
  <c r="J15" i="11"/>
  <c r="I15" i="11"/>
  <c r="H15" i="11"/>
  <c r="G15" i="11"/>
  <c r="F15" i="11"/>
  <c r="E15" i="11"/>
  <c r="D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D14" i="11"/>
  <c r="U13" i="11"/>
  <c r="T13" i="11"/>
  <c r="S13" i="11"/>
  <c r="R13" i="11"/>
  <c r="Q13" i="11"/>
  <c r="P13" i="11"/>
  <c r="O13" i="11"/>
  <c r="M13" i="11"/>
  <c r="L13" i="11"/>
  <c r="K13" i="11"/>
  <c r="J13" i="11"/>
  <c r="I13" i="11"/>
  <c r="H13" i="11"/>
  <c r="G13" i="11"/>
  <c r="F13" i="11"/>
  <c r="E13" i="11"/>
  <c r="D13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D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U44" i="10"/>
  <c r="T44" i="10"/>
  <c r="S44" i="10"/>
  <c r="R44" i="10"/>
  <c r="Q44" i="10"/>
  <c r="P44" i="10"/>
  <c r="O44" i="10"/>
  <c r="M44" i="10"/>
  <c r="L44" i="10"/>
  <c r="K44" i="10"/>
  <c r="J44" i="10"/>
  <c r="I44" i="10"/>
  <c r="H44" i="10"/>
  <c r="G44" i="10"/>
  <c r="F44" i="10"/>
  <c r="E44" i="10"/>
  <c r="D44" i="10"/>
  <c r="U43" i="10"/>
  <c r="T43" i="10"/>
  <c r="S43" i="10"/>
  <c r="R43" i="10"/>
  <c r="Q43" i="10"/>
  <c r="P43" i="10"/>
  <c r="O43" i="10"/>
  <c r="M43" i="10"/>
  <c r="L43" i="10"/>
  <c r="K43" i="10"/>
  <c r="J43" i="10"/>
  <c r="I43" i="10"/>
  <c r="H43" i="10"/>
  <c r="G43" i="10"/>
  <c r="F43" i="10"/>
  <c r="E43" i="10"/>
  <c r="D43" i="10"/>
  <c r="U42" i="10"/>
  <c r="T42" i="10"/>
  <c r="S42" i="10"/>
  <c r="R42" i="10"/>
  <c r="Q42" i="10"/>
  <c r="P42" i="10"/>
  <c r="O42" i="10"/>
  <c r="M42" i="10"/>
  <c r="L42" i="10"/>
  <c r="K42" i="10"/>
  <c r="J42" i="10"/>
  <c r="I42" i="10"/>
  <c r="H42" i="10"/>
  <c r="G42" i="10"/>
  <c r="F42" i="10"/>
  <c r="E42" i="10"/>
  <c r="D42" i="10"/>
  <c r="U41" i="10"/>
  <c r="T41" i="10"/>
  <c r="S41" i="10"/>
  <c r="R41" i="10"/>
  <c r="Q41" i="10"/>
  <c r="P41" i="10"/>
  <c r="O41" i="10"/>
  <c r="M41" i="10"/>
  <c r="L41" i="10"/>
  <c r="K41" i="10"/>
  <c r="J41" i="10"/>
  <c r="I41" i="10"/>
  <c r="H41" i="10"/>
  <c r="G41" i="10"/>
  <c r="F41" i="10"/>
  <c r="E41" i="10"/>
  <c r="D41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F40" i="10"/>
  <c r="E40" i="10"/>
  <c r="D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U15" i="10"/>
  <c r="T15" i="10"/>
  <c r="S15" i="10"/>
  <c r="R15" i="10"/>
  <c r="Q15" i="10"/>
  <c r="P15" i="10"/>
  <c r="O15" i="10"/>
  <c r="M15" i="10"/>
  <c r="L15" i="10"/>
  <c r="K15" i="10"/>
  <c r="J15" i="10"/>
  <c r="I15" i="10"/>
  <c r="H15" i="10"/>
  <c r="G15" i="10"/>
  <c r="F15" i="10"/>
  <c r="E15" i="10"/>
  <c r="D15" i="10"/>
  <c r="U14" i="10"/>
  <c r="T14" i="10"/>
  <c r="S14" i="10"/>
  <c r="R14" i="10"/>
  <c r="Q14" i="10"/>
  <c r="P14" i="10"/>
  <c r="O14" i="10"/>
  <c r="M14" i="10"/>
  <c r="L14" i="10"/>
  <c r="K14" i="10"/>
  <c r="J14" i="10"/>
  <c r="J56" i="10" s="1"/>
  <c r="I14" i="10"/>
  <c r="H14" i="10"/>
  <c r="G14" i="10"/>
  <c r="F14" i="10"/>
  <c r="E14" i="10"/>
  <c r="D14" i="10"/>
  <c r="U13" i="10"/>
  <c r="T13" i="10"/>
  <c r="S13" i="10"/>
  <c r="R13" i="10"/>
  <c r="Q13" i="10"/>
  <c r="P13" i="10"/>
  <c r="O13" i="10"/>
  <c r="M13" i="10"/>
  <c r="L13" i="10"/>
  <c r="K13" i="10"/>
  <c r="J13" i="10"/>
  <c r="I13" i="10"/>
  <c r="H13" i="10"/>
  <c r="G13" i="10"/>
  <c r="F13" i="10"/>
  <c r="E13" i="10"/>
  <c r="D13" i="10"/>
  <c r="U12" i="10"/>
  <c r="T12" i="10"/>
  <c r="S12" i="10"/>
  <c r="R12" i="10"/>
  <c r="Q12" i="10"/>
  <c r="P12" i="10"/>
  <c r="O12" i="10"/>
  <c r="M12" i="10"/>
  <c r="L12" i="10"/>
  <c r="K12" i="10"/>
  <c r="J12" i="10"/>
  <c r="I12" i="10"/>
  <c r="H12" i="10"/>
  <c r="G12" i="10"/>
  <c r="F12" i="10"/>
  <c r="E12" i="10"/>
  <c r="D12" i="10"/>
  <c r="U11" i="10"/>
  <c r="T11" i="10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U44" i="9"/>
  <c r="T44" i="9"/>
  <c r="S44" i="9"/>
  <c r="R44" i="9"/>
  <c r="Q44" i="9"/>
  <c r="P44" i="9"/>
  <c r="O44" i="9"/>
  <c r="M44" i="9"/>
  <c r="L44" i="9"/>
  <c r="K44" i="9"/>
  <c r="J44" i="9"/>
  <c r="I44" i="9"/>
  <c r="H44" i="9"/>
  <c r="G44" i="9"/>
  <c r="F44" i="9"/>
  <c r="E44" i="9"/>
  <c r="D44" i="9"/>
  <c r="U43" i="9"/>
  <c r="T43" i="9"/>
  <c r="S43" i="9"/>
  <c r="R43" i="9"/>
  <c r="Q43" i="9"/>
  <c r="P43" i="9"/>
  <c r="O43" i="9"/>
  <c r="M43" i="9"/>
  <c r="L43" i="9"/>
  <c r="K43" i="9"/>
  <c r="J43" i="9"/>
  <c r="I43" i="9"/>
  <c r="H43" i="9"/>
  <c r="G43" i="9"/>
  <c r="F43" i="9"/>
  <c r="E43" i="9"/>
  <c r="D43" i="9"/>
  <c r="U42" i="9"/>
  <c r="T42" i="9"/>
  <c r="S42" i="9"/>
  <c r="R42" i="9"/>
  <c r="Q42" i="9"/>
  <c r="P42" i="9"/>
  <c r="O42" i="9"/>
  <c r="M42" i="9"/>
  <c r="L42" i="9"/>
  <c r="K42" i="9"/>
  <c r="J42" i="9"/>
  <c r="I42" i="9"/>
  <c r="H42" i="9"/>
  <c r="G42" i="9"/>
  <c r="F42" i="9"/>
  <c r="E42" i="9"/>
  <c r="D42" i="9"/>
  <c r="U41" i="9"/>
  <c r="T41" i="9"/>
  <c r="S41" i="9"/>
  <c r="R41" i="9"/>
  <c r="Q41" i="9"/>
  <c r="P41" i="9"/>
  <c r="O41" i="9"/>
  <c r="M41" i="9"/>
  <c r="L41" i="9"/>
  <c r="K41" i="9"/>
  <c r="J41" i="9"/>
  <c r="I41" i="9"/>
  <c r="H41" i="9"/>
  <c r="G41" i="9"/>
  <c r="F41" i="9"/>
  <c r="E41" i="9"/>
  <c r="D41" i="9"/>
  <c r="U40" i="9"/>
  <c r="T40" i="9"/>
  <c r="S40" i="9"/>
  <c r="R40" i="9"/>
  <c r="Q40" i="9"/>
  <c r="P40" i="9"/>
  <c r="O40" i="9"/>
  <c r="M40" i="9"/>
  <c r="L40" i="9"/>
  <c r="K40" i="9"/>
  <c r="J40" i="9"/>
  <c r="I40" i="9"/>
  <c r="H40" i="9"/>
  <c r="G40" i="9"/>
  <c r="F40" i="9"/>
  <c r="E40" i="9"/>
  <c r="D40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U38" i="9"/>
  <c r="T38" i="9"/>
  <c r="S38" i="9"/>
  <c r="R38" i="9"/>
  <c r="Q38" i="9"/>
  <c r="P38" i="9"/>
  <c r="O38" i="9"/>
  <c r="M38" i="9"/>
  <c r="L38" i="9"/>
  <c r="K38" i="9"/>
  <c r="J38" i="9"/>
  <c r="I38" i="9"/>
  <c r="H38" i="9"/>
  <c r="G38" i="9"/>
  <c r="F38" i="9"/>
  <c r="E38" i="9"/>
  <c r="D38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U15" i="9"/>
  <c r="T15" i="9"/>
  <c r="S15" i="9"/>
  <c r="R15" i="9"/>
  <c r="Q15" i="9"/>
  <c r="P15" i="9"/>
  <c r="O15" i="9"/>
  <c r="M15" i="9"/>
  <c r="L15" i="9"/>
  <c r="K15" i="9"/>
  <c r="J15" i="9"/>
  <c r="I15" i="9"/>
  <c r="H15" i="9"/>
  <c r="G15" i="9"/>
  <c r="F15" i="9"/>
  <c r="E15" i="9"/>
  <c r="D15" i="9"/>
  <c r="U14" i="9"/>
  <c r="T14" i="9"/>
  <c r="S14" i="9"/>
  <c r="R14" i="9"/>
  <c r="Q14" i="9"/>
  <c r="P14" i="9"/>
  <c r="O14" i="9"/>
  <c r="M14" i="9"/>
  <c r="L14" i="9"/>
  <c r="K14" i="9"/>
  <c r="J14" i="9"/>
  <c r="I14" i="9"/>
  <c r="H14" i="9"/>
  <c r="G14" i="9"/>
  <c r="F14" i="9"/>
  <c r="E14" i="9"/>
  <c r="D14" i="9"/>
  <c r="U13" i="9"/>
  <c r="T13" i="9"/>
  <c r="S13" i="9"/>
  <c r="R13" i="9"/>
  <c r="Q13" i="9"/>
  <c r="P13" i="9"/>
  <c r="O13" i="9"/>
  <c r="M13" i="9"/>
  <c r="L13" i="9"/>
  <c r="K13" i="9"/>
  <c r="J13" i="9"/>
  <c r="I13" i="9"/>
  <c r="H13" i="9"/>
  <c r="G13" i="9"/>
  <c r="F13" i="9"/>
  <c r="E13" i="9"/>
  <c r="D13" i="9"/>
  <c r="U12" i="9"/>
  <c r="T12" i="9"/>
  <c r="S12" i="9"/>
  <c r="R12" i="9"/>
  <c r="Q12" i="9"/>
  <c r="P12" i="9"/>
  <c r="O12" i="9"/>
  <c r="M12" i="9"/>
  <c r="L12" i="9"/>
  <c r="K12" i="9"/>
  <c r="J12" i="9"/>
  <c r="I12" i="9"/>
  <c r="H12" i="9"/>
  <c r="G12" i="9"/>
  <c r="F12" i="9"/>
  <c r="E12" i="9"/>
  <c r="D12" i="9"/>
  <c r="U11" i="9"/>
  <c r="T11" i="9"/>
  <c r="S11" i="9"/>
  <c r="R11" i="9"/>
  <c r="Q11" i="9"/>
  <c r="P11" i="9"/>
  <c r="O11" i="9"/>
  <c r="M11" i="9"/>
  <c r="L11" i="9"/>
  <c r="K11" i="9"/>
  <c r="J11" i="9"/>
  <c r="I11" i="9"/>
  <c r="H11" i="9"/>
  <c r="G11" i="9"/>
  <c r="F11" i="9"/>
  <c r="E11" i="9"/>
  <c r="D11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U44" i="8"/>
  <c r="T44" i="8"/>
  <c r="S44" i="8"/>
  <c r="R44" i="8"/>
  <c r="Q44" i="8"/>
  <c r="P44" i="8"/>
  <c r="O44" i="8"/>
  <c r="M44" i="8"/>
  <c r="L44" i="8"/>
  <c r="K44" i="8"/>
  <c r="J44" i="8"/>
  <c r="I44" i="8"/>
  <c r="H44" i="8"/>
  <c r="G44" i="8"/>
  <c r="F44" i="8"/>
  <c r="E44" i="8"/>
  <c r="D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U42" i="8"/>
  <c r="T42" i="8"/>
  <c r="S42" i="8"/>
  <c r="R42" i="8"/>
  <c r="Q42" i="8"/>
  <c r="P42" i="8"/>
  <c r="O42" i="8"/>
  <c r="M42" i="8"/>
  <c r="L42" i="8"/>
  <c r="K42" i="8"/>
  <c r="J42" i="8"/>
  <c r="I42" i="8"/>
  <c r="H42" i="8"/>
  <c r="G42" i="8"/>
  <c r="F42" i="8"/>
  <c r="E42" i="8"/>
  <c r="D42" i="8"/>
  <c r="U41" i="8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F41" i="8"/>
  <c r="E41" i="8"/>
  <c r="D41" i="8"/>
  <c r="U40" i="8"/>
  <c r="T40" i="8"/>
  <c r="S40" i="8"/>
  <c r="R40" i="8"/>
  <c r="Q40" i="8"/>
  <c r="P40" i="8"/>
  <c r="O40" i="8"/>
  <c r="M40" i="8"/>
  <c r="L40" i="8"/>
  <c r="K40" i="8"/>
  <c r="J40" i="8"/>
  <c r="I40" i="8"/>
  <c r="H40" i="8"/>
  <c r="G40" i="8"/>
  <c r="F40" i="8"/>
  <c r="E40" i="8"/>
  <c r="D40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U15" i="8"/>
  <c r="T15" i="8"/>
  <c r="S15" i="8"/>
  <c r="R15" i="8"/>
  <c r="Q15" i="8"/>
  <c r="P15" i="8"/>
  <c r="O15" i="8"/>
  <c r="M15" i="8"/>
  <c r="L15" i="8"/>
  <c r="K15" i="8"/>
  <c r="J15" i="8"/>
  <c r="I15" i="8"/>
  <c r="H15" i="8"/>
  <c r="G15" i="8"/>
  <c r="F15" i="8"/>
  <c r="E15" i="8"/>
  <c r="D15" i="8"/>
  <c r="U14" i="8"/>
  <c r="T14" i="8"/>
  <c r="S14" i="8"/>
  <c r="R14" i="8"/>
  <c r="Q14" i="8"/>
  <c r="P14" i="8"/>
  <c r="O14" i="8"/>
  <c r="M14" i="8"/>
  <c r="L14" i="8"/>
  <c r="K14" i="8"/>
  <c r="J14" i="8"/>
  <c r="I14" i="8"/>
  <c r="H14" i="8"/>
  <c r="G14" i="8"/>
  <c r="F14" i="8"/>
  <c r="E14" i="8"/>
  <c r="D14" i="8"/>
  <c r="U13" i="8"/>
  <c r="T13" i="8"/>
  <c r="S13" i="8"/>
  <c r="R13" i="8"/>
  <c r="Q13" i="8"/>
  <c r="P13" i="8"/>
  <c r="O13" i="8"/>
  <c r="M13" i="8"/>
  <c r="L13" i="8"/>
  <c r="K13" i="8"/>
  <c r="J13" i="8"/>
  <c r="I13" i="8"/>
  <c r="H13" i="8"/>
  <c r="G13" i="8"/>
  <c r="F13" i="8"/>
  <c r="E13" i="8"/>
  <c r="D13" i="8"/>
  <c r="U12" i="8"/>
  <c r="T12" i="8"/>
  <c r="S12" i="8"/>
  <c r="R12" i="8"/>
  <c r="Q12" i="8"/>
  <c r="P12" i="8"/>
  <c r="O12" i="8"/>
  <c r="M12" i="8"/>
  <c r="L12" i="8"/>
  <c r="K12" i="8"/>
  <c r="J12" i="8"/>
  <c r="I12" i="8"/>
  <c r="H12" i="8"/>
  <c r="G12" i="8"/>
  <c r="F12" i="8"/>
  <c r="E12" i="8"/>
  <c r="D12" i="8"/>
  <c r="U11" i="8"/>
  <c r="T11" i="8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U44" i="7"/>
  <c r="T44" i="7"/>
  <c r="S44" i="7"/>
  <c r="R44" i="7"/>
  <c r="Q44" i="7"/>
  <c r="P44" i="7"/>
  <c r="O44" i="7"/>
  <c r="M44" i="7"/>
  <c r="L44" i="7"/>
  <c r="K44" i="7"/>
  <c r="J44" i="7"/>
  <c r="I44" i="7"/>
  <c r="H44" i="7"/>
  <c r="G44" i="7"/>
  <c r="F44" i="7"/>
  <c r="E44" i="7"/>
  <c r="D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U42" i="7"/>
  <c r="T42" i="7"/>
  <c r="S42" i="7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U41" i="7"/>
  <c r="T41" i="7"/>
  <c r="S41" i="7"/>
  <c r="R41" i="7"/>
  <c r="Q41" i="7"/>
  <c r="P41" i="7"/>
  <c r="O41" i="7"/>
  <c r="M41" i="7"/>
  <c r="L41" i="7"/>
  <c r="K41" i="7"/>
  <c r="J41" i="7"/>
  <c r="I41" i="7"/>
  <c r="H41" i="7"/>
  <c r="G41" i="7"/>
  <c r="F41" i="7"/>
  <c r="E41" i="7"/>
  <c r="D41" i="7"/>
  <c r="U40" i="7"/>
  <c r="T40" i="7"/>
  <c r="S40" i="7"/>
  <c r="R40" i="7"/>
  <c r="Q40" i="7"/>
  <c r="P40" i="7"/>
  <c r="O40" i="7"/>
  <c r="M40" i="7"/>
  <c r="L40" i="7"/>
  <c r="K40" i="7"/>
  <c r="J40" i="7"/>
  <c r="I40" i="7"/>
  <c r="H40" i="7"/>
  <c r="G40" i="7"/>
  <c r="F40" i="7"/>
  <c r="E40" i="7"/>
  <c r="D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U14" i="7"/>
  <c r="T14" i="7"/>
  <c r="S14" i="7"/>
  <c r="R14" i="7"/>
  <c r="Q14" i="7"/>
  <c r="P14" i="7"/>
  <c r="O14" i="7"/>
  <c r="M14" i="7"/>
  <c r="L14" i="7"/>
  <c r="K14" i="7"/>
  <c r="J14" i="7"/>
  <c r="I14" i="7"/>
  <c r="H14" i="7"/>
  <c r="G14" i="7"/>
  <c r="F14" i="7"/>
  <c r="E14" i="7"/>
  <c r="D14" i="7"/>
  <c r="U13" i="7"/>
  <c r="T13" i="7"/>
  <c r="S13" i="7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U12" i="7"/>
  <c r="T12" i="7"/>
  <c r="S12" i="7"/>
  <c r="R12" i="7"/>
  <c r="Q12" i="7"/>
  <c r="P12" i="7"/>
  <c r="O12" i="7"/>
  <c r="M12" i="7"/>
  <c r="L12" i="7"/>
  <c r="K12" i="7"/>
  <c r="J12" i="7"/>
  <c r="I12" i="7"/>
  <c r="H12" i="7"/>
  <c r="G12" i="7"/>
  <c r="F12" i="7"/>
  <c r="E12" i="7"/>
  <c r="D12" i="7"/>
  <c r="U11" i="7"/>
  <c r="T11" i="7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U44" i="6"/>
  <c r="T44" i="6"/>
  <c r="S44" i="6"/>
  <c r="R44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U41" i="6"/>
  <c r="T41" i="6"/>
  <c r="S41" i="6"/>
  <c r="R41" i="6"/>
  <c r="Q41" i="6"/>
  <c r="P41" i="6"/>
  <c r="O41" i="6"/>
  <c r="M41" i="6"/>
  <c r="L41" i="6"/>
  <c r="K41" i="6"/>
  <c r="J41" i="6"/>
  <c r="I41" i="6"/>
  <c r="H41" i="6"/>
  <c r="G41" i="6"/>
  <c r="F41" i="6"/>
  <c r="E41" i="6"/>
  <c r="D41" i="6"/>
  <c r="U40" i="6"/>
  <c r="T40" i="6"/>
  <c r="S40" i="6"/>
  <c r="R40" i="6"/>
  <c r="Q40" i="6"/>
  <c r="P40" i="6"/>
  <c r="O40" i="6"/>
  <c r="M40" i="6"/>
  <c r="L40" i="6"/>
  <c r="K40" i="6"/>
  <c r="J40" i="6"/>
  <c r="I40" i="6"/>
  <c r="H40" i="6"/>
  <c r="G40" i="6"/>
  <c r="F40" i="6"/>
  <c r="E40" i="6"/>
  <c r="D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U14" i="6"/>
  <c r="T14" i="6"/>
  <c r="S14" i="6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U13" i="6"/>
  <c r="T13" i="6"/>
  <c r="S13" i="6"/>
  <c r="R13" i="6"/>
  <c r="Q13" i="6"/>
  <c r="P13" i="6"/>
  <c r="O13" i="6"/>
  <c r="M13" i="6"/>
  <c r="L13" i="6"/>
  <c r="K13" i="6"/>
  <c r="J13" i="6"/>
  <c r="I13" i="6"/>
  <c r="H13" i="6"/>
  <c r="G13" i="6"/>
  <c r="F13" i="6"/>
  <c r="E13" i="6"/>
  <c r="D13" i="6"/>
  <c r="U12" i="6"/>
  <c r="T12" i="6"/>
  <c r="S12" i="6"/>
  <c r="R12" i="6"/>
  <c r="Q12" i="6"/>
  <c r="P12" i="6"/>
  <c r="O12" i="6"/>
  <c r="M12" i="6"/>
  <c r="L12" i="6"/>
  <c r="K12" i="6"/>
  <c r="J12" i="6"/>
  <c r="I12" i="6"/>
  <c r="H12" i="6"/>
  <c r="G12" i="6"/>
  <c r="F12" i="6"/>
  <c r="E12" i="6"/>
  <c r="D12" i="6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U44" i="5"/>
  <c r="T44" i="5"/>
  <c r="S44" i="5"/>
  <c r="R44" i="5"/>
  <c r="Q44" i="5"/>
  <c r="P44" i="5"/>
  <c r="O44" i="5"/>
  <c r="M44" i="5"/>
  <c r="L44" i="5"/>
  <c r="K44" i="5"/>
  <c r="J44" i="5"/>
  <c r="I44" i="5"/>
  <c r="H44" i="5"/>
  <c r="G44" i="5"/>
  <c r="F44" i="5"/>
  <c r="E44" i="5"/>
  <c r="D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E57" i="5" s="1"/>
  <c r="D42" i="5"/>
  <c r="U41" i="5"/>
  <c r="T41" i="5"/>
  <c r="S41" i="5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U40" i="5"/>
  <c r="T40" i="5"/>
  <c r="S40" i="5"/>
  <c r="R40" i="5"/>
  <c r="Q40" i="5"/>
  <c r="P40" i="5"/>
  <c r="O40" i="5"/>
  <c r="M40" i="5"/>
  <c r="L40" i="5"/>
  <c r="K40" i="5"/>
  <c r="J40" i="5"/>
  <c r="I40" i="5"/>
  <c r="H40" i="5"/>
  <c r="G40" i="5"/>
  <c r="F40" i="5"/>
  <c r="E40" i="5"/>
  <c r="D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U15" i="5"/>
  <c r="T15" i="5"/>
  <c r="S15" i="5"/>
  <c r="R15" i="5"/>
  <c r="Q15" i="5"/>
  <c r="P15" i="5"/>
  <c r="O15" i="5"/>
  <c r="M15" i="5"/>
  <c r="L15" i="5"/>
  <c r="K15" i="5"/>
  <c r="J15" i="5"/>
  <c r="I15" i="5"/>
  <c r="H15" i="5"/>
  <c r="G15" i="5"/>
  <c r="F15" i="5"/>
  <c r="E15" i="5"/>
  <c r="D15" i="5"/>
  <c r="U14" i="5"/>
  <c r="T14" i="5"/>
  <c r="S14" i="5"/>
  <c r="R14" i="5"/>
  <c r="Q14" i="5"/>
  <c r="P14" i="5"/>
  <c r="O14" i="5"/>
  <c r="M14" i="5"/>
  <c r="L14" i="5"/>
  <c r="K14" i="5"/>
  <c r="J14" i="5"/>
  <c r="I14" i="5"/>
  <c r="H14" i="5"/>
  <c r="G14" i="5"/>
  <c r="F14" i="5"/>
  <c r="E14" i="5"/>
  <c r="D14" i="5"/>
  <c r="U13" i="5"/>
  <c r="T13" i="5"/>
  <c r="S13" i="5"/>
  <c r="R13" i="5"/>
  <c r="Q13" i="5"/>
  <c r="P13" i="5"/>
  <c r="O13" i="5"/>
  <c r="M13" i="5"/>
  <c r="L13" i="5"/>
  <c r="K13" i="5"/>
  <c r="J13" i="5"/>
  <c r="I13" i="5"/>
  <c r="H13" i="5"/>
  <c r="G13" i="5"/>
  <c r="F13" i="5"/>
  <c r="E13" i="5"/>
  <c r="D13" i="5"/>
  <c r="U12" i="5"/>
  <c r="T12" i="5"/>
  <c r="S12" i="5"/>
  <c r="R12" i="5"/>
  <c r="Q12" i="5"/>
  <c r="P12" i="5"/>
  <c r="O12" i="5"/>
  <c r="M12" i="5"/>
  <c r="L12" i="5"/>
  <c r="K12" i="5"/>
  <c r="J12" i="5"/>
  <c r="I12" i="5"/>
  <c r="H12" i="5"/>
  <c r="G12" i="5"/>
  <c r="G56" i="5" s="1"/>
  <c r="F12" i="5"/>
  <c r="E12" i="5"/>
  <c r="D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Q44" i="4"/>
  <c r="P44" i="4"/>
  <c r="O44" i="4"/>
  <c r="M44" i="4"/>
  <c r="L44" i="4"/>
  <c r="K44" i="4"/>
  <c r="J44" i="4"/>
  <c r="I44" i="4"/>
  <c r="H44" i="4"/>
  <c r="G44" i="4"/>
  <c r="F44" i="4"/>
  <c r="E44" i="4"/>
  <c r="D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U42" i="4"/>
  <c r="T42" i="4"/>
  <c r="S42" i="4"/>
  <c r="R42" i="4"/>
  <c r="Q42" i="4"/>
  <c r="P42" i="4"/>
  <c r="O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P41" i="4"/>
  <c r="O41" i="4"/>
  <c r="M41" i="4"/>
  <c r="L41" i="4"/>
  <c r="K41" i="4"/>
  <c r="J41" i="4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M40" i="4"/>
  <c r="L40" i="4"/>
  <c r="K40" i="4"/>
  <c r="J40" i="4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R15" i="4"/>
  <c r="Q15" i="4"/>
  <c r="P15" i="4"/>
  <c r="O15" i="4"/>
  <c r="M15" i="4"/>
  <c r="L15" i="4"/>
  <c r="K15" i="4"/>
  <c r="J15" i="4"/>
  <c r="I15" i="4"/>
  <c r="H15" i="4"/>
  <c r="G15" i="4"/>
  <c r="F15" i="4"/>
  <c r="E15" i="4"/>
  <c r="D15" i="4"/>
  <c r="U14" i="4"/>
  <c r="T14" i="4"/>
  <c r="S14" i="4"/>
  <c r="R14" i="4"/>
  <c r="Q14" i="4"/>
  <c r="P14" i="4"/>
  <c r="O14" i="4"/>
  <c r="M14" i="4"/>
  <c r="L14" i="4"/>
  <c r="K14" i="4"/>
  <c r="J14" i="4"/>
  <c r="I14" i="4"/>
  <c r="H14" i="4"/>
  <c r="G14" i="4"/>
  <c r="F14" i="4"/>
  <c r="E14" i="4"/>
  <c r="D14" i="4"/>
  <c r="U13" i="4"/>
  <c r="T13" i="4"/>
  <c r="S13" i="4"/>
  <c r="R13" i="4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U44" i="3"/>
  <c r="T44" i="3"/>
  <c r="S44" i="3"/>
  <c r="R44" i="3"/>
  <c r="Q44" i="3"/>
  <c r="P44" i="3"/>
  <c r="O44" i="3"/>
  <c r="M44" i="3"/>
  <c r="L44" i="3"/>
  <c r="K44" i="3"/>
  <c r="J44" i="3"/>
  <c r="I44" i="3"/>
  <c r="H44" i="3"/>
  <c r="G44" i="3"/>
  <c r="F44" i="3"/>
  <c r="E44" i="3"/>
  <c r="D44" i="3"/>
  <c r="U43" i="3"/>
  <c r="T43" i="3"/>
  <c r="S43" i="3"/>
  <c r="R43" i="3"/>
  <c r="Q43" i="3"/>
  <c r="P43" i="3"/>
  <c r="O43" i="3"/>
  <c r="M43" i="3"/>
  <c r="L43" i="3"/>
  <c r="K43" i="3"/>
  <c r="J43" i="3"/>
  <c r="I43" i="3"/>
  <c r="H43" i="3"/>
  <c r="G43" i="3"/>
  <c r="F43" i="3"/>
  <c r="E43" i="3"/>
  <c r="D43" i="3"/>
  <c r="U42" i="3"/>
  <c r="T42" i="3"/>
  <c r="S42" i="3"/>
  <c r="R42" i="3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U41" i="3"/>
  <c r="T41" i="3"/>
  <c r="S41" i="3"/>
  <c r="R41" i="3"/>
  <c r="Q41" i="3"/>
  <c r="P41" i="3"/>
  <c r="O41" i="3"/>
  <c r="M41" i="3"/>
  <c r="L41" i="3"/>
  <c r="K41" i="3"/>
  <c r="J41" i="3"/>
  <c r="I41" i="3"/>
  <c r="H41" i="3"/>
  <c r="G41" i="3"/>
  <c r="F41" i="3"/>
  <c r="E41" i="3"/>
  <c r="D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E40" i="3"/>
  <c r="D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U15" i="3"/>
  <c r="T15" i="3"/>
  <c r="S15" i="3"/>
  <c r="R15" i="3"/>
  <c r="Q15" i="3"/>
  <c r="P15" i="3"/>
  <c r="O15" i="3"/>
  <c r="M15" i="3"/>
  <c r="L15" i="3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G13" i="3"/>
  <c r="F13" i="3"/>
  <c r="E13" i="3"/>
  <c r="D13" i="3"/>
  <c r="U12" i="3"/>
  <c r="T12" i="3"/>
  <c r="S12" i="3"/>
  <c r="R12" i="3"/>
  <c r="Q12" i="3"/>
  <c r="P12" i="3"/>
  <c r="O12" i="3"/>
  <c r="M12" i="3"/>
  <c r="L12" i="3"/>
  <c r="K12" i="3"/>
  <c r="J12" i="3"/>
  <c r="I12" i="3"/>
  <c r="H12" i="3"/>
  <c r="G12" i="3"/>
  <c r="F12" i="3"/>
  <c r="E12" i="3"/>
  <c r="D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N57" i="4"/>
  <c r="N56" i="4"/>
  <c r="N57" i="5"/>
  <c r="N56" i="5"/>
  <c r="N57" i="6"/>
  <c r="N56" i="6"/>
  <c r="N57" i="7"/>
  <c r="N56" i="7"/>
  <c r="N57" i="8"/>
  <c r="N56" i="8"/>
  <c r="N57" i="9"/>
  <c r="N56" i="9"/>
  <c r="N57" i="10"/>
  <c r="N56" i="10"/>
  <c r="S56" i="10"/>
  <c r="L56" i="10"/>
  <c r="N57" i="11"/>
  <c r="N56" i="11"/>
  <c r="N57" i="12"/>
  <c r="N56" i="12"/>
  <c r="N57" i="13"/>
  <c r="N56" i="13"/>
  <c r="N57" i="3"/>
  <c r="N56" i="3"/>
  <c r="I56" i="3" l="1"/>
  <c r="F56" i="10"/>
  <c r="S56" i="5"/>
  <c r="R57" i="10"/>
  <c r="J57" i="10"/>
  <c r="N58" i="7"/>
  <c r="P56" i="10"/>
  <c r="H58" i="10"/>
  <c r="J7" i="17" s="1"/>
  <c r="M56" i="6"/>
  <c r="L57" i="6"/>
  <c r="T57" i="6"/>
  <c r="F57" i="8"/>
  <c r="O57" i="10"/>
  <c r="K57" i="13"/>
  <c r="J57" i="4"/>
  <c r="Q57" i="9"/>
  <c r="O57" i="12"/>
  <c r="K56" i="13"/>
  <c r="P56" i="9"/>
  <c r="N58" i="13"/>
  <c r="E56" i="13"/>
  <c r="R57" i="12"/>
  <c r="F57" i="11"/>
  <c r="N58" i="10"/>
  <c r="U57" i="10"/>
  <c r="O58" i="10"/>
  <c r="R56" i="9"/>
  <c r="O56" i="8"/>
  <c r="F58" i="8"/>
  <c r="G57" i="8"/>
  <c r="T57" i="7"/>
  <c r="I56" i="7"/>
  <c r="S58" i="7"/>
  <c r="N58" i="6"/>
  <c r="S56" i="6"/>
  <c r="R58" i="5"/>
  <c r="S57" i="5"/>
  <c r="L56" i="5"/>
  <c r="L56" i="4"/>
  <c r="T57" i="3"/>
  <c r="L58" i="3"/>
  <c r="F56" i="3"/>
  <c r="E57" i="3"/>
  <c r="G57" i="3"/>
  <c r="F57" i="3"/>
  <c r="G56" i="3"/>
  <c r="L56" i="3"/>
  <c r="H56" i="3"/>
  <c r="E58" i="3"/>
  <c r="M58" i="3"/>
  <c r="M57" i="3"/>
  <c r="K57" i="3"/>
  <c r="F58" i="3"/>
  <c r="N58" i="3"/>
  <c r="M56" i="3"/>
  <c r="R57" i="3"/>
  <c r="F56" i="4"/>
  <c r="I56" i="15" s="1"/>
  <c r="R56" i="4"/>
  <c r="K57" i="4"/>
  <c r="N58" i="4"/>
  <c r="K58" i="4"/>
  <c r="J56" i="4"/>
  <c r="Q57" i="4"/>
  <c r="S56" i="4"/>
  <c r="E56" i="5"/>
  <c r="R57" i="5"/>
  <c r="F57" i="5"/>
  <c r="J57" i="15" s="1"/>
  <c r="N58" i="5"/>
  <c r="K57" i="5"/>
  <c r="K56" i="5"/>
  <c r="R56" i="5"/>
  <c r="U56" i="6"/>
  <c r="R57" i="6"/>
  <c r="F56" i="6"/>
  <c r="O56" i="6"/>
  <c r="L58" i="6"/>
  <c r="H56" i="6"/>
  <c r="M57" i="6"/>
  <c r="F58" i="6"/>
  <c r="L56" i="6"/>
  <c r="T56" i="6"/>
  <c r="U56" i="7"/>
  <c r="S57" i="7"/>
  <c r="U57" i="7"/>
  <c r="P56" i="7"/>
  <c r="T58" i="7"/>
  <c r="S58" i="8"/>
  <c r="T56" i="8"/>
  <c r="D56" i="8"/>
  <c r="N58" i="8"/>
  <c r="Q56" i="8"/>
  <c r="G56" i="8"/>
  <c r="S57" i="8"/>
  <c r="U58" i="9"/>
  <c r="N58" i="9"/>
  <c r="G57" i="9"/>
  <c r="D57" i="9"/>
  <c r="C57" i="10" s="1"/>
  <c r="P58" i="9"/>
  <c r="I6" i="17" s="1"/>
  <c r="I58" i="9"/>
  <c r="D56" i="9"/>
  <c r="D58" i="9"/>
  <c r="I4" i="17" s="1"/>
  <c r="H56" i="9"/>
  <c r="E56" i="9"/>
  <c r="E58" i="10"/>
  <c r="P58" i="10"/>
  <c r="H57" i="10"/>
  <c r="D56" i="10"/>
  <c r="K56" i="11"/>
  <c r="N58" i="12"/>
  <c r="M56" i="12"/>
  <c r="L57" i="12"/>
  <c r="O58" i="12"/>
  <c r="G57" i="12"/>
  <c r="T56" i="12"/>
  <c r="F56" i="13"/>
  <c r="R56" i="15" s="1"/>
  <c r="J57" i="13"/>
  <c r="S56" i="13"/>
  <c r="E57" i="13"/>
  <c r="L56" i="13"/>
  <c r="T56" i="13"/>
  <c r="U56" i="13"/>
  <c r="T57" i="13"/>
  <c r="S58" i="13"/>
  <c r="O56" i="13"/>
  <c r="P58" i="13"/>
  <c r="Q58" i="13"/>
  <c r="S57" i="13"/>
  <c r="O57" i="13"/>
  <c r="P57" i="13"/>
  <c r="Q57" i="1" s="1"/>
  <c r="Q57" i="13"/>
  <c r="M56" i="13"/>
  <c r="H56" i="13"/>
  <c r="J58" i="13"/>
  <c r="K58" i="13"/>
  <c r="M57" i="13"/>
  <c r="H57" i="13"/>
  <c r="I57" i="13"/>
  <c r="M58" i="13"/>
  <c r="G56" i="13"/>
  <c r="I56" i="1" s="1"/>
  <c r="D58" i="13"/>
  <c r="D58" i="1" s="1"/>
  <c r="E58" i="13"/>
  <c r="G57" i="13"/>
  <c r="D57" i="13"/>
  <c r="U57" i="12"/>
  <c r="T57" i="12"/>
  <c r="T58" i="12"/>
  <c r="U56" i="12"/>
  <c r="U58" i="12"/>
  <c r="O56" i="12"/>
  <c r="P56" i="12"/>
  <c r="S57" i="12"/>
  <c r="P57" i="12"/>
  <c r="I57" i="12"/>
  <c r="H58" i="12"/>
  <c r="L7" i="17" s="1"/>
  <c r="M57" i="12"/>
  <c r="J57" i="12"/>
  <c r="I56" i="12"/>
  <c r="J56" i="12"/>
  <c r="H57" i="12"/>
  <c r="G56" i="12"/>
  <c r="D57" i="12"/>
  <c r="C57" i="13" s="1"/>
  <c r="Q57" i="11"/>
  <c r="R57" i="11"/>
  <c r="D56" i="11"/>
  <c r="U58" i="11"/>
  <c r="O58" i="11"/>
  <c r="Q56" i="11"/>
  <c r="S57" i="11"/>
  <c r="P57" i="11"/>
  <c r="Q58" i="11"/>
  <c r="J56" i="11"/>
  <c r="L57" i="11"/>
  <c r="J57" i="11"/>
  <c r="K58" i="11"/>
  <c r="I58" i="11"/>
  <c r="K57" i="11"/>
  <c r="I57" i="11"/>
  <c r="D58" i="11"/>
  <c r="K4" i="17" s="1"/>
  <c r="D57" i="11"/>
  <c r="C57" i="12" s="1"/>
  <c r="E58" i="11"/>
  <c r="E57" i="11"/>
  <c r="P57" i="14" s="1"/>
  <c r="T58" i="10"/>
  <c r="U58" i="10"/>
  <c r="Q56" i="10"/>
  <c r="R56" i="10"/>
  <c r="P57" i="10"/>
  <c r="Q57" i="10"/>
  <c r="I58" i="10"/>
  <c r="K57" i="10"/>
  <c r="J58" i="10"/>
  <c r="K56" i="10"/>
  <c r="I57" i="10"/>
  <c r="E56" i="10"/>
  <c r="D57" i="10"/>
  <c r="E57" i="10"/>
  <c r="O57" i="14" s="1"/>
  <c r="D58" i="10"/>
  <c r="T57" i="9"/>
  <c r="T58" i="9"/>
  <c r="U56" i="9"/>
  <c r="U57" i="9"/>
  <c r="S58" i="9"/>
  <c r="O56" i="9"/>
  <c r="O58" i="9"/>
  <c r="Q56" i="9"/>
  <c r="O57" i="9"/>
  <c r="P57" i="9"/>
  <c r="M58" i="9"/>
  <c r="I56" i="9"/>
  <c r="J56" i="9"/>
  <c r="K56" i="9"/>
  <c r="M57" i="9"/>
  <c r="H57" i="9"/>
  <c r="I57" i="9"/>
  <c r="J57" i="9"/>
  <c r="U58" i="8"/>
  <c r="T58" i="8"/>
  <c r="U56" i="8"/>
  <c r="T57" i="8"/>
  <c r="U57" i="8"/>
  <c r="R58" i="8"/>
  <c r="O57" i="8"/>
  <c r="O58" i="8"/>
  <c r="P56" i="8"/>
  <c r="P57" i="8"/>
  <c r="L58" i="8"/>
  <c r="M56" i="8"/>
  <c r="I58" i="8"/>
  <c r="L57" i="8"/>
  <c r="H57" i="8"/>
  <c r="M58" i="8"/>
  <c r="H58" i="8"/>
  <c r="H7" i="17" s="1"/>
  <c r="I56" i="8"/>
  <c r="J56" i="8"/>
  <c r="M57" i="8"/>
  <c r="I57" i="8"/>
  <c r="T56" i="7"/>
  <c r="O56" i="7"/>
  <c r="O57" i="7"/>
  <c r="M56" i="7"/>
  <c r="H56" i="7"/>
  <c r="M57" i="7"/>
  <c r="H57" i="7"/>
  <c r="G56" i="7"/>
  <c r="G57" i="7"/>
  <c r="S57" i="6"/>
  <c r="S58" i="6"/>
  <c r="G56" i="6"/>
  <c r="F57" i="6"/>
  <c r="G57" i="6"/>
  <c r="T56" i="5"/>
  <c r="Q57" i="5"/>
  <c r="L58" i="5"/>
  <c r="M56" i="5"/>
  <c r="K58" i="5"/>
  <c r="L57" i="5"/>
  <c r="F58" i="5"/>
  <c r="E58" i="5"/>
  <c r="F56" i="5"/>
  <c r="Q56" i="4"/>
  <c r="R57" i="4"/>
  <c r="P57" i="4"/>
  <c r="J58" i="4"/>
  <c r="D56" i="4"/>
  <c r="C56" i="5" s="1"/>
  <c r="E56" i="4"/>
  <c r="D57" i="4"/>
  <c r="E57" i="4"/>
  <c r="I57" i="14" s="1"/>
  <c r="D58" i="4"/>
  <c r="D4" i="17" s="1"/>
  <c r="T58" i="3"/>
  <c r="U56" i="3"/>
  <c r="U57" i="3"/>
  <c r="R58" i="3"/>
  <c r="S58" i="3"/>
  <c r="O56" i="3"/>
  <c r="P56" i="3"/>
  <c r="Q58" i="3"/>
  <c r="S57" i="3"/>
  <c r="O57" i="3"/>
  <c r="K58" i="3"/>
  <c r="L57" i="3"/>
  <c r="H57" i="3"/>
  <c r="T58" i="13"/>
  <c r="H56" i="12"/>
  <c r="J58" i="11"/>
  <c r="Q58" i="10"/>
  <c r="I56" i="10"/>
  <c r="K58" i="10"/>
  <c r="H58" i="9"/>
  <c r="J58" i="9"/>
  <c r="H56" i="8"/>
  <c r="M58" i="7"/>
  <c r="H58" i="7"/>
  <c r="G7" i="17" s="1"/>
  <c r="M58" i="6"/>
  <c r="Q58" i="4"/>
  <c r="K56" i="4"/>
  <c r="E58" i="4"/>
  <c r="T56" i="3"/>
  <c r="H58" i="3"/>
  <c r="C7" i="17" s="1"/>
  <c r="I58" i="3"/>
  <c r="O58" i="3"/>
  <c r="U58" i="3"/>
  <c r="P58" i="3"/>
  <c r="C6" i="17" s="1"/>
  <c r="D56" i="3"/>
  <c r="C56" i="4" s="1"/>
  <c r="D58" i="3"/>
  <c r="J58" i="3"/>
  <c r="J56" i="3"/>
  <c r="Q56" i="3"/>
  <c r="I57" i="3"/>
  <c r="P57" i="3"/>
  <c r="D57" i="3"/>
  <c r="J57" i="3"/>
  <c r="S56" i="3"/>
  <c r="H58" i="13"/>
  <c r="M7" i="17" s="1"/>
  <c r="O58" i="13"/>
  <c r="I56" i="13"/>
  <c r="P56" i="13"/>
  <c r="Q56" i="1" s="1"/>
  <c r="U57" i="13"/>
  <c r="E56" i="3"/>
  <c r="K56" i="3"/>
  <c r="R56" i="3"/>
  <c r="Q57" i="3"/>
  <c r="I58" i="13"/>
  <c r="U58" i="13"/>
  <c r="D56" i="13"/>
  <c r="D56" i="1" s="1"/>
  <c r="J56" i="13"/>
  <c r="Q56" i="13"/>
  <c r="M58" i="12"/>
  <c r="S58" i="12"/>
  <c r="R58" i="6"/>
  <c r="R56" i="6"/>
  <c r="I58" i="12"/>
  <c r="D56" i="12"/>
  <c r="Q58" i="5"/>
  <c r="Q56" i="5"/>
  <c r="D58" i="12"/>
  <c r="J58" i="12"/>
  <c r="P58" i="12"/>
  <c r="R58" i="12"/>
  <c r="F57" i="12"/>
  <c r="F58" i="12"/>
  <c r="L58" i="12"/>
  <c r="S56" i="12"/>
  <c r="P58" i="4"/>
  <c r="D6" i="17" s="1"/>
  <c r="P56" i="4"/>
  <c r="F58" i="13"/>
  <c r="L58" i="13"/>
  <c r="R58" i="13"/>
  <c r="F57" i="13"/>
  <c r="R57" i="15" s="1"/>
  <c r="L57" i="13"/>
  <c r="F56" i="12"/>
  <c r="H58" i="11"/>
  <c r="K7" i="17" s="1"/>
  <c r="N58" i="11"/>
  <c r="T58" i="11"/>
  <c r="I56" i="11"/>
  <c r="P56" i="11"/>
  <c r="H57" i="11"/>
  <c r="O57" i="11"/>
  <c r="U57" i="11"/>
  <c r="M58" i="10"/>
  <c r="S58" i="10"/>
  <c r="H56" i="10"/>
  <c r="O56" i="10"/>
  <c r="U56" i="10"/>
  <c r="G57" i="10"/>
  <c r="M57" i="10"/>
  <c r="T57" i="10"/>
  <c r="F58" i="9"/>
  <c r="L58" i="9"/>
  <c r="R58" i="9"/>
  <c r="G56" i="9"/>
  <c r="M56" i="9"/>
  <c r="T56" i="9"/>
  <c r="F57" i="9"/>
  <c r="N57" i="15" s="1"/>
  <c r="L57" i="9"/>
  <c r="S57" i="9"/>
  <c r="E58" i="8"/>
  <c r="K58" i="8"/>
  <c r="Q58" i="8"/>
  <c r="F56" i="8"/>
  <c r="M56" i="15" s="1"/>
  <c r="L56" i="8"/>
  <c r="S56" i="8"/>
  <c r="E57" i="8"/>
  <c r="M57" i="14" s="1"/>
  <c r="K57" i="8"/>
  <c r="R57" i="8"/>
  <c r="F58" i="7"/>
  <c r="L58" i="7"/>
  <c r="R58" i="7"/>
  <c r="F57" i="7"/>
  <c r="L57" i="15" s="1"/>
  <c r="L57" i="7"/>
  <c r="F58" i="4"/>
  <c r="L58" i="4"/>
  <c r="R58" i="4"/>
  <c r="G56" i="4"/>
  <c r="T56" i="4"/>
  <c r="F57" i="4"/>
  <c r="L57" i="4"/>
  <c r="S57" i="4"/>
  <c r="G57" i="4"/>
  <c r="M57" i="4"/>
  <c r="P58" i="11"/>
  <c r="K6" i="17" s="1"/>
  <c r="R56" i="11"/>
  <c r="F56" i="11"/>
  <c r="L56" i="11"/>
  <c r="S56" i="11"/>
  <c r="S56" i="7"/>
  <c r="H58" i="6"/>
  <c r="F7" i="17" s="1"/>
  <c r="T58" i="6"/>
  <c r="I56" i="6"/>
  <c r="P56" i="6"/>
  <c r="H57" i="6"/>
  <c r="O57" i="6"/>
  <c r="U57" i="6"/>
  <c r="M58" i="5"/>
  <c r="S58" i="5"/>
  <c r="H56" i="5"/>
  <c r="O56" i="5"/>
  <c r="U56" i="5"/>
  <c r="M57" i="5"/>
  <c r="T57" i="5"/>
  <c r="H57" i="5"/>
  <c r="M56" i="4"/>
  <c r="Q56" i="12"/>
  <c r="E56" i="11"/>
  <c r="P56" i="14" s="1"/>
  <c r="I58" i="7"/>
  <c r="O58" i="7"/>
  <c r="U58" i="7"/>
  <c r="D56" i="7"/>
  <c r="C56" i="8" s="1"/>
  <c r="J56" i="7"/>
  <c r="Q56" i="7"/>
  <c r="I57" i="7"/>
  <c r="P57" i="7"/>
  <c r="I58" i="6"/>
  <c r="O58" i="6"/>
  <c r="U58" i="6"/>
  <c r="D56" i="6"/>
  <c r="C56" i="7" s="1"/>
  <c r="J56" i="6"/>
  <c r="Q56" i="6"/>
  <c r="I57" i="6"/>
  <c r="P57" i="6"/>
  <c r="H58" i="5"/>
  <c r="E7" i="17" s="1"/>
  <c r="T58" i="5"/>
  <c r="I56" i="5"/>
  <c r="P56" i="5"/>
  <c r="O57" i="5"/>
  <c r="U57" i="5"/>
  <c r="M58" i="4"/>
  <c r="S58" i="4"/>
  <c r="H56" i="4"/>
  <c r="O56" i="4"/>
  <c r="U56" i="4"/>
  <c r="T57" i="4"/>
  <c r="E56" i="12"/>
  <c r="K56" i="12"/>
  <c r="Q57" i="12"/>
  <c r="R56" i="12"/>
  <c r="F58" i="11"/>
  <c r="L58" i="11"/>
  <c r="R58" i="11"/>
  <c r="G56" i="11"/>
  <c r="M56" i="11"/>
  <c r="T56" i="11"/>
  <c r="D58" i="7"/>
  <c r="G4" i="17" s="1"/>
  <c r="J58" i="7"/>
  <c r="P58" i="7"/>
  <c r="G6" i="17" s="1"/>
  <c r="E56" i="7"/>
  <c r="L56" i="14" s="1"/>
  <c r="K56" i="7"/>
  <c r="R56" i="7"/>
  <c r="D57" i="7"/>
  <c r="C57" i="8" s="1"/>
  <c r="J57" i="7"/>
  <c r="Q57" i="7"/>
  <c r="D58" i="6"/>
  <c r="F4" i="17" s="1"/>
  <c r="J58" i="6"/>
  <c r="P58" i="6"/>
  <c r="F6" i="17" s="1"/>
  <c r="E56" i="6"/>
  <c r="K56" i="6"/>
  <c r="D57" i="6"/>
  <c r="C57" i="7" s="1"/>
  <c r="J57" i="6"/>
  <c r="Q57" i="6"/>
  <c r="I58" i="5"/>
  <c r="O58" i="5"/>
  <c r="U58" i="5"/>
  <c r="D56" i="5"/>
  <c r="C56" i="6" s="1"/>
  <c r="J56" i="5"/>
  <c r="I57" i="5"/>
  <c r="P57" i="5"/>
  <c r="H58" i="4"/>
  <c r="D7" i="17" s="1"/>
  <c r="T58" i="4"/>
  <c r="I56" i="4"/>
  <c r="H57" i="4"/>
  <c r="O57" i="4"/>
  <c r="U57" i="4"/>
  <c r="G57" i="5"/>
  <c r="R56" i="13"/>
  <c r="R57" i="13"/>
  <c r="E58" i="12"/>
  <c r="K58" i="12"/>
  <c r="Q58" i="12"/>
  <c r="E57" i="12"/>
  <c r="Q57" i="14" s="1"/>
  <c r="K57" i="12"/>
  <c r="L56" i="12"/>
  <c r="M58" i="11"/>
  <c r="S58" i="11"/>
  <c r="H56" i="11"/>
  <c r="O56" i="11"/>
  <c r="U56" i="11"/>
  <c r="G57" i="11"/>
  <c r="M57" i="11"/>
  <c r="T57" i="11"/>
  <c r="F58" i="10"/>
  <c r="L58" i="10"/>
  <c r="R58" i="10"/>
  <c r="G56" i="10"/>
  <c r="M56" i="10"/>
  <c r="T56" i="10"/>
  <c r="F57" i="10"/>
  <c r="O57" i="15" s="1"/>
  <c r="L57" i="10"/>
  <c r="S57" i="10"/>
  <c r="E58" i="9"/>
  <c r="K58" i="9"/>
  <c r="Q58" i="9"/>
  <c r="F56" i="9"/>
  <c r="L56" i="9"/>
  <c r="S56" i="9"/>
  <c r="E57" i="9"/>
  <c r="N57" i="14" s="1"/>
  <c r="K57" i="9"/>
  <c r="R57" i="9"/>
  <c r="D58" i="8"/>
  <c r="H4" i="17" s="1"/>
  <c r="J58" i="8"/>
  <c r="P58" i="8"/>
  <c r="H6" i="17" s="1"/>
  <c r="E56" i="8"/>
  <c r="K56" i="8"/>
  <c r="R56" i="8"/>
  <c r="D57" i="8"/>
  <c r="J57" i="8"/>
  <c r="Q57" i="8"/>
  <c r="E58" i="7"/>
  <c r="K58" i="7"/>
  <c r="Q58" i="7"/>
  <c r="F56" i="7"/>
  <c r="L56" i="15" s="1"/>
  <c r="L56" i="7"/>
  <c r="E57" i="7"/>
  <c r="L57" i="14" s="1"/>
  <c r="K57" i="7"/>
  <c r="R57" i="7"/>
  <c r="E58" i="6"/>
  <c r="K58" i="6"/>
  <c r="Q58" i="6"/>
  <c r="E57" i="6"/>
  <c r="K57" i="14" s="1"/>
  <c r="K57" i="6"/>
  <c r="D58" i="5"/>
  <c r="C58" i="6" s="1"/>
  <c r="J58" i="5"/>
  <c r="P58" i="5"/>
  <c r="E6" i="17" s="1"/>
  <c r="D57" i="5"/>
  <c r="C57" i="6" s="1"/>
  <c r="J57" i="5"/>
  <c r="I58" i="4"/>
  <c r="O58" i="4"/>
  <c r="U58" i="4"/>
  <c r="I57" i="4"/>
  <c r="N55" i="2"/>
  <c r="P55" i="1" s="1"/>
  <c r="N54" i="2"/>
  <c r="P54" i="1" s="1"/>
  <c r="N53" i="2"/>
  <c r="P53" i="1" s="1"/>
  <c r="N52" i="2"/>
  <c r="P52" i="1" s="1"/>
  <c r="N50" i="2"/>
  <c r="N49" i="2"/>
  <c r="P49" i="1" s="1"/>
  <c r="N48" i="2"/>
  <c r="P48" i="1" s="1"/>
  <c r="N47" i="2"/>
  <c r="P47" i="1" s="1"/>
  <c r="N46" i="2"/>
  <c r="P46" i="1" s="1"/>
  <c r="N45" i="2"/>
  <c r="P45" i="1" s="1"/>
  <c r="N39" i="2"/>
  <c r="P39" i="1" s="1"/>
  <c r="N37" i="2"/>
  <c r="P37" i="1" s="1"/>
  <c r="N36" i="2"/>
  <c r="P36" i="1" s="1"/>
  <c r="N35" i="2"/>
  <c r="N34" i="2"/>
  <c r="N33" i="2"/>
  <c r="P33" i="1" s="1"/>
  <c r="N32" i="2"/>
  <c r="P32" i="1" s="1"/>
  <c r="N31" i="2"/>
  <c r="P31" i="1" s="1"/>
  <c r="N30" i="2"/>
  <c r="P30" i="1" s="1"/>
  <c r="N29" i="2"/>
  <c r="P29" i="1" s="1"/>
  <c r="N28" i="2"/>
  <c r="P28" i="1" s="1"/>
  <c r="N27" i="2"/>
  <c r="P27" i="1" s="1"/>
  <c r="N26" i="2"/>
  <c r="P26" i="1" s="1"/>
  <c r="N25" i="2"/>
  <c r="P25" i="1" s="1"/>
  <c r="N24" i="2"/>
  <c r="P24" i="1" s="1"/>
  <c r="N23" i="2"/>
  <c r="P23" i="1" s="1"/>
  <c r="N22" i="2"/>
  <c r="P22" i="1" s="1"/>
  <c r="N21" i="2"/>
  <c r="N20" i="2"/>
  <c r="P20" i="1" s="1"/>
  <c r="N19" i="2"/>
  <c r="P19" i="1" s="1"/>
  <c r="N17" i="2"/>
  <c r="N18" i="2"/>
  <c r="P18" i="1" s="1"/>
  <c r="N16" i="2"/>
  <c r="P16" i="1" s="1"/>
  <c r="N56" i="2"/>
  <c r="P56" i="1" s="1"/>
  <c r="N51" i="2"/>
  <c r="P51" i="1" s="1"/>
  <c r="N10" i="2"/>
  <c r="P10" i="1" s="1"/>
  <c r="N9" i="2"/>
  <c r="N8" i="2"/>
  <c r="P8" i="1" s="1"/>
  <c r="N7" i="2"/>
  <c r="P7" i="1" s="1"/>
  <c r="N6" i="2"/>
  <c r="P6" i="1" s="1"/>
  <c r="N5" i="2"/>
  <c r="P5" i="1" s="1"/>
  <c r="N4" i="2"/>
  <c r="P4" i="1" s="1"/>
  <c r="N3" i="2"/>
  <c r="N2" i="2"/>
  <c r="P35" i="1"/>
  <c r="P14" i="1"/>
  <c r="U55" i="2"/>
  <c r="V55" i="1" s="1"/>
  <c r="D56" i="16" s="1"/>
  <c r="T55" i="2"/>
  <c r="U55" i="1" s="1"/>
  <c r="C56" i="16" s="1"/>
  <c r="U54" i="2"/>
  <c r="V54" i="1" s="1"/>
  <c r="D55" i="16" s="1"/>
  <c r="T54" i="2"/>
  <c r="U54" i="1" s="1"/>
  <c r="C55" i="16" s="1"/>
  <c r="U53" i="2"/>
  <c r="T53" i="2"/>
  <c r="U53" i="1" s="1"/>
  <c r="C54" i="16" s="1"/>
  <c r="U52" i="2"/>
  <c r="T52" i="2"/>
  <c r="U51" i="2"/>
  <c r="V51" i="1" s="1"/>
  <c r="D52" i="16" s="1"/>
  <c r="T51" i="2"/>
  <c r="U51" i="1" s="1"/>
  <c r="C52" i="16" s="1"/>
  <c r="U50" i="2"/>
  <c r="V50" i="1" s="1"/>
  <c r="D51" i="16" s="1"/>
  <c r="T50" i="2"/>
  <c r="U50" i="1" s="1"/>
  <c r="C51" i="16" s="1"/>
  <c r="U49" i="2"/>
  <c r="T49" i="2"/>
  <c r="U48" i="2"/>
  <c r="V48" i="1" s="1"/>
  <c r="D49" i="16" s="1"/>
  <c r="T48" i="2"/>
  <c r="U48" i="1" s="1"/>
  <c r="C49" i="16" s="1"/>
  <c r="U47" i="2"/>
  <c r="V47" i="1" s="1"/>
  <c r="D48" i="16" s="1"/>
  <c r="T47" i="2"/>
  <c r="U47" i="1" s="1"/>
  <c r="C48" i="16" s="1"/>
  <c r="U46" i="2"/>
  <c r="V46" i="1" s="1"/>
  <c r="D47" i="16" s="1"/>
  <c r="T46" i="2"/>
  <c r="U46" i="1" s="1"/>
  <c r="C47" i="16" s="1"/>
  <c r="U45" i="2"/>
  <c r="V45" i="1" s="1"/>
  <c r="D46" i="16" s="1"/>
  <c r="T45" i="2"/>
  <c r="U45" i="1" s="1"/>
  <c r="C46" i="16" s="1"/>
  <c r="U44" i="2"/>
  <c r="V44" i="1" s="1"/>
  <c r="D45" i="16" s="1"/>
  <c r="T44" i="2"/>
  <c r="U44" i="1" s="1"/>
  <c r="C45" i="16" s="1"/>
  <c r="U43" i="2"/>
  <c r="V43" i="1" s="1"/>
  <c r="D44" i="16" s="1"/>
  <c r="T43" i="2"/>
  <c r="U43" i="1" s="1"/>
  <c r="C44" i="16" s="1"/>
  <c r="U42" i="2"/>
  <c r="V42" i="1" s="1"/>
  <c r="D43" i="16" s="1"/>
  <c r="T42" i="2"/>
  <c r="U42" i="1" s="1"/>
  <c r="C43" i="16" s="1"/>
  <c r="U41" i="2"/>
  <c r="V41" i="1" s="1"/>
  <c r="D42" i="16" s="1"/>
  <c r="T41" i="2"/>
  <c r="U40" i="2"/>
  <c r="V40" i="1" s="1"/>
  <c r="D41" i="16" s="1"/>
  <c r="T40" i="2"/>
  <c r="U40" i="1" s="1"/>
  <c r="C41" i="16" s="1"/>
  <c r="U39" i="2"/>
  <c r="V39" i="1" s="1"/>
  <c r="D40" i="16" s="1"/>
  <c r="T39" i="2"/>
  <c r="U39" i="1" s="1"/>
  <c r="C40" i="16" s="1"/>
  <c r="U38" i="2"/>
  <c r="V38" i="1" s="1"/>
  <c r="D39" i="16" s="1"/>
  <c r="T38" i="2"/>
  <c r="U38" i="1" s="1"/>
  <c r="C39" i="16" s="1"/>
  <c r="U37" i="2"/>
  <c r="T37" i="2"/>
  <c r="U36" i="2"/>
  <c r="V36" i="1" s="1"/>
  <c r="D37" i="16" s="1"/>
  <c r="T36" i="2"/>
  <c r="U36" i="1" s="1"/>
  <c r="C37" i="16" s="1"/>
  <c r="U35" i="2"/>
  <c r="T35" i="2"/>
  <c r="U35" i="1" s="1"/>
  <c r="C36" i="16" s="1"/>
  <c r="U34" i="2"/>
  <c r="T34" i="2"/>
  <c r="U33" i="2"/>
  <c r="V33" i="1" s="1"/>
  <c r="D34" i="16" s="1"/>
  <c r="T33" i="2"/>
  <c r="U32" i="2"/>
  <c r="V32" i="1" s="1"/>
  <c r="D33" i="16" s="1"/>
  <c r="T32" i="2"/>
  <c r="U32" i="1" s="1"/>
  <c r="C33" i="16" s="1"/>
  <c r="U31" i="2"/>
  <c r="V31" i="1" s="1"/>
  <c r="D32" i="16" s="1"/>
  <c r="T31" i="2"/>
  <c r="U31" i="1" s="1"/>
  <c r="C32" i="16" s="1"/>
  <c r="U30" i="2"/>
  <c r="V30" i="1" s="1"/>
  <c r="D31" i="16" s="1"/>
  <c r="T30" i="2"/>
  <c r="U30" i="1" s="1"/>
  <c r="C31" i="16" s="1"/>
  <c r="U29" i="2"/>
  <c r="V29" i="1" s="1"/>
  <c r="D30" i="16" s="1"/>
  <c r="T29" i="2"/>
  <c r="U29" i="1" s="1"/>
  <c r="C30" i="16" s="1"/>
  <c r="U28" i="2"/>
  <c r="T28" i="2"/>
  <c r="U28" i="1" s="1"/>
  <c r="C29" i="16" s="1"/>
  <c r="U27" i="2"/>
  <c r="V27" i="1" s="1"/>
  <c r="D28" i="16" s="1"/>
  <c r="T27" i="2"/>
  <c r="U27" i="1" s="1"/>
  <c r="C28" i="16" s="1"/>
  <c r="U26" i="2"/>
  <c r="V26" i="1" s="1"/>
  <c r="D27" i="16" s="1"/>
  <c r="T26" i="2"/>
  <c r="U26" i="1" s="1"/>
  <c r="C27" i="16" s="1"/>
  <c r="U25" i="2"/>
  <c r="T25" i="2"/>
  <c r="U24" i="2"/>
  <c r="V24" i="1" s="1"/>
  <c r="D25" i="16" s="1"/>
  <c r="T24" i="2"/>
  <c r="U24" i="1" s="1"/>
  <c r="C25" i="16" s="1"/>
  <c r="U23" i="2"/>
  <c r="V23" i="1" s="1"/>
  <c r="D24" i="16" s="1"/>
  <c r="T23" i="2"/>
  <c r="U23" i="1" s="1"/>
  <c r="C24" i="16" s="1"/>
  <c r="U22" i="2"/>
  <c r="V22" i="1" s="1"/>
  <c r="D23" i="16" s="1"/>
  <c r="T22" i="2"/>
  <c r="U21" i="2"/>
  <c r="V21" i="1" s="1"/>
  <c r="D22" i="16" s="1"/>
  <c r="T21" i="2"/>
  <c r="U21" i="1" s="1"/>
  <c r="C22" i="16" s="1"/>
  <c r="U20" i="2"/>
  <c r="V20" i="1" s="1"/>
  <c r="D21" i="16" s="1"/>
  <c r="T20" i="2"/>
  <c r="U20" i="1" s="1"/>
  <c r="C21" i="16" s="1"/>
  <c r="U19" i="2"/>
  <c r="T19" i="2"/>
  <c r="U19" i="1" s="1"/>
  <c r="C20" i="16" s="1"/>
  <c r="U18" i="2"/>
  <c r="V18" i="1" s="1"/>
  <c r="D19" i="16" s="1"/>
  <c r="T18" i="2"/>
  <c r="U18" i="1" s="1"/>
  <c r="C19" i="16" s="1"/>
  <c r="U17" i="2"/>
  <c r="V17" i="1" s="1"/>
  <c r="D18" i="16" s="1"/>
  <c r="T17" i="2"/>
  <c r="U17" i="1" s="1"/>
  <c r="C18" i="16" s="1"/>
  <c r="U16" i="2"/>
  <c r="V16" i="1" s="1"/>
  <c r="D17" i="16" s="1"/>
  <c r="T16" i="2"/>
  <c r="U16" i="1" s="1"/>
  <c r="C17" i="16" s="1"/>
  <c r="U15" i="2"/>
  <c r="V15" i="1" s="1"/>
  <c r="D16" i="16" s="1"/>
  <c r="T15" i="2"/>
  <c r="U15" i="1" s="1"/>
  <c r="C16" i="16" s="1"/>
  <c r="U14" i="2"/>
  <c r="V14" i="1" s="1"/>
  <c r="D15" i="16" s="1"/>
  <c r="T14" i="2"/>
  <c r="U13" i="2"/>
  <c r="V13" i="1" s="1"/>
  <c r="D14" i="16" s="1"/>
  <c r="T13" i="2"/>
  <c r="U12" i="2"/>
  <c r="V12" i="1" s="1"/>
  <c r="D13" i="16" s="1"/>
  <c r="T12" i="2"/>
  <c r="U12" i="1" s="1"/>
  <c r="C13" i="16" s="1"/>
  <c r="U11" i="2"/>
  <c r="V11" i="1" s="1"/>
  <c r="D12" i="16" s="1"/>
  <c r="T11" i="2"/>
  <c r="U11" i="1" s="1"/>
  <c r="C12" i="16" s="1"/>
  <c r="U10" i="2"/>
  <c r="V10" i="1" s="1"/>
  <c r="D11" i="16" s="1"/>
  <c r="T10" i="2"/>
  <c r="U10" i="1" s="1"/>
  <c r="C11" i="16" s="1"/>
  <c r="U9" i="2"/>
  <c r="V9" i="1" s="1"/>
  <c r="D10" i="16" s="1"/>
  <c r="T9" i="2"/>
  <c r="U9" i="1" s="1"/>
  <c r="C10" i="16" s="1"/>
  <c r="U8" i="2"/>
  <c r="V8" i="1" s="1"/>
  <c r="D9" i="16" s="1"/>
  <c r="T8" i="2"/>
  <c r="U8" i="1" s="1"/>
  <c r="C9" i="16" s="1"/>
  <c r="U7" i="2"/>
  <c r="T7" i="2"/>
  <c r="U7" i="1" s="1"/>
  <c r="C8" i="16" s="1"/>
  <c r="U6" i="2"/>
  <c r="V6" i="1" s="1"/>
  <c r="D7" i="16" s="1"/>
  <c r="T6" i="2"/>
  <c r="U5" i="2"/>
  <c r="V5" i="1" s="1"/>
  <c r="D6" i="16" s="1"/>
  <c r="T5" i="2"/>
  <c r="U5" i="1" s="1"/>
  <c r="C6" i="16" s="1"/>
  <c r="U4" i="2"/>
  <c r="T4" i="2"/>
  <c r="U3" i="2"/>
  <c r="V3" i="1" s="1"/>
  <c r="D4" i="16" s="1"/>
  <c r="T3" i="2"/>
  <c r="U3" i="1" s="1"/>
  <c r="C4" i="16" s="1"/>
  <c r="U2" i="2"/>
  <c r="V2" i="1" s="1"/>
  <c r="D3" i="16" s="1"/>
  <c r="T2" i="2"/>
  <c r="G58" i="2"/>
  <c r="S55" i="2"/>
  <c r="R55" i="2"/>
  <c r="S55" i="1" s="1"/>
  <c r="Q55" i="2"/>
  <c r="R55" i="1" s="1"/>
  <c r="P55" i="2"/>
  <c r="O55" i="2"/>
  <c r="S54" i="2"/>
  <c r="T54" i="1" s="1"/>
  <c r="R54" i="2"/>
  <c r="Q54" i="2"/>
  <c r="R54" i="1" s="1"/>
  <c r="P54" i="2"/>
  <c r="O54" i="2"/>
  <c r="S53" i="2"/>
  <c r="T53" i="1" s="1"/>
  <c r="R53" i="2"/>
  <c r="S53" i="1" s="1"/>
  <c r="Q53" i="2"/>
  <c r="R53" i="1" s="1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Q51" i="2"/>
  <c r="R51" i="1" s="1"/>
  <c r="P51" i="2"/>
  <c r="O51" i="2"/>
  <c r="S50" i="2"/>
  <c r="R50" i="2"/>
  <c r="S50" i="1" s="1"/>
  <c r="Q50" i="2"/>
  <c r="R50" i="1" s="1"/>
  <c r="P50" i="2"/>
  <c r="O50" i="2"/>
  <c r="S49" i="2"/>
  <c r="T49" i="1" s="1"/>
  <c r="R49" i="2"/>
  <c r="S49" i="1" s="1"/>
  <c r="Q49" i="2"/>
  <c r="P49" i="2"/>
  <c r="O49" i="2"/>
  <c r="S48" i="2"/>
  <c r="T48" i="1" s="1"/>
  <c r="R48" i="2"/>
  <c r="Q48" i="2"/>
  <c r="R48" i="1" s="1"/>
  <c r="P48" i="2"/>
  <c r="O48" i="2"/>
  <c r="S47" i="2"/>
  <c r="T47" i="1" s="1"/>
  <c r="R47" i="2"/>
  <c r="S47" i="1" s="1"/>
  <c r="Q47" i="2"/>
  <c r="R47" i="1" s="1"/>
  <c r="P47" i="2"/>
  <c r="O47" i="2"/>
  <c r="S46" i="2"/>
  <c r="R46" i="2"/>
  <c r="S46" i="1" s="1"/>
  <c r="Q46" i="2"/>
  <c r="R46" i="1" s="1"/>
  <c r="P46" i="2"/>
  <c r="O46" i="2"/>
  <c r="S45" i="2"/>
  <c r="T45" i="1" s="1"/>
  <c r="R45" i="2"/>
  <c r="S45" i="1" s="1"/>
  <c r="Q45" i="2"/>
  <c r="R45" i="1" s="1"/>
  <c r="P45" i="2"/>
  <c r="O45" i="2"/>
  <c r="S44" i="2"/>
  <c r="T44" i="1" s="1"/>
  <c r="R44" i="2"/>
  <c r="S44" i="1" s="1"/>
  <c r="Q44" i="2"/>
  <c r="R44" i="1" s="1"/>
  <c r="P44" i="2"/>
  <c r="O44" i="2"/>
  <c r="S43" i="2"/>
  <c r="R43" i="2"/>
  <c r="S43" i="1" s="1"/>
  <c r="Q43" i="2"/>
  <c r="R43" i="1" s="1"/>
  <c r="P43" i="2"/>
  <c r="O43" i="2"/>
  <c r="S42" i="2"/>
  <c r="T42" i="1" s="1"/>
  <c r="R42" i="2"/>
  <c r="S42" i="1" s="1"/>
  <c r="Q42" i="2"/>
  <c r="R42" i="1" s="1"/>
  <c r="P42" i="2"/>
  <c r="O42" i="2"/>
  <c r="S41" i="2"/>
  <c r="T41" i="1" s="1"/>
  <c r="R41" i="2"/>
  <c r="S41" i="1" s="1"/>
  <c r="Q41" i="2"/>
  <c r="P41" i="2"/>
  <c r="O41" i="2"/>
  <c r="S40" i="2"/>
  <c r="T40" i="1" s="1"/>
  <c r="R40" i="2"/>
  <c r="S40" i="1" s="1"/>
  <c r="Q40" i="2"/>
  <c r="P40" i="2"/>
  <c r="O40" i="2"/>
  <c r="S39" i="2"/>
  <c r="T39" i="1" s="1"/>
  <c r="R39" i="2"/>
  <c r="S39" i="1" s="1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T37" i="1" s="1"/>
  <c r="R37" i="2"/>
  <c r="S37" i="1" s="1"/>
  <c r="Q37" i="2"/>
  <c r="R37" i="1" s="1"/>
  <c r="P37" i="2"/>
  <c r="O37" i="2"/>
  <c r="S36" i="2"/>
  <c r="T36" i="1" s="1"/>
  <c r="R36" i="2"/>
  <c r="Q36" i="2"/>
  <c r="R36" i="1" s="1"/>
  <c r="P36" i="2"/>
  <c r="O36" i="2"/>
  <c r="S35" i="2"/>
  <c r="T35" i="1" s="1"/>
  <c r="R35" i="2"/>
  <c r="S35" i="1" s="1"/>
  <c r="Q35" i="2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P32" i="2"/>
  <c r="O32" i="2"/>
  <c r="S31" i="2"/>
  <c r="R31" i="2"/>
  <c r="S31" i="1" s="1"/>
  <c r="Q31" i="2"/>
  <c r="R31" i="1" s="1"/>
  <c r="P31" i="2"/>
  <c r="O31" i="2"/>
  <c r="S30" i="2"/>
  <c r="T30" i="1" s="1"/>
  <c r="R30" i="2"/>
  <c r="Q30" i="2"/>
  <c r="R30" i="1" s="1"/>
  <c r="P30" i="2"/>
  <c r="O30" i="2"/>
  <c r="S29" i="2"/>
  <c r="T29" i="1" s="1"/>
  <c r="R29" i="2"/>
  <c r="S29" i="1" s="1"/>
  <c r="Q29" i="2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T25" i="1" s="1"/>
  <c r="R25" i="2"/>
  <c r="Q25" i="2"/>
  <c r="R25" i="1" s="1"/>
  <c r="P25" i="2"/>
  <c r="O25" i="2"/>
  <c r="S24" i="2"/>
  <c r="T24" i="1" s="1"/>
  <c r="R24" i="2"/>
  <c r="Q24" i="2"/>
  <c r="R24" i="1" s="1"/>
  <c r="P24" i="2"/>
  <c r="O24" i="2"/>
  <c r="S23" i="2"/>
  <c r="T23" i="1" s="1"/>
  <c r="R23" i="2"/>
  <c r="S23" i="1" s="1"/>
  <c r="Q23" i="2"/>
  <c r="R23" i="1" s="1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R20" i="1" s="1"/>
  <c r="P20" i="2"/>
  <c r="O20" i="2"/>
  <c r="S19" i="2"/>
  <c r="T19" i="1" s="1"/>
  <c r="R19" i="2"/>
  <c r="Q19" i="2"/>
  <c r="R19" i="1" s="1"/>
  <c r="P19" i="2"/>
  <c r="O19" i="2"/>
  <c r="S18" i="2"/>
  <c r="T18" i="1" s="1"/>
  <c r="R18" i="2"/>
  <c r="S18" i="1" s="1"/>
  <c r="Q18" i="2"/>
  <c r="R18" i="1" s="1"/>
  <c r="P18" i="2"/>
  <c r="O18" i="2"/>
  <c r="S17" i="2"/>
  <c r="T17" i="1" s="1"/>
  <c r="R17" i="2"/>
  <c r="S17" i="1" s="1"/>
  <c r="Q17" i="2"/>
  <c r="R17" i="1" s="1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S14" i="1" s="1"/>
  <c r="Q14" i="2"/>
  <c r="R14" i="1" s="1"/>
  <c r="P14" i="2"/>
  <c r="O14" i="2"/>
  <c r="S13" i="2"/>
  <c r="T13" i="1" s="1"/>
  <c r="R13" i="2"/>
  <c r="S13" i="1" s="1"/>
  <c r="Q13" i="2"/>
  <c r="R13" i="1" s="1"/>
  <c r="P13" i="2"/>
  <c r="O13" i="2"/>
  <c r="S12" i="2"/>
  <c r="R12" i="2"/>
  <c r="Q12" i="2"/>
  <c r="R12" i="1" s="1"/>
  <c r="P12" i="2"/>
  <c r="O12" i="2"/>
  <c r="S11" i="2"/>
  <c r="T11" i="1" s="1"/>
  <c r="R11" i="2"/>
  <c r="S11" i="1" s="1"/>
  <c r="Q11" i="2"/>
  <c r="R11" i="1" s="1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S9" i="1" s="1"/>
  <c r="Q9" i="2"/>
  <c r="R9" i="1" s="1"/>
  <c r="P9" i="2"/>
  <c r="O9" i="2"/>
  <c r="S8" i="2"/>
  <c r="T8" i="1" s="1"/>
  <c r="R8" i="2"/>
  <c r="S8" i="1" s="1"/>
  <c r="Q8" i="2"/>
  <c r="P8" i="2"/>
  <c r="O8" i="2"/>
  <c r="S7" i="2"/>
  <c r="R7" i="2"/>
  <c r="S7" i="1" s="1"/>
  <c r="Q7" i="2"/>
  <c r="R7" i="1" s="1"/>
  <c r="P7" i="2"/>
  <c r="O7" i="2"/>
  <c r="S6" i="2"/>
  <c r="T6" i="1" s="1"/>
  <c r="R6" i="2"/>
  <c r="Q6" i="2"/>
  <c r="R6" i="1" s="1"/>
  <c r="P6" i="2"/>
  <c r="O6" i="2"/>
  <c r="S5" i="2"/>
  <c r="T5" i="1" s="1"/>
  <c r="R5" i="2"/>
  <c r="S5" i="1" s="1"/>
  <c r="Q5" i="2"/>
  <c r="R5" i="1" s="1"/>
  <c r="P5" i="2"/>
  <c r="O5" i="2"/>
  <c r="S4" i="2"/>
  <c r="T4" i="1" s="1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5" i="2"/>
  <c r="O55" i="1" s="1"/>
  <c r="L55" i="2"/>
  <c r="N55" i="1" s="1"/>
  <c r="K55" i="2"/>
  <c r="M55" i="1" s="1"/>
  <c r="J55" i="2"/>
  <c r="L55" i="1" s="1"/>
  <c r="I55" i="2"/>
  <c r="K55" i="1" s="1"/>
  <c r="H55" i="2"/>
  <c r="J55" i="1" s="1"/>
  <c r="B56" i="16" s="1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B55" i="16" s="1"/>
  <c r="M53" i="2"/>
  <c r="O53" i="1" s="1"/>
  <c r="L53" i="2"/>
  <c r="N53" i="1" s="1"/>
  <c r="K53" i="2"/>
  <c r="M53" i="1" s="1"/>
  <c r="J53" i="2"/>
  <c r="L53" i="1" s="1"/>
  <c r="I53" i="2"/>
  <c r="K53" i="1" s="1"/>
  <c r="H53" i="2"/>
  <c r="J53" i="1" s="1"/>
  <c r="B54" i="16" s="1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B53" i="16" s="1"/>
  <c r="M51" i="2"/>
  <c r="O51" i="1" s="1"/>
  <c r="L51" i="2"/>
  <c r="N51" i="1" s="1"/>
  <c r="K51" i="2"/>
  <c r="M51" i="1" s="1"/>
  <c r="J51" i="2"/>
  <c r="L51" i="1" s="1"/>
  <c r="I51" i="2"/>
  <c r="K51" i="1" s="1"/>
  <c r="H51" i="2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B51" i="16" s="1"/>
  <c r="M49" i="2"/>
  <c r="O49" i="1" s="1"/>
  <c r="L49" i="2"/>
  <c r="N49" i="1" s="1"/>
  <c r="K49" i="2"/>
  <c r="M49" i="1" s="1"/>
  <c r="J49" i="2"/>
  <c r="L49" i="1" s="1"/>
  <c r="I49" i="2"/>
  <c r="K49" i="1" s="1"/>
  <c r="H49" i="2"/>
  <c r="J49" i="1" s="1"/>
  <c r="B50" i="16" s="1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B49" i="16" s="1"/>
  <c r="M47" i="2"/>
  <c r="O47" i="1" s="1"/>
  <c r="L47" i="2"/>
  <c r="N47" i="1" s="1"/>
  <c r="K47" i="2"/>
  <c r="M47" i="1" s="1"/>
  <c r="J47" i="2"/>
  <c r="L47" i="1" s="1"/>
  <c r="I47" i="2"/>
  <c r="K47" i="1" s="1"/>
  <c r="H47" i="2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B47" i="16" s="1"/>
  <c r="M45" i="2"/>
  <c r="O45" i="1" s="1"/>
  <c r="L45" i="2"/>
  <c r="N45" i="1" s="1"/>
  <c r="K45" i="2"/>
  <c r="M45" i="1" s="1"/>
  <c r="J45" i="2"/>
  <c r="L45" i="1" s="1"/>
  <c r="I45" i="2"/>
  <c r="K45" i="1" s="1"/>
  <c r="H45" i="2"/>
  <c r="J45" i="1" s="1"/>
  <c r="B46" i="16" s="1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B45" i="16" s="1"/>
  <c r="M43" i="2"/>
  <c r="O43" i="1" s="1"/>
  <c r="L43" i="2"/>
  <c r="N43" i="1" s="1"/>
  <c r="K43" i="2"/>
  <c r="M43" i="1" s="1"/>
  <c r="J43" i="2"/>
  <c r="L43" i="1" s="1"/>
  <c r="I43" i="2"/>
  <c r="K43" i="1" s="1"/>
  <c r="H43" i="2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B43" i="16" s="1"/>
  <c r="M41" i="2"/>
  <c r="O41" i="1" s="1"/>
  <c r="L41" i="2"/>
  <c r="N41" i="1" s="1"/>
  <c r="K41" i="2"/>
  <c r="J41" i="2"/>
  <c r="L41" i="1" s="1"/>
  <c r="I41" i="2"/>
  <c r="K41" i="1" s="1"/>
  <c r="H41" i="2"/>
  <c r="M40" i="2"/>
  <c r="L40" i="2"/>
  <c r="K40" i="2"/>
  <c r="M40" i="1" s="1"/>
  <c r="J40" i="2"/>
  <c r="I40" i="2"/>
  <c r="H40" i="2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B40" i="16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B39" i="16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B37" i="16" s="1"/>
  <c r="M35" i="2"/>
  <c r="O35" i="1" s="1"/>
  <c r="L35" i="2"/>
  <c r="N35" i="1" s="1"/>
  <c r="K35" i="2"/>
  <c r="M35" i="1" s="1"/>
  <c r="J35" i="2"/>
  <c r="L35" i="1" s="1"/>
  <c r="I35" i="2"/>
  <c r="K35" i="1" s="1"/>
  <c r="H35" i="2"/>
  <c r="J35" i="1" s="1"/>
  <c r="B36" i="16" s="1"/>
  <c r="M34" i="2"/>
  <c r="O34" i="1" s="1"/>
  <c r="L34" i="2"/>
  <c r="N34" i="1" s="1"/>
  <c r="K34" i="2"/>
  <c r="M34" i="1" s="1"/>
  <c r="J34" i="2"/>
  <c r="L34" i="1" s="1"/>
  <c r="I34" i="2"/>
  <c r="K34" i="1" s="1"/>
  <c r="H34" i="2"/>
  <c r="J34" i="1" s="1"/>
  <c r="B35" i="16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B33" i="16" s="1"/>
  <c r="M31" i="2"/>
  <c r="O31" i="1" s="1"/>
  <c r="L31" i="2"/>
  <c r="K31" i="2"/>
  <c r="M31" i="1" s="1"/>
  <c r="J31" i="2"/>
  <c r="L31" i="1" s="1"/>
  <c r="I31" i="2"/>
  <c r="K31" i="1" s="1"/>
  <c r="H31" i="2"/>
  <c r="J31" i="1" s="1"/>
  <c r="B32" i="16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B31" i="16" s="1"/>
  <c r="M29" i="2"/>
  <c r="O29" i="1" s="1"/>
  <c r="L29" i="2"/>
  <c r="N29" i="1" s="1"/>
  <c r="K29" i="2"/>
  <c r="M29" i="1" s="1"/>
  <c r="J29" i="2"/>
  <c r="L29" i="1" s="1"/>
  <c r="I29" i="2"/>
  <c r="K29" i="1" s="1"/>
  <c r="H29" i="2"/>
  <c r="M28" i="2"/>
  <c r="O28" i="1" s="1"/>
  <c r="L28" i="2"/>
  <c r="N28" i="1" s="1"/>
  <c r="K28" i="2"/>
  <c r="M28" i="1" s="1"/>
  <c r="J28" i="2"/>
  <c r="L28" i="1" s="1"/>
  <c r="I28" i="2"/>
  <c r="K28" i="1" s="1"/>
  <c r="H28" i="2"/>
  <c r="J28" i="1" s="1"/>
  <c r="B29" i="16" s="1"/>
  <c r="M27" i="2"/>
  <c r="O27" i="1" s="1"/>
  <c r="L27" i="2"/>
  <c r="N27" i="1" s="1"/>
  <c r="K27" i="2"/>
  <c r="M27" i="1" s="1"/>
  <c r="J27" i="2"/>
  <c r="L27" i="1" s="1"/>
  <c r="I27" i="2"/>
  <c r="K27" i="1" s="1"/>
  <c r="H27" i="2"/>
  <c r="J27" i="1" s="1"/>
  <c r="B28" i="16" s="1"/>
  <c r="M26" i="2"/>
  <c r="O26" i="1" s="1"/>
  <c r="L26" i="2"/>
  <c r="N26" i="1" s="1"/>
  <c r="K26" i="2"/>
  <c r="M26" i="1" s="1"/>
  <c r="J26" i="2"/>
  <c r="L26" i="1" s="1"/>
  <c r="I26" i="2"/>
  <c r="K26" i="1" s="1"/>
  <c r="H26" i="2"/>
  <c r="J26" i="1" s="1"/>
  <c r="B27" i="16" s="1"/>
  <c r="M25" i="2"/>
  <c r="O25" i="1" s="1"/>
  <c r="L25" i="2"/>
  <c r="N25" i="1" s="1"/>
  <c r="K25" i="2"/>
  <c r="M25" i="1" s="1"/>
  <c r="J25" i="2"/>
  <c r="L25" i="1" s="1"/>
  <c r="I25" i="2"/>
  <c r="K25" i="1" s="1"/>
  <c r="H25" i="2"/>
  <c r="J25" i="1" s="1"/>
  <c r="B26" i="16" s="1"/>
  <c r="M24" i="2"/>
  <c r="O24" i="1" s="1"/>
  <c r="L24" i="2"/>
  <c r="N24" i="1" s="1"/>
  <c r="K24" i="2"/>
  <c r="M24" i="1" s="1"/>
  <c r="J24" i="2"/>
  <c r="L24" i="1" s="1"/>
  <c r="I24" i="2"/>
  <c r="K24" i="1" s="1"/>
  <c r="H24" i="2"/>
  <c r="J24" i="1" s="1"/>
  <c r="B25" i="16" s="1"/>
  <c r="M23" i="2"/>
  <c r="O23" i="1" s="1"/>
  <c r="L23" i="2"/>
  <c r="N23" i="1" s="1"/>
  <c r="K23" i="2"/>
  <c r="M23" i="1" s="1"/>
  <c r="J23" i="2"/>
  <c r="L23" i="1" s="1"/>
  <c r="I23" i="2"/>
  <c r="K23" i="1" s="1"/>
  <c r="H23" i="2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B23" i="16" s="1"/>
  <c r="M21" i="2"/>
  <c r="O21" i="1" s="1"/>
  <c r="L21" i="2"/>
  <c r="K21" i="2"/>
  <c r="M21" i="1" s="1"/>
  <c r="J21" i="2"/>
  <c r="L21" i="1" s="1"/>
  <c r="I21" i="2"/>
  <c r="K21" i="1" s="1"/>
  <c r="H21" i="2"/>
  <c r="J21" i="1" s="1"/>
  <c r="B22" i="16" s="1"/>
  <c r="M20" i="2"/>
  <c r="O20" i="1" s="1"/>
  <c r="L20" i="2"/>
  <c r="N20" i="1" s="1"/>
  <c r="K20" i="2"/>
  <c r="M20" i="1" s="1"/>
  <c r="J20" i="2"/>
  <c r="L20" i="1" s="1"/>
  <c r="I20" i="2"/>
  <c r="K20" i="1" s="1"/>
  <c r="H20" i="2"/>
  <c r="J20" i="1" s="1"/>
  <c r="B21" i="16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B19" i="16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B18" i="16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B17" i="16" s="1"/>
  <c r="M15" i="2"/>
  <c r="O15" i="1" s="1"/>
  <c r="L15" i="2"/>
  <c r="N15" i="1" s="1"/>
  <c r="K15" i="2"/>
  <c r="M15" i="1" s="1"/>
  <c r="J15" i="2"/>
  <c r="L15" i="1" s="1"/>
  <c r="I15" i="2"/>
  <c r="K15" i="1" s="1"/>
  <c r="H15" i="2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B15" i="16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B14" i="16" s="1"/>
  <c r="M12" i="2"/>
  <c r="L12" i="2"/>
  <c r="N12" i="1" s="1"/>
  <c r="K12" i="2"/>
  <c r="J12" i="2"/>
  <c r="I12" i="2"/>
  <c r="H12" i="2"/>
  <c r="J12" i="1" s="1"/>
  <c r="B13" i="16" s="1"/>
  <c r="M11" i="2"/>
  <c r="O11" i="1" s="1"/>
  <c r="L11" i="2"/>
  <c r="N11" i="1" s="1"/>
  <c r="K11" i="2"/>
  <c r="M11" i="1" s="1"/>
  <c r="J11" i="2"/>
  <c r="L11" i="1" s="1"/>
  <c r="I11" i="2"/>
  <c r="K11" i="1" s="1"/>
  <c r="H11" i="2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B11" i="16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B10" i="16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B9" i="16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B8" i="16" s="1"/>
  <c r="M6" i="2"/>
  <c r="O6" i="1" s="1"/>
  <c r="L6" i="2"/>
  <c r="N6" i="1" s="1"/>
  <c r="K6" i="2"/>
  <c r="M6" i="1" s="1"/>
  <c r="J6" i="2"/>
  <c r="L6" i="1" s="1"/>
  <c r="I6" i="2"/>
  <c r="K6" i="1" s="1"/>
  <c r="H6" i="2"/>
  <c r="J6" i="1" s="1"/>
  <c r="B7" i="16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B6" i="16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B5" i="16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K2" i="2"/>
  <c r="J2" i="2"/>
  <c r="L2" i="1" s="1"/>
  <c r="I2" i="2"/>
  <c r="H2" i="2"/>
  <c r="N57" i="2"/>
  <c r="P57" i="1" s="1"/>
  <c r="G55" i="2"/>
  <c r="F55" i="2"/>
  <c r="G55" i="1" s="1"/>
  <c r="E55" i="2"/>
  <c r="G55" i="14" s="1"/>
  <c r="G54" i="2"/>
  <c r="F54" i="2"/>
  <c r="G54" i="15" s="1"/>
  <c r="E54" i="2"/>
  <c r="E54" i="1" s="1"/>
  <c r="G53" i="2"/>
  <c r="F53" i="2"/>
  <c r="G53" i="15" s="1"/>
  <c r="E53" i="2"/>
  <c r="G53" i="14" s="1"/>
  <c r="G52" i="2"/>
  <c r="F52" i="2"/>
  <c r="G52" i="1" s="1"/>
  <c r="E52" i="2"/>
  <c r="G52" i="14" s="1"/>
  <c r="G51" i="2"/>
  <c r="F51" i="2"/>
  <c r="G51" i="15" s="1"/>
  <c r="E51" i="2"/>
  <c r="E51" i="1" s="1"/>
  <c r="G50" i="2"/>
  <c r="F50" i="2"/>
  <c r="G50" i="1" s="1"/>
  <c r="E50" i="2"/>
  <c r="G50" i="14" s="1"/>
  <c r="G49" i="2"/>
  <c r="F49" i="2"/>
  <c r="G49" i="15" s="1"/>
  <c r="E49" i="2"/>
  <c r="G49" i="14" s="1"/>
  <c r="G48" i="2"/>
  <c r="F48" i="2"/>
  <c r="G48" i="1" s="1"/>
  <c r="E48" i="2"/>
  <c r="E48" i="1" s="1"/>
  <c r="G47" i="2"/>
  <c r="F47" i="2"/>
  <c r="G47" i="15" s="1"/>
  <c r="E47" i="2"/>
  <c r="E47" i="1" s="1"/>
  <c r="G46" i="2"/>
  <c r="F46" i="2"/>
  <c r="G46" i="1" s="1"/>
  <c r="E46" i="2"/>
  <c r="E46" i="1" s="1"/>
  <c r="G45" i="2"/>
  <c r="F45" i="2"/>
  <c r="G45" i="1" s="1"/>
  <c r="E45" i="2"/>
  <c r="E45" i="1" s="1"/>
  <c r="G44" i="2"/>
  <c r="F44" i="2"/>
  <c r="G44" i="1" s="1"/>
  <c r="E44" i="2"/>
  <c r="G44" i="14" s="1"/>
  <c r="G43" i="2"/>
  <c r="F43" i="2"/>
  <c r="G43" i="1" s="1"/>
  <c r="E43" i="2"/>
  <c r="G43" i="14" s="1"/>
  <c r="G42" i="2"/>
  <c r="F42" i="2"/>
  <c r="G42" i="1" s="1"/>
  <c r="E42" i="2"/>
  <c r="E42" i="1" s="1"/>
  <c r="G41" i="2"/>
  <c r="F41" i="2"/>
  <c r="G41" i="1" s="1"/>
  <c r="E41" i="2"/>
  <c r="G41" i="14" s="1"/>
  <c r="G40" i="2"/>
  <c r="F40" i="2"/>
  <c r="G40" i="1" s="1"/>
  <c r="E40" i="2"/>
  <c r="G40" i="14" s="1"/>
  <c r="G39" i="2"/>
  <c r="F39" i="2"/>
  <c r="G39" i="15" s="1"/>
  <c r="E39" i="2"/>
  <c r="G39" i="14" s="1"/>
  <c r="G38" i="2"/>
  <c r="F38" i="2"/>
  <c r="G38" i="1" s="1"/>
  <c r="E38" i="2"/>
  <c r="G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G33" i="15" s="1"/>
  <c r="E33" i="2"/>
  <c r="E33" i="1" s="1"/>
  <c r="G32" i="2"/>
  <c r="F32" i="2"/>
  <c r="G32" i="1" s="1"/>
  <c r="E32" i="2"/>
  <c r="G32" i="14" s="1"/>
  <c r="G31" i="2"/>
  <c r="F31" i="2"/>
  <c r="G31" i="15" s="1"/>
  <c r="E31" i="2"/>
  <c r="G31" i="14" s="1"/>
  <c r="G30" i="2"/>
  <c r="F30" i="2"/>
  <c r="G30" i="1" s="1"/>
  <c r="E30" i="2"/>
  <c r="E30" i="1" s="1"/>
  <c r="G29" i="2"/>
  <c r="F29" i="2"/>
  <c r="G29" i="1" s="1"/>
  <c r="E29" i="2"/>
  <c r="G29" i="14" s="1"/>
  <c r="G28" i="2"/>
  <c r="F28" i="2"/>
  <c r="G28" i="1" s="1"/>
  <c r="E28" i="2"/>
  <c r="E28" i="1" s="1"/>
  <c r="G27" i="2"/>
  <c r="F27" i="2"/>
  <c r="G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G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G22" i="14" s="1"/>
  <c r="G21" i="2"/>
  <c r="F21" i="2"/>
  <c r="G21" i="15" s="1"/>
  <c r="E21" i="2"/>
  <c r="E21" i="1" s="1"/>
  <c r="G20" i="2"/>
  <c r="F20" i="2"/>
  <c r="G20" i="1" s="1"/>
  <c r="E20" i="2"/>
  <c r="G20" i="14" s="1"/>
  <c r="G19" i="2"/>
  <c r="F19" i="2"/>
  <c r="G19" i="15" s="1"/>
  <c r="E19" i="2"/>
  <c r="G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G15" i="15" s="1"/>
  <c r="E15" i="2"/>
  <c r="E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G11" i="14" s="1"/>
  <c r="G10" i="2"/>
  <c r="F10" i="2"/>
  <c r="G10" i="1" s="1"/>
  <c r="E10" i="2"/>
  <c r="E10" i="1" s="1"/>
  <c r="G9" i="2"/>
  <c r="F9" i="2"/>
  <c r="G9" i="1" s="1"/>
  <c r="E9" i="2"/>
  <c r="E9" i="1" s="1"/>
  <c r="G8" i="2"/>
  <c r="F8" i="2"/>
  <c r="G8" i="1" s="1"/>
  <c r="E8" i="2"/>
  <c r="G8" i="14" s="1"/>
  <c r="G7" i="2"/>
  <c r="F7" i="2"/>
  <c r="G7" i="15" s="1"/>
  <c r="E7" i="2"/>
  <c r="E7" i="1" s="1"/>
  <c r="G6" i="2"/>
  <c r="F6" i="2"/>
  <c r="G6" i="1" s="1"/>
  <c r="E6" i="2"/>
  <c r="E6" i="1" s="1"/>
  <c r="G5" i="2"/>
  <c r="F5" i="2"/>
  <c r="G5" i="15" s="1"/>
  <c r="E5" i="2"/>
  <c r="E5" i="1" s="1"/>
  <c r="G4" i="2"/>
  <c r="F4" i="2"/>
  <c r="G4" i="1" s="1"/>
  <c r="E4" i="2"/>
  <c r="G4" i="14" s="1"/>
  <c r="G3" i="2"/>
  <c r="F3" i="2"/>
  <c r="G3" i="1" s="1"/>
  <c r="E3" i="2"/>
  <c r="E3" i="1" s="1"/>
  <c r="G2" i="2"/>
  <c r="F2" i="2"/>
  <c r="G2" i="1" s="1"/>
  <c r="E2" i="2"/>
  <c r="D55" i="2"/>
  <c r="C55" i="3" s="1"/>
  <c r="D54" i="2"/>
  <c r="C54" i="3" s="1"/>
  <c r="D53" i="2"/>
  <c r="C53" i="3" s="1"/>
  <c r="D52" i="2"/>
  <c r="C52" i="3" s="1"/>
  <c r="D51" i="2"/>
  <c r="C51" i="3" s="1"/>
  <c r="D50" i="2"/>
  <c r="C50" i="3" s="1"/>
  <c r="D49" i="2"/>
  <c r="C49" i="3" s="1"/>
  <c r="D48" i="2"/>
  <c r="C48" i="3" s="1"/>
  <c r="D47" i="2"/>
  <c r="C47" i="3" s="1"/>
  <c r="D46" i="2"/>
  <c r="C46" i="3" s="1"/>
  <c r="D45" i="2"/>
  <c r="C45" i="3" s="1"/>
  <c r="D44" i="2"/>
  <c r="C44" i="3" s="1"/>
  <c r="D43" i="2"/>
  <c r="C43" i="3" s="1"/>
  <c r="D42" i="2"/>
  <c r="C42" i="3" s="1"/>
  <c r="D41" i="2"/>
  <c r="C41" i="3" s="1"/>
  <c r="D40" i="2"/>
  <c r="C40" i="3" s="1"/>
  <c r="D39" i="2"/>
  <c r="D38" i="2"/>
  <c r="C38" i="3" s="1"/>
  <c r="D37" i="2"/>
  <c r="C37" i="3" s="1"/>
  <c r="D36" i="2"/>
  <c r="C36" i="3" s="1"/>
  <c r="D35" i="2"/>
  <c r="C35" i="3" s="1"/>
  <c r="D34" i="2"/>
  <c r="C34" i="3" s="1"/>
  <c r="D33" i="2"/>
  <c r="C33" i="3" s="1"/>
  <c r="D32" i="2"/>
  <c r="C32" i="3" s="1"/>
  <c r="D31" i="2"/>
  <c r="C31" i="3" s="1"/>
  <c r="D30" i="2"/>
  <c r="C30" i="3" s="1"/>
  <c r="D29" i="2"/>
  <c r="C29" i="3" s="1"/>
  <c r="D28" i="2"/>
  <c r="C28" i="3" s="1"/>
  <c r="D27" i="2"/>
  <c r="C27" i="3" s="1"/>
  <c r="D26" i="2"/>
  <c r="C26" i="3" s="1"/>
  <c r="D25" i="2"/>
  <c r="C25" i="3" s="1"/>
  <c r="D24" i="2"/>
  <c r="C24" i="3" s="1"/>
  <c r="D23" i="2"/>
  <c r="C23" i="3" s="1"/>
  <c r="D22" i="2"/>
  <c r="C22" i="3" s="1"/>
  <c r="D21" i="2"/>
  <c r="C21" i="3" s="1"/>
  <c r="D20" i="2"/>
  <c r="C20" i="3" s="1"/>
  <c r="D19" i="2"/>
  <c r="C19" i="3" s="1"/>
  <c r="D18" i="2"/>
  <c r="C18" i="3" s="1"/>
  <c r="D17" i="2"/>
  <c r="C17" i="3" s="1"/>
  <c r="D16" i="2"/>
  <c r="C16" i="3" s="1"/>
  <c r="D15" i="2"/>
  <c r="C15" i="3" s="1"/>
  <c r="D14" i="2"/>
  <c r="C14" i="3" s="1"/>
  <c r="D13" i="2"/>
  <c r="D12" i="2"/>
  <c r="C12" i="3" s="1"/>
  <c r="D11" i="2"/>
  <c r="C11" i="3" s="1"/>
  <c r="D10" i="2"/>
  <c r="C10" i="3" s="1"/>
  <c r="D9" i="2"/>
  <c r="C9" i="3" s="1"/>
  <c r="D8" i="2"/>
  <c r="C8" i="3" s="1"/>
  <c r="D7" i="2"/>
  <c r="C7" i="3" s="1"/>
  <c r="D6" i="2"/>
  <c r="C6" i="3" s="1"/>
  <c r="D5" i="2"/>
  <c r="C5" i="3" s="1"/>
  <c r="D4" i="2"/>
  <c r="C4" i="3" s="1"/>
  <c r="D3" i="2"/>
  <c r="C3" i="3" s="1"/>
  <c r="D2" i="2"/>
  <c r="M6" i="17"/>
  <c r="M5" i="17"/>
  <c r="L6" i="17"/>
  <c r="L5" i="17"/>
  <c r="L4" i="17"/>
  <c r="K5" i="17"/>
  <c r="J6" i="17"/>
  <c r="J5" i="17"/>
  <c r="J4" i="17"/>
  <c r="I7" i="17"/>
  <c r="I5" i="17"/>
  <c r="H5" i="17"/>
  <c r="G5" i="17"/>
  <c r="F5" i="17"/>
  <c r="E5" i="17"/>
  <c r="D5" i="17"/>
  <c r="C5" i="17"/>
  <c r="C4" i="17"/>
  <c r="B5" i="17"/>
  <c r="M3" i="17"/>
  <c r="L3" i="17"/>
  <c r="K3" i="17"/>
  <c r="J3" i="17"/>
  <c r="I3" i="17"/>
  <c r="H3" i="17"/>
  <c r="G3" i="17"/>
  <c r="F3" i="17"/>
  <c r="E3" i="17"/>
  <c r="D3" i="17"/>
  <c r="C3" i="17"/>
  <c r="B3" i="17"/>
  <c r="Q58" i="1"/>
  <c r="I58" i="1"/>
  <c r="I57" i="1"/>
  <c r="Q55" i="1"/>
  <c r="I55" i="1"/>
  <c r="Q54" i="1"/>
  <c r="I54" i="1"/>
  <c r="Q53" i="1"/>
  <c r="I53" i="1"/>
  <c r="Q52" i="1"/>
  <c r="I52" i="1"/>
  <c r="Q51" i="1"/>
  <c r="J51" i="1"/>
  <c r="B52" i="16" s="1"/>
  <c r="I51" i="1"/>
  <c r="Q50" i="1"/>
  <c r="P50" i="1"/>
  <c r="I50" i="1"/>
  <c r="Q49" i="1"/>
  <c r="I49" i="1"/>
  <c r="Q48" i="1"/>
  <c r="I48" i="1"/>
  <c r="Q47" i="1"/>
  <c r="J47" i="1"/>
  <c r="B48" i="16" s="1"/>
  <c r="I47" i="1"/>
  <c r="Q46" i="1"/>
  <c r="I46" i="1"/>
  <c r="Q45" i="1"/>
  <c r="I45" i="1"/>
  <c r="Q44" i="1"/>
  <c r="P44" i="1"/>
  <c r="I44" i="1"/>
  <c r="Q43" i="1"/>
  <c r="P43" i="1"/>
  <c r="J43" i="1"/>
  <c r="B44" i="16" s="1"/>
  <c r="I43" i="1"/>
  <c r="Q42" i="1"/>
  <c r="P42" i="1"/>
  <c r="I42" i="1"/>
  <c r="Q41" i="1"/>
  <c r="P41" i="1"/>
  <c r="M41" i="1"/>
  <c r="J41" i="1"/>
  <c r="B42" i="16" s="1"/>
  <c r="I41" i="1"/>
  <c r="Q40" i="1"/>
  <c r="P40" i="1"/>
  <c r="O40" i="1"/>
  <c r="N40" i="1"/>
  <c r="I40" i="1"/>
  <c r="Q39" i="1"/>
  <c r="I39" i="1"/>
  <c r="Q38" i="1"/>
  <c r="P38" i="1"/>
  <c r="I38" i="1"/>
  <c r="Q37" i="1"/>
  <c r="J37" i="1"/>
  <c r="B38" i="16" s="1"/>
  <c r="I37" i="1"/>
  <c r="Q36" i="1"/>
  <c r="I36" i="1"/>
  <c r="Q35" i="1"/>
  <c r="I35" i="1"/>
  <c r="Q34" i="1"/>
  <c r="P34" i="1"/>
  <c r="I34" i="1"/>
  <c r="Q33" i="1"/>
  <c r="J33" i="1"/>
  <c r="B34" i="16" s="1"/>
  <c r="I33" i="1"/>
  <c r="Q32" i="1"/>
  <c r="I32" i="1"/>
  <c r="Q31" i="1"/>
  <c r="N31" i="1"/>
  <c r="I31" i="1"/>
  <c r="Q30" i="1"/>
  <c r="I30" i="1"/>
  <c r="Q29" i="1"/>
  <c r="J29" i="1"/>
  <c r="B30" i="16" s="1"/>
  <c r="I29" i="1"/>
  <c r="Q28" i="1"/>
  <c r="I28" i="1"/>
  <c r="Q27" i="1"/>
  <c r="I27" i="1"/>
  <c r="Q26" i="1"/>
  <c r="I26" i="1"/>
  <c r="Q25" i="1"/>
  <c r="I25" i="1"/>
  <c r="Q24" i="1"/>
  <c r="I24" i="1"/>
  <c r="Q23" i="1"/>
  <c r="J23" i="1"/>
  <c r="B24" i="16" s="1"/>
  <c r="I23" i="1"/>
  <c r="Q22" i="1"/>
  <c r="I22" i="1"/>
  <c r="Q21" i="1"/>
  <c r="P21" i="1"/>
  <c r="N21" i="1"/>
  <c r="I21" i="1"/>
  <c r="Q20" i="1"/>
  <c r="I20" i="1"/>
  <c r="Q19" i="1"/>
  <c r="J19" i="1"/>
  <c r="B20" i="16" s="1"/>
  <c r="I19" i="1"/>
  <c r="Q18" i="1"/>
  <c r="I18" i="1"/>
  <c r="Q17" i="1"/>
  <c r="P17" i="1"/>
  <c r="I17" i="1"/>
  <c r="Q16" i="1"/>
  <c r="I16" i="1"/>
  <c r="Q15" i="1"/>
  <c r="P15" i="1"/>
  <c r="J15" i="1"/>
  <c r="B16" i="16" s="1"/>
  <c r="I15" i="1"/>
  <c r="Q14" i="1"/>
  <c r="I14" i="1"/>
  <c r="Q13" i="1"/>
  <c r="P13" i="1"/>
  <c r="I13" i="1"/>
  <c r="Q12" i="1"/>
  <c r="P12" i="1"/>
  <c r="I12" i="1"/>
  <c r="Q11" i="1"/>
  <c r="P11" i="1"/>
  <c r="J11" i="1"/>
  <c r="B12" i="16" s="1"/>
  <c r="I11" i="1"/>
  <c r="Q10" i="1"/>
  <c r="I10" i="1"/>
  <c r="Q9" i="1"/>
  <c r="P9" i="1"/>
  <c r="I9" i="1"/>
  <c r="Q8" i="1"/>
  <c r="I8" i="1"/>
  <c r="Q7" i="1"/>
  <c r="I7" i="1"/>
  <c r="Q6" i="1"/>
  <c r="I6" i="1"/>
  <c r="Q5" i="1"/>
  <c r="I5" i="1"/>
  <c r="Q4" i="1"/>
  <c r="I4" i="1"/>
  <c r="Q3" i="1"/>
  <c r="P3" i="1"/>
  <c r="I3" i="1"/>
  <c r="T55" i="1"/>
  <c r="S54" i="1"/>
  <c r="V53" i="1"/>
  <c r="D54" i="16" s="1"/>
  <c r="V52" i="1"/>
  <c r="D53" i="16" s="1"/>
  <c r="U52" i="1"/>
  <c r="C53" i="16" s="1"/>
  <c r="S51" i="1"/>
  <c r="T50" i="1"/>
  <c r="V49" i="1"/>
  <c r="D50" i="16" s="1"/>
  <c r="U49" i="1"/>
  <c r="C50" i="16" s="1"/>
  <c r="R49" i="1"/>
  <c r="S48" i="1"/>
  <c r="T46" i="1"/>
  <c r="T43" i="1"/>
  <c r="R41" i="1"/>
  <c r="V37" i="1"/>
  <c r="D38" i="16" s="1"/>
  <c r="U37" i="1"/>
  <c r="C38" i="16" s="1"/>
  <c r="S36" i="1"/>
  <c r="V35" i="1"/>
  <c r="D36" i="16" s="1"/>
  <c r="R35" i="1"/>
  <c r="V34" i="1"/>
  <c r="D35" i="16" s="1"/>
  <c r="U34" i="1"/>
  <c r="C35" i="16" s="1"/>
  <c r="T34" i="1"/>
  <c r="U33" i="1"/>
  <c r="C34" i="16" s="1"/>
  <c r="R32" i="1"/>
  <c r="T31" i="1"/>
  <c r="S30" i="1"/>
  <c r="R29" i="1"/>
  <c r="V28" i="1"/>
  <c r="D29" i="16" s="1"/>
  <c r="V25" i="1"/>
  <c r="D26" i="16" s="1"/>
  <c r="U25" i="1"/>
  <c r="C26" i="16" s="1"/>
  <c r="S25" i="1"/>
  <c r="S24" i="1"/>
  <c r="U22" i="1"/>
  <c r="C23" i="16" s="1"/>
  <c r="V19" i="1"/>
  <c r="D20" i="16" s="1"/>
  <c r="S19" i="1"/>
  <c r="U13" i="1"/>
  <c r="C14" i="16" s="1"/>
  <c r="S12" i="1"/>
  <c r="R8" i="1"/>
  <c r="V7" i="1"/>
  <c r="D8" i="16" s="1"/>
  <c r="T7" i="1"/>
  <c r="U6" i="1"/>
  <c r="C7" i="16" s="1"/>
  <c r="S6" i="1"/>
  <c r="V4" i="1"/>
  <c r="D5" i="16" s="1"/>
  <c r="U4" i="1"/>
  <c r="C5" i="16" s="1"/>
  <c r="Q2" i="1"/>
  <c r="I2" i="1"/>
  <c r="J2" i="1"/>
  <c r="B3" i="16" s="1"/>
  <c r="G49" i="1"/>
  <c r="G47" i="1"/>
  <c r="G33" i="1"/>
  <c r="G21" i="1"/>
  <c r="D57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R57" i="14"/>
  <c r="J57" i="14"/>
  <c r="H57" i="14"/>
  <c r="R56" i="14"/>
  <c r="Q56" i="14"/>
  <c r="O56" i="14"/>
  <c r="N56" i="14"/>
  <c r="M56" i="14"/>
  <c r="K56" i="14"/>
  <c r="J56" i="14"/>
  <c r="I56" i="14"/>
  <c r="H56" i="14"/>
  <c r="R55" i="14"/>
  <c r="Q55" i="14"/>
  <c r="P55" i="14"/>
  <c r="O55" i="14"/>
  <c r="N55" i="14"/>
  <c r="M55" i="14"/>
  <c r="L55" i="14"/>
  <c r="K55" i="14"/>
  <c r="J55" i="14"/>
  <c r="I55" i="14"/>
  <c r="H55" i="14"/>
  <c r="R54" i="14"/>
  <c r="Q54" i="14"/>
  <c r="P54" i="14"/>
  <c r="O54" i="14"/>
  <c r="N54" i="14"/>
  <c r="M54" i="14"/>
  <c r="L54" i="14"/>
  <c r="K54" i="14"/>
  <c r="J54" i="14"/>
  <c r="I54" i="14"/>
  <c r="H54" i="14"/>
  <c r="R53" i="14"/>
  <c r="Q53" i="14"/>
  <c r="P53" i="14"/>
  <c r="O53" i="14"/>
  <c r="N53" i="14"/>
  <c r="M53" i="14"/>
  <c r="L53" i="14"/>
  <c r="K53" i="14"/>
  <c r="J53" i="14"/>
  <c r="I53" i="14"/>
  <c r="H53" i="14"/>
  <c r="R52" i="14"/>
  <c r="Q52" i="14"/>
  <c r="P52" i="14"/>
  <c r="O52" i="14"/>
  <c r="N52" i="14"/>
  <c r="M52" i="14"/>
  <c r="L52" i="14"/>
  <c r="K52" i="14"/>
  <c r="J52" i="14"/>
  <c r="I52" i="14"/>
  <c r="H52" i="14"/>
  <c r="R51" i="14"/>
  <c r="Q51" i="14"/>
  <c r="P51" i="14"/>
  <c r="O51" i="14"/>
  <c r="N51" i="14"/>
  <c r="M51" i="14"/>
  <c r="L51" i="14"/>
  <c r="K51" i="14"/>
  <c r="J51" i="14"/>
  <c r="I51" i="14"/>
  <c r="H51" i="14"/>
  <c r="R50" i="14"/>
  <c r="Q50" i="14"/>
  <c r="P50" i="14"/>
  <c r="O50" i="14"/>
  <c r="N50" i="14"/>
  <c r="M50" i="14"/>
  <c r="L50" i="14"/>
  <c r="K50" i="14"/>
  <c r="J50" i="14"/>
  <c r="I50" i="14"/>
  <c r="H50" i="14"/>
  <c r="R49" i="14"/>
  <c r="Q49" i="14"/>
  <c r="P49" i="14"/>
  <c r="O49" i="14"/>
  <c r="N49" i="14"/>
  <c r="M49" i="14"/>
  <c r="L49" i="14"/>
  <c r="K49" i="14"/>
  <c r="J49" i="14"/>
  <c r="I49" i="14"/>
  <c r="H49" i="14"/>
  <c r="R48" i="14"/>
  <c r="Q48" i="14"/>
  <c r="P48" i="14"/>
  <c r="O48" i="14"/>
  <c r="N48" i="14"/>
  <c r="M48" i="14"/>
  <c r="L48" i="14"/>
  <c r="K48" i="14"/>
  <c r="J48" i="14"/>
  <c r="I48" i="14"/>
  <c r="H48" i="14"/>
  <c r="R47" i="14"/>
  <c r="Q47" i="14"/>
  <c r="P47" i="14"/>
  <c r="O47" i="14"/>
  <c r="N47" i="14"/>
  <c r="M47" i="14"/>
  <c r="L47" i="14"/>
  <c r="K47" i="14"/>
  <c r="J47" i="14"/>
  <c r="I47" i="14"/>
  <c r="H47" i="14"/>
  <c r="R46" i="14"/>
  <c r="Q46" i="14"/>
  <c r="P46" i="14"/>
  <c r="O46" i="14"/>
  <c r="N46" i="14"/>
  <c r="M46" i="14"/>
  <c r="L46" i="14"/>
  <c r="K46" i="14"/>
  <c r="J46" i="14"/>
  <c r="I46" i="14"/>
  <c r="H46" i="14"/>
  <c r="R45" i="14"/>
  <c r="Q45" i="14"/>
  <c r="P45" i="14"/>
  <c r="O45" i="14"/>
  <c r="N45" i="14"/>
  <c r="M45" i="14"/>
  <c r="L45" i="14"/>
  <c r="K45" i="14"/>
  <c r="J45" i="14"/>
  <c r="I45" i="14"/>
  <c r="H45" i="14"/>
  <c r="R44" i="14"/>
  <c r="Q44" i="14"/>
  <c r="P44" i="14"/>
  <c r="O44" i="14"/>
  <c r="N44" i="14"/>
  <c r="M44" i="14"/>
  <c r="L44" i="14"/>
  <c r="K44" i="14"/>
  <c r="J44" i="14"/>
  <c r="I44" i="14"/>
  <c r="H44" i="14"/>
  <c r="R43" i="14"/>
  <c r="Q43" i="14"/>
  <c r="P43" i="14"/>
  <c r="O43" i="14"/>
  <c r="N43" i="14"/>
  <c r="M43" i="14"/>
  <c r="L43" i="14"/>
  <c r="K43" i="14"/>
  <c r="J43" i="14"/>
  <c r="I43" i="14"/>
  <c r="H43" i="14"/>
  <c r="R42" i="14"/>
  <c r="Q42" i="14"/>
  <c r="P42" i="14"/>
  <c r="O42" i="14"/>
  <c r="N42" i="14"/>
  <c r="M42" i="14"/>
  <c r="L42" i="14"/>
  <c r="K42" i="14"/>
  <c r="J42" i="14"/>
  <c r="I42" i="14"/>
  <c r="H42" i="14"/>
  <c r="R41" i="14"/>
  <c r="Q41" i="14"/>
  <c r="P41" i="14"/>
  <c r="O41" i="14"/>
  <c r="N41" i="14"/>
  <c r="M41" i="14"/>
  <c r="L41" i="14"/>
  <c r="K41" i="14"/>
  <c r="J41" i="14"/>
  <c r="I41" i="14"/>
  <c r="H41" i="14"/>
  <c r="R40" i="14"/>
  <c r="Q40" i="14"/>
  <c r="P40" i="14"/>
  <c r="O40" i="14"/>
  <c r="N40" i="14"/>
  <c r="M40" i="14"/>
  <c r="L40" i="14"/>
  <c r="K40" i="14"/>
  <c r="J40" i="14"/>
  <c r="I40" i="14"/>
  <c r="H40" i="14"/>
  <c r="R39" i="14"/>
  <c r="Q39" i="14"/>
  <c r="P39" i="14"/>
  <c r="O39" i="14"/>
  <c r="N39" i="14"/>
  <c r="M39" i="14"/>
  <c r="L39" i="14"/>
  <c r="K39" i="14"/>
  <c r="J39" i="14"/>
  <c r="I39" i="14"/>
  <c r="H39" i="14"/>
  <c r="R38" i="14"/>
  <c r="Q38" i="14"/>
  <c r="P38" i="14"/>
  <c r="O38" i="14"/>
  <c r="N38" i="14"/>
  <c r="M38" i="14"/>
  <c r="L38" i="14"/>
  <c r="K38" i="14"/>
  <c r="J38" i="14"/>
  <c r="I38" i="14"/>
  <c r="H38" i="14"/>
  <c r="R37" i="14"/>
  <c r="Q37" i="14"/>
  <c r="P37" i="14"/>
  <c r="O37" i="14"/>
  <c r="N37" i="14"/>
  <c r="M37" i="14"/>
  <c r="L37" i="14"/>
  <c r="K37" i="14"/>
  <c r="J37" i="14"/>
  <c r="I37" i="14"/>
  <c r="H37" i="14"/>
  <c r="R36" i="14"/>
  <c r="Q36" i="14"/>
  <c r="P36" i="14"/>
  <c r="O36" i="14"/>
  <c r="N36" i="14"/>
  <c r="M36" i="14"/>
  <c r="L36" i="14"/>
  <c r="K36" i="14"/>
  <c r="J36" i="14"/>
  <c r="I36" i="14"/>
  <c r="H36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R34" i="14"/>
  <c r="Q34" i="14"/>
  <c r="P34" i="14"/>
  <c r="O34" i="14"/>
  <c r="N34" i="14"/>
  <c r="M34" i="14"/>
  <c r="L34" i="14"/>
  <c r="K34" i="14"/>
  <c r="J34" i="14"/>
  <c r="I34" i="14"/>
  <c r="H34" i="14"/>
  <c r="R33" i="14"/>
  <c r="Q33" i="14"/>
  <c r="P33" i="14"/>
  <c r="O33" i="14"/>
  <c r="N33" i="14"/>
  <c r="M33" i="14"/>
  <c r="L33" i="14"/>
  <c r="K33" i="14"/>
  <c r="J33" i="14"/>
  <c r="I33" i="14"/>
  <c r="H33" i="14"/>
  <c r="R32" i="14"/>
  <c r="Q32" i="14"/>
  <c r="P32" i="14"/>
  <c r="O32" i="14"/>
  <c r="N32" i="14"/>
  <c r="M32" i="14"/>
  <c r="L32" i="14"/>
  <c r="K32" i="14"/>
  <c r="J32" i="14"/>
  <c r="I32" i="14"/>
  <c r="H32" i="14"/>
  <c r="R31" i="14"/>
  <c r="Q31" i="14"/>
  <c r="P31" i="14"/>
  <c r="O31" i="14"/>
  <c r="N31" i="14"/>
  <c r="M31" i="14"/>
  <c r="L31" i="14"/>
  <c r="K31" i="14"/>
  <c r="J31" i="14"/>
  <c r="I31" i="14"/>
  <c r="H31" i="14"/>
  <c r="R30" i="14"/>
  <c r="Q30" i="14"/>
  <c r="P30" i="14"/>
  <c r="O30" i="14"/>
  <c r="N30" i="14"/>
  <c r="M30" i="14"/>
  <c r="L30" i="14"/>
  <c r="K30" i="14"/>
  <c r="J30" i="14"/>
  <c r="I30" i="14"/>
  <c r="H30" i="14"/>
  <c r="R29" i="14"/>
  <c r="Q29" i="14"/>
  <c r="P29" i="14"/>
  <c r="O29" i="14"/>
  <c r="N29" i="14"/>
  <c r="M29" i="14"/>
  <c r="L29" i="14"/>
  <c r="K29" i="14"/>
  <c r="J29" i="14"/>
  <c r="I29" i="14"/>
  <c r="H29" i="14"/>
  <c r="R28" i="14"/>
  <c r="Q28" i="14"/>
  <c r="P28" i="14"/>
  <c r="O28" i="14"/>
  <c r="N28" i="14"/>
  <c r="M28" i="14"/>
  <c r="L28" i="14"/>
  <c r="K28" i="14"/>
  <c r="J28" i="14"/>
  <c r="I28" i="14"/>
  <c r="H28" i="14"/>
  <c r="R27" i="14"/>
  <c r="Q27" i="14"/>
  <c r="P27" i="14"/>
  <c r="O27" i="14"/>
  <c r="N27" i="14"/>
  <c r="M27" i="14"/>
  <c r="L27" i="14"/>
  <c r="K27" i="14"/>
  <c r="J27" i="14"/>
  <c r="I27" i="14"/>
  <c r="H27" i="14"/>
  <c r="R26" i="14"/>
  <c r="Q26" i="14"/>
  <c r="P26" i="14"/>
  <c r="O26" i="14"/>
  <c r="N26" i="14"/>
  <c r="M26" i="14"/>
  <c r="L26" i="14"/>
  <c r="K26" i="14"/>
  <c r="J26" i="14"/>
  <c r="I26" i="14"/>
  <c r="H26" i="14"/>
  <c r="R25" i="14"/>
  <c r="Q25" i="14"/>
  <c r="P25" i="14"/>
  <c r="O25" i="14"/>
  <c r="N25" i="14"/>
  <c r="M25" i="14"/>
  <c r="L25" i="14"/>
  <c r="K25" i="14"/>
  <c r="J25" i="14"/>
  <c r="I25" i="14"/>
  <c r="H25" i="14"/>
  <c r="R24" i="14"/>
  <c r="Q24" i="14"/>
  <c r="P24" i="14"/>
  <c r="O24" i="14"/>
  <c r="N24" i="14"/>
  <c r="M24" i="14"/>
  <c r="L24" i="14"/>
  <c r="K24" i="14"/>
  <c r="J24" i="14"/>
  <c r="I24" i="14"/>
  <c r="H24" i="14"/>
  <c r="R23" i="14"/>
  <c r="Q23" i="14"/>
  <c r="P23" i="14"/>
  <c r="O23" i="14"/>
  <c r="N23" i="14"/>
  <c r="M23" i="14"/>
  <c r="L23" i="14"/>
  <c r="K23" i="14"/>
  <c r="J23" i="14"/>
  <c r="I23" i="14"/>
  <c r="H23" i="14"/>
  <c r="R22" i="14"/>
  <c r="Q22" i="14"/>
  <c r="P22" i="14"/>
  <c r="O22" i="14"/>
  <c r="N22" i="14"/>
  <c r="M22" i="14"/>
  <c r="L22" i="14"/>
  <c r="K22" i="14"/>
  <c r="J22" i="14"/>
  <c r="I22" i="14"/>
  <c r="H22" i="14"/>
  <c r="R21" i="14"/>
  <c r="Q21" i="14"/>
  <c r="P21" i="14"/>
  <c r="O21" i="14"/>
  <c r="N21" i="14"/>
  <c r="M21" i="14"/>
  <c r="L21" i="14"/>
  <c r="K21" i="14"/>
  <c r="J21" i="14"/>
  <c r="I21" i="14"/>
  <c r="H21" i="14"/>
  <c r="R20" i="14"/>
  <c r="Q20" i="14"/>
  <c r="P20" i="14"/>
  <c r="O20" i="14"/>
  <c r="N20" i="14"/>
  <c r="M20" i="14"/>
  <c r="L20" i="14"/>
  <c r="K20" i="14"/>
  <c r="J20" i="14"/>
  <c r="I20" i="14"/>
  <c r="H20" i="14"/>
  <c r="R19" i="14"/>
  <c r="Q19" i="14"/>
  <c r="P19" i="14"/>
  <c r="O19" i="14"/>
  <c r="N19" i="14"/>
  <c r="M19" i="14"/>
  <c r="L19" i="14"/>
  <c r="K19" i="14"/>
  <c r="J19" i="14"/>
  <c r="I19" i="14"/>
  <c r="H19" i="14"/>
  <c r="R18" i="14"/>
  <c r="Q18" i="14"/>
  <c r="P18" i="14"/>
  <c r="O18" i="14"/>
  <c r="N18" i="14"/>
  <c r="M18" i="14"/>
  <c r="L18" i="14"/>
  <c r="K18" i="14"/>
  <c r="J18" i="14"/>
  <c r="I18" i="14"/>
  <c r="H18" i="14"/>
  <c r="R17" i="14"/>
  <c r="Q17" i="14"/>
  <c r="P17" i="14"/>
  <c r="O17" i="14"/>
  <c r="N17" i="14"/>
  <c r="M17" i="14"/>
  <c r="L17" i="14"/>
  <c r="K17" i="14"/>
  <c r="J17" i="14"/>
  <c r="I17" i="14"/>
  <c r="H17" i="14"/>
  <c r="R16" i="14"/>
  <c r="Q16" i="14"/>
  <c r="P16" i="14"/>
  <c r="O16" i="14"/>
  <c r="N16" i="14"/>
  <c r="M16" i="14"/>
  <c r="L16" i="14"/>
  <c r="K16" i="14"/>
  <c r="J16" i="14"/>
  <c r="I16" i="14"/>
  <c r="H16" i="14"/>
  <c r="R15" i="14"/>
  <c r="Q15" i="14"/>
  <c r="P15" i="14"/>
  <c r="O15" i="14"/>
  <c r="N15" i="14"/>
  <c r="M15" i="14"/>
  <c r="L15" i="14"/>
  <c r="K15" i="14"/>
  <c r="J15" i="14"/>
  <c r="I15" i="14"/>
  <c r="H15" i="14"/>
  <c r="R14" i="14"/>
  <c r="Q14" i="14"/>
  <c r="P14" i="14"/>
  <c r="O14" i="14"/>
  <c r="N14" i="14"/>
  <c r="M14" i="14"/>
  <c r="L14" i="14"/>
  <c r="K14" i="14"/>
  <c r="J14" i="14"/>
  <c r="I14" i="14"/>
  <c r="H14" i="14"/>
  <c r="R13" i="14"/>
  <c r="Q13" i="14"/>
  <c r="P13" i="14"/>
  <c r="O13" i="14"/>
  <c r="N13" i="14"/>
  <c r="M13" i="14"/>
  <c r="L13" i="14"/>
  <c r="K13" i="14"/>
  <c r="J13" i="14"/>
  <c r="I13" i="14"/>
  <c r="H13" i="14"/>
  <c r="R12" i="14"/>
  <c r="Q12" i="14"/>
  <c r="P12" i="14"/>
  <c r="O12" i="14"/>
  <c r="N12" i="14"/>
  <c r="M12" i="14"/>
  <c r="L12" i="14"/>
  <c r="K12" i="14"/>
  <c r="J12" i="14"/>
  <c r="I12" i="14"/>
  <c r="H12" i="14"/>
  <c r="R11" i="14"/>
  <c r="Q11" i="14"/>
  <c r="P11" i="14"/>
  <c r="O11" i="14"/>
  <c r="N11" i="14"/>
  <c r="M11" i="14"/>
  <c r="L11" i="14"/>
  <c r="K11" i="14"/>
  <c r="J11" i="14"/>
  <c r="I11" i="14"/>
  <c r="H11" i="14"/>
  <c r="R10" i="14"/>
  <c r="Q10" i="14"/>
  <c r="P10" i="14"/>
  <c r="O10" i="14"/>
  <c r="N10" i="14"/>
  <c r="M10" i="14"/>
  <c r="L10" i="14"/>
  <c r="K10" i="14"/>
  <c r="J10" i="14"/>
  <c r="I10" i="14"/>
  <c r="H10" i="14"/>
  <c r="R9" i="14"/>
  <c r="Q9" i="14"/>
  <c r="P9" i="14"/>
  <c r="O9" i="14"/>
  <c r="N9" i="14"/>
  <c r="M9" i="14"/>
  <c r="L9" i="14"/>
  <c r="K9" i="14"/>
  <c r="J9" i="14"/>
  <c r="I9" i="14"/>
  <c r="H9" i="14"/>
  <c r="R8" i="14"/>
  <c r="Q8" i="14"/>
  <c r="P8" i="14"/>
  <c r="O8" i="14"/>
  <c r="N8" i="14"/>
  <c r="M8" i="14"/>
  <c r="L8" i="14"/>
  <c r="K8" i="14"/>
  <c r="J8" i="14"/>
  <c r="I8" i="14"/>
  <c r="H8" i="14"/>
  <c r="R7" i="14"/>
  <c r="Q7" i="14"/>
  <c r="P7" i="14"/>
  <c r="O7" i="14"/>
  <c r="N7" i="14"/>
  <c r="M7" i="14"/>
  <c r="L7" i="14"/>
  <c r="K7" i="14"/>
  <c r="J7" i="14"/>
  <c r="I7" i="14"/>
  <c r="H7" i="14"/>
  <c r="R6" i="14"/>
  <c r="Q6" i="14"/>
  <c r="P6" i="14"/>
  <c r="O6" i="14"/>
  <c r="N6" i="14"/>
  <c r="M6" i="14"/>
  <c r="L6" i="14"/>
  <c r="K6" i="14"/>
  <c r="J6" i="14"/>
  <c r="I6" i="14"/>
  <c r="H6" i="14"/>
  <c r="R5" i="14"/>
  <c r="Q5" i="14"/>
  <c r="P5" i="14"/>
  <c r="O5" i="14"/>
  <c r="N5" i="14"/>
  <c r="M5" i="14"/>
  <c r="L5" i="14"/>
  <c r="K5" i="14"/>
  <c r="J5" i="14"/>
  <c r="I5" i="14"/>
  <c r="H5" i="14"/>
  <c r="R4" i="14"/>
  <c r="Q4" i="14"/>
  <c r="P4" i="14"/>
  <c r="O4" i="14"/>
  <c r="N4" i="14"/>
  <c r="M4" i="14"/>
  <c r="L4" i="14"/>
  <c r="K4" i="14"/>
  <c r="J4" i="14"/>
  <c r="I4" i="14"/>
  <c r="H4" i="14"/>
  <c r="R3" i="14"/>
  <c r="Q3" i="14"/>
  <c r="P3" i="14"/>
  <c r="O3" i="14"/>
  <c r="N3" i="14"/>
  <c r="M3" i="14"/>
  <c r="L3" i="14"/>
  <c r="K3" i="14"/>
  <c r="J3" i="14"/>
  <c r="I3" i="14"/>
  <c r="H3" i="14"/>
  <c r="R2" i="14"/>
  <c r="Q2" i="14"/>
  <c r="P2" i="14"/>
  <c r="O2" i="14"/>
  <c r="N2" i="14"/>
  <c r="M2" i="14"/>
  <c r="L2" i="14"/>
  <c r="K2" i="14"/>
  <c r="J2" i="14"/>
  <c r="I2" i="14"/>
  <c r="H2" i="14"/>
  <c r="Q57" i="15"/>
  <c r="P57" i="15"/>
  <c r="M57" i="15"/>
  <c r="K57" i="15"/>
  <c r="I57" i="15"/>
  <c r="H57" i="15"/>
  <c r="Q56" i="15"/>
  <c r="P56" i="15"/>
  <c r="O56" i="15"/>
  <c r="N56" i="15"/>
  <c r="K56" i="15"/>
  <c r="J56" i="15"/>
  <c r="H56" i="15"/>
  <c r="R55" i="15"/>
  <c r="Q55" i="15"/>
  <c r="P55" i="15"/>
  <c r="O55" i="15"/>
  <c r="N55" i="15"/>
  <c r="M55" i="15"/>
  <c r="L55" i="15"/>
  <c r="K55" i="15"/>
  <c r="J55" i="15"/>
  <c r="I55" i="15"/>
  <c r="H55" i="15"/>
  <c r="R54" i="15"/>
  <c r="Q54" i="15"/>
  <c r="P54" i="15"/>
  <c r="O54" i="15"/>
  <c r="N54" i="15"/>
  <c r="M54" i="15"/>
  <c r="L54" i="15"/>
  <c r="K54" i="15"/>
  <c r="J54" i="15"/>
  <c r="I54" i="15"/>
  <c r="H54" i="15"/>
  <c r="R53" i="15"/>
  <c r="Q53" i="15"/>
  <c r="P53" i="15"/>
  <c r="O53" i="15"/>
  <c r="N53" i="15"/>
  <c r="M53" i="15"/>
  <c r="L53" i="15"/>
  <c r="K53" i="15"/>
  <c r="J53" i="15"/>
  <c r="I53" i="15"/>
  <c r="H53" i="15"/>
  <c r="R52" i="15"/>
  <c r="Q52" i="15"/>
  <c r="P52" i="15"/>
  <c r="O52" i="15"/>
  <c r="N52" i="15"/>
  <c r="M52" i="15"/>
  <c r="L52" i="15"/>
  <c r="K52" i="15"/>
  <c r="J52" i="15"/>
  <c r="I52" i="15"/>
  <c r="H52" i="15"/>
  <c r="R51" i="15"/>
  <c r="Q51" i="15"/>
  <c r="P51" i="15"/>
  <c r="O51" i="15"/>
  <c r="N51" i="15"/>
  <c r="M51" i="15"/>
  <c r="L51" i="15"/>
  <c r="K51" i="15"/>
  <c r="J51" i="15"/>
  <c r="I51" i="15"/>
  <c r="H51" i="15"/>
  <c r="R50" i="15"/>
  <c r="Q50" i="15"/>
  <c r="P50" i="15"/>
  <c r="O50" i="15"/>
  <c r="N50" i="15"/>
  <c r="M50" i="15"/>
  <c r="L50" i="15"/>
  <c r="K50" i="15"/>
  <c r="J50" i="15"/>
  <c r="I50" i="15"/>
  <c r="H50" i="15"/>
  <c r="R49" i="15"/>
  <c r="Q49" i="15"/>
  <c r="P49" i="15"/>
  <c r="O49" i="15"/>
  <c r="N49" i="15"/>
  <c r="M49" i="15"/>
  <c r="L49" i="15"/>
  <c r="K49" i="15"/>
  <c r="J49" i="15"/>
  <c r="I49" i="15"/>
  <c r="H49" i="15"/>
  <c r="R48" i="15"/>
  <c r="Q48" i="15"/>
  <c r="P48" i="15"/>
  <c r="O48" i="15"/>
  <c r="N48" i="15"/>
  <c r="M48" i="15"/>
  <c r="L48" i="15"/>
  <c r="K48" i="15"/>
  <c r="J48" i="15"/>
  <c r="I48" i="15"/>
  <c r="H48" i="15"/>
  <c r="R47" i="15"/>
  <c r="Q47" i="15"/>
  <c r="P47" i="15"/>
  <c r="O47" i="15"/>
  <c r="N47" i="15"/>
  <c r="M47" i="15"/>
  <c r="L47" i="15"/>
  <c r="K47" i="15"/>
  <c r="J47" i="15"/>
  <c r="I47" i="15"/>
  <c r="H47" i="15"/>
  <c r="R46" i="15"/>
  <c r="Q46" i="15"/>
  <c r="P46" i="15"/>
  <c r="O46" i="15"/>
  <c r="N46" i="15"/>
  <c r="M46" i="15"/>
  <c r="L46" i="15"/>
  <c r="K46" i="15"/>
  <c r="J46" i="15"/>
  <c r="I46" i="15"/>
  <c r="H46" i="15"/>
  <c r="R45" i="15"/>
  <c r="Q45" i="15"/>
  <c r="P45" i="15"/>
  <c r="O45" i="15"/>
  <c r="N45" i="15"/>
  <c r="M45" i="15"/>
  <c r="L45" i="15"/>
  <c r="K45" i="15"/>
  <c r="J45" i="15"/>
  <c r="I45" i="15"/>
  <c r="H45" i="15"/>
  <c r="R44" i="15"/>
  <c r="Q44" i="15"/>
  <c r="P44" i="15"/>
  <c r="O44" i="15"/>
  <c r="N44" i="15"/>
  <c r="M44" i="15"/>
  <c r="L44" i="15"/>
  <c r="K44" i="15"/>
  <c r="J44" i="15"/>
  <c r="I44" i="15"/>
  <c r="H44" i="15"/>
  <c r="R43" i="15"/>
  <c r="Q43" i="15"/>
  <c r="P43" i="15"/>
  <c r="O43" i="15"/>
  <c r="N43" i="15"/>
  <c r="M43" i="15"/>
  <c r="L43" i="15"/>
  <c r="K43" i="15"/>
  <c r="J43" i="15"/>
  <c r="I43" i="15"/>
  <c r="H43" i="15"/>
  <c r="R42" i="15"/>
  <c r="Q42" i="15"/>
  <c r="P42" i="15"/>
  <c r="O42" i="15"/>
  <c r="N42" i="15"/>
  <c r="M42" i="15"/>
  <c r="L42" i="15"/>
  <c r="K42" i="15"/>
  <c r="J42" i="15"/>
  <c r="I42" i="15"/>
  <c r="H42" i="15"/>
  <c r="R41" i="15"/>
  <c r="Q41" i="15"/>
  <c r="P41" i="15"/>
  <c r="O41" i="15"/>
  <c r="N41" i="15"/>
  <c r="M41" i="15"/>
  <c r="L41" i="15"/>
  <c r="K41" i="15"/>
  <c r="J41" i="15"/>
  <c r="I41" i="15"/>
  <c r="H41" i="15"/>
  <c r="R40" i="15"/>
  <c r="Q40" i="15"/>
  <c r="P40" i="15"/>
  <c r="O40" i="15"/>
  <c r="N40" i="15"/>
  <c r="M40" i="15"/>
  <c r="L40" i="15"/>
  <c r="K40" i="15"/>
  <c r="J40" i="15"/>
  <c r="I40" i="15"/>
  <c r="H40" i="15"/>
  <c r="R39" i="15"/>
  <c r="Q39" i="15"/>
  <c r="P39" i="15"/>
  <c r="O39" i="15"/>
  <c r="N39" i="15"/>
  <c r="M39" i="15"/>
  <c r="L39" i="15"/>
  <c r="K39" i="15"/>
  <c r="J39" i="15"/>
  <c r="I39" i="15"/>
  <c r="H39" i="15"/>
  <c r="R38" i="15"/>
  <c r="Q38" i="15"/>
  <c r="P38" i="15"/>
  <c r="O38" i="15"/>
  <c r="N38" i="15"/>
  <c r="M38" i="15"/>
  <c r="L38" i="15"/>
  <c r="K38" i="15"/>
  <c r="J38" i="15"/>
  <c r="I38" i="15"/>
  <c r="H38" i="15"/>
  <c r="R37" i="15"/>
  <c r="Q37" i="15"/>
  <c r="P37" i="15"/>
  <c r="O37" i="15"/>
  <c r="N37" i="15"/>
  <c r="M37" i="15"/>
  <c r="L37" i="15"/>
  <c r="K37" i="15"/>
  <c r="J37" i="15"/>
  <c r="I37" i="15"/>
  <c r="H37" i="15"/>
  <c r="R36" i="15"/>
  <c r="Q36" i="15"/>
  <c r="P36" i="15"/>
  <c r="O36" i="15"/>
  <c r="N36" i="15"/>
  <c r="M36" i="15"/>
  <c r="L36" i="15"/>
  <c r="K36" i="15"/>
  <c r="J36" i="15"/>
  <c r="I36" i="15"/>
  <c r="H36" i="15"/>
  <c r="R35" i="15"/>
  <c r="Q35" i="15"/>
  <c r="P35" i="15"/>
  <c r="O35" i="15"/>
  <c r="N35" i="15"/>
  <c r="M35" i="15"/>
  <c r="L35" i="15"/>
  <c r="K35" i="15"/>
  <c r="J35" i="15"/>
  <c r="I35" i="15"/>
  <c r="H35" i="15"/>
  <c r="R34" i="15"/>
  <c r="Q34" i="15"/>
  <c r="P34" i="15"/>
  <c r="O34" i="15"/>
  <c r="N34" i="15"/>
  <c r="M34" i="15"/>
  <c r="L34" i="15"/>
  <c r="K34" i="15"/>
  <c r="J34" i="15"/>
  <c r="I34" i="15"/>
  <c r="H34" i="15"/>
  <c r="R33" i="15"/>
  <c r="Q33" i="15"/>
  <c r="P33" i="15"/>
  <c r="O33" i="15"/>
  <c r="N33" i="15"/>
  <c r="M33" i="15"/>
  <c r="L33" i="15"/>
  <c r="K33" i="15"/>
  <c r="J33" i="15"/>
  <c r="I33" i="15"/>
  <c r="H33" i="15"/>
  <c r="R32" i="15"/>
  <c r="Q32" i="15"/>
  <c r="P32" i="15"/>
  <c r="O32" i="15"/>
  <c r="N32" i="15"/>
  <c r="M32" i="15"/>
  <c r="L32" i="15"/>
  <c r="K32" i="15"/>
  <c r="J32" i="15"/>
  <c r="I32" i="15"/>
  <c r="H32" i="15"/>
  <c r="R31" i="15"/>
  <c r="Q31" i="15"/>
  <c r="P31" i="15"/>
  <c r="O31" i="15"/>
  <c r="N31" i="15"/>
  <c r="M31" i="15"/>
  <c r="L31" i="15"/>
  <c r="K31" i="15"/>
  <c r="J31" i="15"/>
  <c r="I31" i="15"/>
  <c r="H31" i="15"/>
  <c r="R30" i="15"/>
  <c r="Q30" i="15"/>
  <c r="P30" i="15"/>
  <c r="O30" i="15"/>
  <c r="N30" i="15"/>
  <c r="M30" i="15"/>
  <c r="L30" i="15"/>
  <c r="K30" i="15"/>
  <c r="J30" i="15"/>
  <c r="I30" i="15"/>
  <c r="H30" i="15"/>
  <c r="R29" i="15"/>
  <c r="Q29" i="15"/>
  <c r="P29" i="15"/>
  <c r="O29" i="15"/>
  <c r="N29" i="15"/>
  <c r="M29" i="15"/>
  <c r="L29" i="15"/>
  <c r="K29" i="15"/>
  <c r="J29" i="15"/>
  <c r="I29" i="15"/>
  <c r="H29" i="15"/>
  <c r="R28" i="15"/>
  <c r="Q28" i="15"/>
  <c r="P28" i="15"/>
  <c r="O28" i="15"/>
  <c r="N28" i="15"/>
  <c r="M28" i="15"/>
  <c r="L28" i="15"/>
  <c r="K28" i="15"/>
  <c r="J28" i="15"/>
  <c r="I28" i="15"/>
  <c r="H28" i="15"/>
  <c r="R27" i="15"/>
  <c r="Q27" i="15"/>
  <c r="P27" i="15"/>
  <c r="O27" i="15"/>
  <c r="N27" i="15"/>
  <c r="M27" i="15"/>
  <c r="L27" i="15"/>
  <c r="K27" i="15"/>
  <c r="J27" i="15"/>
  <c r="I27" i="15"/>
  <c r="H27" i="15"/>
  <c r="R26" i="15"/>
  <c r="Q26" i="15"/>
  <c r="P26" i="15"/>
  <c r="O26" i="15"/>
  <c r="N26" i="15"/>
  <c r="M26" i="15"/>
  <c r="L26" i="15"/>
  <c r="K26" i="15"/>
  <c r="J26" i="15"/>
  <c r="I26" i="15"/>
  <c r="H26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R24" i="15"/>
  <c r="Q24" i="15"/>
  <c r="P24" i="15"/>
  <c r="O24" i="15"/>
  <c r="N24" i="15"/>
  <c r="M24" i="15"/>
  <c r="L24" i="15"/>
  <c r="K24" i="15"/>
  <c r="J24" i="15"/>
  <c r="I24" i="15"/>
  <c r="H24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R22" i="15"/>
  <c r="Q22" i="15"/>
  <c r="P22" i="15"/>
  <c r="O22" i="15"/>
  <c r="N22" i="15"/>
  <c r="M22" i="15"/>
  <c r="L22" i="15"/>
  <c r="K22" i="15"/>
  <c r="J22" i="15"/>
  <c r="I22" i="15"/>
  <c r="H22" i="15"/>
  <c r="R21" i="15"/>
  <c r="Q21" i="15"/>
  <c r="P21" i="15"/>
  <c r="O21" i="15"/>
  <c r="N21" i="15"/>
  <c r="M21" i="15"/>
  <c r="L21" i="15"/>
  <c r="K21" i="15"/>
  <c r="J21" i="15"/>
  <c r="I21" i="15"/>
  <c r="H21" i="15"/>
  <c r="R20" i="15"/>
  <c r="Q20" i="15"/>
  <c r="P20" i="15"/>
  <c r="O20" i="15"/>
  <c r="N20" i="15"/>
  <c r="M20" i="15"/>
  <c r="L20" i="15"/>
  <c r="K20" i="15"/>
  <c r="J20" i="15"/>
  <c r="I20" i="15"/>
  <c r="H20" i="15"/>
  <c r="R19" i="15"/>
  <c r="Q19" i="15"/>
  <c r="P19" i="15"/>
  <c r="O19" i="15"/>
  <c r="N19" i="15"/>
  <c r="M19" i="15"/>
  <c r="L19" i="15"/>
  <c r="K19" i="15"/>
  <c r="J19" i="15"/>
  <c r="I19" i="15"/>
  <c r="H19" i="15"/>
  <c r="R18" i="15"/>
  <c r="Q18" i="15"/>
  <c r="P18" i="15"/>
  <c r="O18" i="15"/>
  <c r="N18" i="15"/>
  <c r="M18" i="15"/>
  <c r="L18" i="15"/>
  <c r="K18" i="15"/>
  <c r="J18" i="15"/>
  <c r="I18" i="15"/>
  <c r="H18" i="15"/>
  <c r="R17" i="15"/>
  <c r="Q17" i="15"/>
  <c r="P17" i="15"/>
  <c r="O17" i="15"/>
  <c r="N17" i="15"/>
  <c r="M17" i="15"/>
  <c r="L17" i="15"/>
  <c r="K17" i="15"/>
  <c r="J17" i="15"/>
  <c r="I17" i="15"/>
  <c r="H17" i="15"/>
  <c r="R16" i="15"/>
  <c r="Q16" i="15"/>
  <c r="P16" i="15"/>
  <c r="O16" i="15"/>
  <c r="N16" i="15"/>
  <c r="M16" i="15"/>
  <c r="L16" i="15"/>
  <c r="K16" i="15"/>
  <c r="J16" i="15"/>
  <c r="I16" i="15"/>
  <c r="H16" i="15"/>
  <c r="R15" i="15"/>
  <c r="Q15" i="15"/>
  <c r="P15" i="15"/>
  <c r="O15" i="15"/>
  <c r="N15" i="15"/>
  <c r="M15" i="15"/>
  <c r="L15" i="15"/>
  <c r="K15" i="15"/>
  <c r="J15" i="15"/>
  <c r="I15" i="15"/>
  <c r="H15" i="15"/>
  <c r="R14" i="15"/>
  <c r="Q14" i="15"/>
  <c r="P14" i="15"/>
  <c r="O14" i="15"/>
  <c r="N14" i="15"/>
  <c r="M14" i="15"/>
  <c r="L14" i="15"/>
  <c r="K14" i="15"/>
  <c r="J14" i="15"/>
  <c r="I14" i="15"/>
  <c r="H14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R12" i="15"/>
  <c r="Q12" i="15"/>
  <c r="P12" i="15"/>
  <c r="O12" i="15"/>
  <c r="N12" i="15"/>
  <c r="M12" i="15"/>
  <c r="L12" i="15"/>
  <c r="K12" i="15"/>
  <c r="J12" i="15"/>
  <c r="I12" i="15"/>
  <c r="H12" i="15"/>
  <c r="R11" i="15"/>
  <c r="Q11" i="15"/>
  <c r="P11" i="15"/>
  <c r="O11" i="15"/>
  <c r="N11" i="15"/>
  <c r="M11" i="15"/>
  <c r="L11" i="15"/>
  <c r="K11" i="15"/>
  <c r="J11" i="15"/>
  <c r="I11" i="15"/>
  <c r="H11" i="15"/>
  <c r="R10" i="15"/>
  <c r="Q10" i="15"/>
  <c r="P10" i="15"/>
  <c r="O10" i="15"/>
  <c r="N10" i="15"/>
  <c r="M10" i="15"/>
  <c r="L10" i="15"/>
  <c r="K10" i="15"/>
  <c r="J10" i="15"/>
  <c r="I10" i="15"/>
  <c r="H10" i="15"/>
  <c r="R9" i="15"/>
  <c r="Q9" i="15"/>
  <c r="P9" i="15"/>
  <c r="O9" i="15"/>
  <c r="N9" i="15"/>
  <c r="M9" i="15"/>
  <c r="L9" i="15"/>
  <c r="K9" i="15"/>
  <c r="J9" i="15"/>
  <c r="I9" i="15"/>
  <c r="H9" i="15"/>
  <c r="R8" i="15"/>
  <c r="Q8" i="15"/>
  <c r="P8" i="15"/>
  <c r="O8" i="15"/>
  <c r="N8" i="15"/>
  <c r="M8" i="15"/>
  <c r="L8" i="15"/>
  <c r="K8" i="15"/>
  <c r="J8" i="15"/>
  <c r="I8" i="15"/>
  <c r="H8" i="15"/>
  <c r="R7" i="15"/>
  <c r="Q7" i="15"/>
  <c r="P7" i="15"/>
  <c r="O7" i="15"/>
  <c r="N7" i="15"/>
  <c r="M7" i="15"/>
  <c r="L7" i="15"/>
  <c r="K7" i="15"/>
  <c r="J7" i="15"/>
  <c r="I7" i="15"/>
  <c r="H7" i="15"/>
  <c r="R6" i="15"/>
  <c r="Q6" i="15"/>
  <c r="P6" i="15"/>
  <c r="O6" i="15"/>
  <c r="N6" i="15"/>
  <c r="M6" i="15"/>
  <c r="L6" i="15"/>
  <c r="K6" i="15"/>
  <c r="J6" i="15"/>
  <c r="I6" i="15"/>
  <c r="H6" i="15"/>
  <c r="R5" i="15"/>
  <c r="Q5" i="15"/>
  <c r="P5" i="15"/>
  <c r="O5" i="15"/>
  <c r="N5" i="15"/>
  <c r="M5" i="15"/>
  <c r="L5" i="15"/>
  <c r="K5" i="15"/>
  <c r="J5" i="15"/>
  <c r="I5" i="15"/>
  <c r="H5" i="15"/>
  <c r="R4" i="15"/>
  <c r="Q4" i="15"/>
  <c r="P4" i="15"/>
  <c r="O4" i="15"/>
  <c r="N4" i="15"/>
  <c r="M4" i="15"/>
  <c r="L4" i="15"/>
  <c r="K4" i="15"/>
  <c r="J4" i="15"/>
  <c r="I4" i="15"/>
  <c r="H4" i="15"/>
  <c r="R3" i="15"/>
  <c r="Q3" i="15"/>
  <c r="P3" i="15"/>
  <c r="O3" i="15"/>
  <c r="N3" i="15"/>
  <c r="M3" i="15"/>
  <c r="L3" i="15"/>
  <c r="K3" i="15"/>
  <c r="J3" i="15"/>
  <c r="I3" i="15"/>
  <c r="H3" i="15"/>
  <c r="R2" i="15"/>
  <c r="Q2" i="15"/>
  <c r="P2" i="15"/>
  <c r="O2" i="15"/>
  <c r="N2" i="15"/>
  <c r="M2" i="15"/>
  <c r="L2" i="15"/>
  <c r="K2" i="15"/>
  <c r="J2" i="15"/>
  <c r="I2" i="15"/>
  <c r="H2" i="15"/>
  <c r="B55" i="15"/>
  <c r="C55" i="15" s="1"/>
  <c r="S55" i="15" s="1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C58" i="13"/>
  <c r="C58" i="11"/>
  <c r="C58" i="4"/>
  <c r="B57" i="1"/>
  <c r="B57" i="15" s="1"/>
  <c r="C57" i="15" s="1"/>
  <c r="S57" i="15" s="1"/>
  <c r="B55" i="14"/>
  <c r="C55" i="14" s="1"/>
  <c r="S55" i="14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7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7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9" i="3"/>
  <c r="C13" i="3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B24" i="14"/>
  <c r="C24" i="14" s="1"/>
  <c r="S24" i="14" s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4" i="14"/>
  <c r="C4" i="14" s="1"/>
  <c r="S4" i="14" s="1"/>
  <c r="C3" i="1"/>
  <c r="C2" i="1"/>
  <c r="G27" i="14" l="1"/>
  <c r="E11" i="1"/>
  <c r="C58" i="9"/>
  <c r="E55" i="1"/>
  <c r="G7" i="1"/>
  <c r="G31" i="1"/>
  <c r="L58" i="2"/>
  <c r="N58" i="1" s="1"/>
  <c r="H57" i="2"/>
  <c r="J57" i="1" s="1"/>
  <c r="B58" i="16" s="1"/>
  <c r="G37" i="15"/>
  <c r="D37" i="15" s="1"/>
  <c r="G5" i="1"/>
  <c r="H5" i="1" s="1"/>
  <c r="C58" i="7"/>
  <c r="C58" i="8"/>
  <c r="C58" i="5"/>
  <c r="K57" i="2"/>
  <c r="M57" i="1" s="1"/>
  <c r="I57" i="2"/>
  <c r="K57" i="1" s="1"/>
  <c r="L57" i="2"/>
  <c r="N57" i="1" s="1"/>
  <c r="M57" i="2"/>
  <c r="O57" i="1" s="1"/>
  <c r="K58" i="2"/>
  <c r="M58" i="1" s="1"/>
  <c r="H9" i="1"/>
  <c r="F15" i="1"/>
  <c r="G35" i="15"/>
  <c r="E53" i="1"/>
  <c r="F53" i="1" s="1"/>
  <c r="G11" i="15"/>
  <c r="D11" i="15" s="1"/>
  <c r="E11" i="15" s="1"/>
  <c r="J56" i="2"/>
  <c r="L56" i="1" s="1"/>
  <c r="J57" i="2"/>
  <c r="L57" i="1" s="1"/>
  <c r="K56" i="2"/>
  <c r="M56" i="1" s="1"/>
  <c r="M56" i="2"/>
  <c r="O56" i="1" s="1"/>
  <c r="C58" i="10"/>
  <c r="M4" i="17"/>
  <c r="C58" i="12"/>
  <c r="E4" i="17"/>
  <c r="L56" i="2"/>
  <c r="N56" i="1" s="1"/>
  <c r="N2" i="1"/>
  <c r="R56" i="2"/>
  <c r="S56" i="1" s="1"/>
  <c r="I58" i="2"/>
  <c r="K58" i="1" s="1"/>
  <c r="I56" i="2"/>
  <c r="K56" i="1" s="1"/>
  <c r="G19" i="1"/>
  <c r="H19" i="1" s="1"/>
  <c r="G54" i="1"/>
  <c r="H54" i="1" s="1"/>
  <c r="M12" i="1"/>
  <c r="M2" i="1"/>
  <c r="P57" i="2"/>
  <c r="T58" i="2"/>
  <c r="U58" i="1" s="1"/>
  <c r="C59" i="16" s="1"/>
  <c r="T56" i="2"/>
  <c r="U56" i="1" s="1"/>
  <c r="C57" i="16" s="1"/>
  <c r="T57" i="2"/>
  <c r="U57" i="1" s="1"/>
  <c r="C58" i="16" s="1"/>
  <c r="N58" i="2"/>
  <c r="P58" i="1" s="1"/>
  <c r="G13" i="14"/>
  <c r="D13" i="14" s="1"/>
  <c r="E25" i="1"/>
  <c r="F25" i="1" s="1"/>
  <c r="G5" i="14"/>
  <c r="D5" i="14" s="1"/>
  <c r="G47" i="14"/>
  <c r="D47" i="14" s="1"/>
  <c r="G3" i="14"/>
  <c r="D3" i="14" s="1"/>
  <c r="G45" i="14"/>
  <c r="D45" i="14" s="1"/>
  <c r="F45" i="14" s="1"/>
  <c r="E29" i="1"/>
  <c r="F29" i="1" s="1"/>
  <c r="G37" i="14"/>
  <c r="D37" i="14" s="1"/>
  <c r="F37" i="14" s="1"/>
  <c r="E39" i="1"/>
  <c r="F39" i="1" s="1"/>
  <c r="S56" i="2"/>
  <c r="T56" i="1" s="1"/>
  <c r="Q57" i="2"/>
  <c r="R57" i="1" s="1"/>
  <c r="U57" i="2"/>
  <c r="V57" i="1" s="1"/>
  <c r="D58" i="16" s="1"/>
  <c r="H37" i="1"/>
  <c r="G9" i="15"/>
  <c r="D9" i="15" s="1"/>
  <c r="F9" i="15" s="1"/>
  <c r="G45" i="15"/>
  <c r="D45" i="15" s="1"/>
  <c r="F45" i="15" s="1"/>
  <c r="G17" i="14"/>
  <c r="D17" i="14" s="1"/>
  <c r="G33" i="14"/>
  <c r="D33" i="14" s="1"/>
  <c r="E41" i="1"/>
  <c r="F41" i="1" s="1"/>
  <c r="G51" i="1"/>
  <c r="H51" i="1" s="1"/>
  <c r="U2" i="1"/>
  <c r="C3" i="16" s="1"/>
  <c r="H25" i="1"/>
  <c r="G43" i="15"/>
  <c r="D43" i="15" s="1"/>
  <c r="G55" i="15"/>
  <c r="D55" i="15" s="1"/>
  <c r="G15" i="14"/>
  <c r="D15" i="14" s="1"/>
  <c r="G23" i="14"/>
  <c r="D23" i="14" s="1"/>
  <c r="E43" i="1"/>
  <c r="F43" i="1" s="1"/>
  <c r="G39" i="1"/>
  <c r="H39" i="1" s="1"/>
  <c r="G53" i="1"/>
  <c r="H53" i="1" s="1"/>
  <c r="U41" i="1"/>
  <c r="C42" i="16" s="1"/>
  <c r="L40" i="1"/>
  <c r="G17" i="15"/>
  <c r="D17" i="15" s="1"/>
  <c r="E17" i="15" s="1"/>
  <c r="G29" i="15"/>
  <c r="D29" i="15" s="1"/>
  <c r="E29" i="15" s="1"/>
  <c r="G41" i="15"/>
  <c r="D41" i="15" s="1"/>
  <c r="E41" i="15" s="1"/>
  <c r="G15" i="1"/>
  <c r="H15" i="1" s="1"/>
  <c r="G27" i="1"/>
  <c r="H27" i="1" s="1"/>
  <c r="U14" i="1"/>
  <c r="C15" i="16" s="1"/>
  <c r="F56" i="2"/>
  <c r="G56" i="15" s="1"/>
  <c r="D56" i="15" s="1"/>
  <c r="G3" i="15"/>
  <c r="D3" i="15" s="1"/>
  <c r="F3" i="15" s="1"/>
  <c r="P58" i="2"/>
  <c r="B6" i="17" s="1"/>
  <c r="U58" i="2"/>
  <c r="V58" i="1" s="1"/>
  <c r="D59" i="16" s="1"/>
  <c r="U56" i="2"/>
  <c r="V56" i="1" s="1"/>
  <c r="D57" i="16" s="1"/>
  <c r="F27" i="1"/>
  <c r="J58" i="2"/>
  <c r="L58" i="1" s="1"/>
  <c r="R58" i="2"/>
  <c r="S58" i="1" s="1"/>
  <c r="O56" i="2"/>
  <c r="P56" i="2"/>
  <c r="G21" i="14"/>
  <c r="D21" i="14" s="1"/>
  <c r="E31" i="1"/>
  <c r="F31" i="1" s="1"/>
  <c r="L12" i="1"/>
  <c r="Q58" i="2"/>
  <c r="R58" i="1" s="1"/>
  <c r="F3" i="1"/>
  <c r="K12" i="1"/>
  <c r="O58" i="2"/>
  <c r="O57" i="2"/>
  <c r="G2" i="15"/>
  <c r="D2" i="15" s="1"/>
  <c r="E2" i="15" s="1"/>
  <c r="G4" i="15"/>
  <c r="D4" i="15" s="1"/>
  <c r="G6" i="15"/>
  <c r="D6" i="15" s="1"/>
  <c r="F6" i="15" s="1"/>
  <c r="G8" i="15"/>
  <c r="D8" i="15" s="1"/>
  <c r="F8" i="15" s="1"/>
  <c r="G10" i="15"/>
  <c r="D10" i="15" s="1"/>
  <c r="G12" i="15"/>
  <c r="D12" i="15" s="1"/>
  <c r="G14" i="15"/>
  <c r="D14" i="15" s="1"/>
  <c r="F14" i="15" s="1"/>
  <c r="G16" i="15"/>
  <c r="D16" i="15" s="1"/>
  <c r="G18" i="15"/>
  <c r="D18" i="15" s="1"/>
  <c r="F18" i="15" s="1"/>
  <c r="G20" i="15"/>
  <c r="D20" i="15" s="1"/>
  <c r="E20" i="15" s="1"/>
  <c r="G22" i="15"/>
  <c r="D22" i="15" s="1"/>
  <c r="G24" i="15"/>
  <c r="D24" i="15" s="1"/>
  <c r="F24" i="15" s="1"/>
  <c r="G26" i="15"/>
  <c r="D26" i="15" s="1"/>
  <c r="F26" i="15" s="1"/>
  <c r="G28" i="15"/>
  <c r="D28" i="15" s="1"/>
  <c r="G30" i="15"/>
  <c r="D30" i="15" s="1"/>
  <c r="G32" i="15"/>
  <c r="D32" i="15" s="1"/>
  <c r="F32" i="15" s="1"/>
  <c r="G34" i="15"/>
  <c r="D34" i="15" s="1"/>
  <c r="G36" i="15"/>
  <c r="D36" i="15" s="1"/>
  <c r="F36" i="15" s="1"/>
  <c r="G38" i="15"/>
  <c r="D38" i="15" s="1"/>
  <c r="F38" i="15" s="1"/>
  <c r="G40" i="15"/>
  <c r="D40" i="15" s="1"/>
  <c r="F40" i="15" s="1"/>
  <c r="G42" i="15"/>
  <c r="D42" i="15" s="1"/>
  <c r="F42" i="15" s="1"/>
  <c r="G44" i="15"/>
  <c r="D44" i="15" s="1"/>
  <c r="F44" i="15" s="1"/>
  <c r="G46" i="15"/>
  <c r="D46" i="15" s="1"/>
  <c r="G48" i="15"/>
  <c r="D48" i="15" s="1"/>
  <c r="G50" i="15"/>
  <c r="D50" i="15" s="1"/>
  <c r="E50" i="15" s="1"/>
  <c r="G52" i="15"/>
  <c r="D52" i="15" s="1"/>
  <c r="G9" i="14"/>
  <c r="D9" i="14" s="1"/>
  <c r="G51" i="14"/>
  <c r="D51" i="14" s="1"/>
  <c r="F51" i="14" s="1"/>
  <c r="E19" i="1"/>
  <c r="F19" i="1" s="1"/>
  <c r="E49" i="1"/>
  <c r="F49" i="1" s="1"/>
  <c r="G7" i="14"/>
  <c r="D7" i="14" s="1"/>
  <c r="D58" i="2"/>
  <c r="C58" i="3" s="1"/>
  <c r="E58" i="2"/>
  <c r="E58" i="1" s="1"/>
  <c r="R57" i="2"/>
  <c r="S57" i="1" s="1"/>
  <c r="Q56" i="2"/>
  <c r="R56" i="1" s="1"/>
  <c r="K40" i="1"/>
  <c r="R40" i="1"/>
  <c r="S57" i="2"/>
  <c r="T57" i="1" s="1"/>
  <c r="S4" i="1"/>
  <c r="T12" i="1"/>
  <c r="S58" i="2"/>
  <c r="T58" i="1" s="1"/>
  <c r="P2" i="1"/>
  <c r="H58" i="2"/>
  <c r="J58" i="1" s="1"/>
  <c r="O12" i="1"/>
  <c r="H43" i="1"/>
  <c r="M58" i="2"/>
  <c r="O58" i="1" s="1"/>
  <c r="H7" i="1"/>
  <c r="J3" i="1"/>
  <c r="B4" i="16" s="1"/>
  <c r="B7" i="17"/>
  <c r="H56" i="2"/>
  <c r="J56" i="1" s="1"/>
  <c r="B57" i="16" s="1"/>
  <c r="J40" i="1"/>
  <c r="B41" i="16" s="1"/>
  <c r="K2" i="1"/>
  <c r="F9" i="1"/>
  <c r="F21" i="1"/>
  <c r="H33" i="1"/>
  <c r="F45" i="1"/>
  <c r="D57" i="2"/>
  <c r="C57" i="3" s="1"/>
  <c r="G56" i="2"/>
  <c r="G57" i="2"/>
  <c r="E57" i="2"/>
  <c r="E57" i="1" s="1"/>
  <c r="G2" i="14"/>
  <c r="D2" i="14" s="1"/>
  <c r="E2" i="1"/>
  <c r="F2" i="1" s="1"/>
  <c r="D56" i="2"/>
  <c r="C56" i="3" s="1"/>
  <c r="C2" i="3"/>
  <c r="G12" i="1"/>
  <c r="H12" i="1" s="1"/>
  <c r="F57" i="2"/>
  <c r="F58" i="2"/>
  <c r="G58" i="1" s="1"/>
  <c r="E56" i="2"/>
  <c r="H14" i="1"/>
  <c r="D38" i="14"/>
  <c r="F38" i="14" s="1"/>
  <c r="G12" i="14"/>
  <c r="D12" i="14" s="1"/>
  <c r="E12" i="14" s="1"/>
  <c r="G26" i="14"/>
  <c r="D26" i="14" s="1"/>
  <c r="G28" i="14"/>
  <c r="D28" i="14" s="1"/>
  <c r="G48" i="14"/>
  <c r="D48" i="14" s="1"/>
  <c r="E44" i="1"/>
  <c r="F44" i="1" s="1"/>
  <c r="F28" i="1"/>
  <c r="H8" i="1"/>
  <c r="H26" i="1"/>
  <c r="H50" i="1"/>
  <c r="G6" i="14"/>
  <c r="D6" i="14" s="1"/>
  <c r="E6" i="14" s="1"/>
  <c r="G10" i="14"/>
  <c r="D10" i="14" s="1"/>
  <c r="G16" i="14"/>
  <c r="D16" i="14" s="1"/>
  <c r="G18" i="14"/>
  <c r="D18" i="14" s="1"/>
  <c r="G34" i="14"/>
  <c r="D34" i="14" s="1"/>
  <c r="G46" i="14"/>
  <c r="D46" i="14" s="1"/>
  <c r="E8" i="1"/>
  <c r="F8" i="1" s="1"/>
  <c r="E20" i="1"/>
  <c r="F20" i="1" s="1"/>
  <c r="E32" i="1"/>
  <c r="F32" i="1" s="1"/>
  <c r="E50" i="1"/>
  <c r="F50" i="1" s="1"/>
  <c r="F10" i="1"/>
  <c r="F46" i="1"/>
  <c r="E4" i="1"/>
  <c r="E22" i="1"/>
  <c r="F22" i="1" s="1"/>
  <c r="E40" i="1"/>
  <c r="F40" i="1" s="1"/>
  <c r="E52" i="1"/>
  <c r="F52" i="1" s="1"/>
  <c r="H20" i="1"/>
  <c r="H44" i="1"/>
  <c r="G14" i="14"/>
  <c r="D14" i="14" s="1"/>
  <c r="G24" i="14"/>
  <c r="D24" i="14" s="1"/>
  <c r="G36" i="14"/>
  <c r="D36" i="14" s="1"/>
  <c r="G42" i="14"/>
  <c r="D42" i="14" s="1"/>
  <c r="F42" i="14" s="1"/>
  <c r="G54" i="14"/>
  <c r="D54" i="14" s="1"/>
  <c r="E38" i="1"/>
  <c r="F38" i="1" s="1"/>
  <c r="F12" i="1"/>
  <c r="F30" i="1"/>
  <c r="F54" i="1"/>
  <c r="H32" i="1"/>
  <c r="H38" i="1"/>
  <c r="G30" i="14"/>
  <c r="D30" i="14" s="1"/>
  <c r="F6" i="1"/>
  <c r="F18" i="1"/>
  <c r="F36" i="1"/>
  <c r="F42" i="1"/>
  <c r="F48" i="1"/>
  <c r="H2" i="1"/>
  <c r="D5" i="15"/>
  <c r="E5" i="15" s="1"/>
  <c r="D15" i="15"/>
  <c r="F15" i="15" s="1"/>
  <c r="D21" i="15"/>
  <c r="E21" i="15" s="1"/>
  <c r="D27" i="15"/>
  <c r="F27" i="15" s="1"/>
  <c r="D33" i="15"/>
  <c r="F33" i="15" s="1"/>
  <c r="D39" i="15"/>
  <c r="F39" i="15" s="1"/>
  <c r="D47" i="15"/>
  <c r="E47" i="15" s="1"/>
  <c r="D51" i="15"/>
  <c r="E51" i="15" s="1"/>
  <c r="D53" i="15"/>
  <c r="E53" i="15" s="1"/>
  <c r="D54" i="15"/>
  <c r="E54" i="15" s="1"/>
  <c r="D8" i="14"/>
  <c r="D20" i="14"/>
  <c r="F20" i="14" s="1"/>
  <c r="D25" i="14"/>
  <c r="D27" i="14"/>
  <c r="D32" i="14"/>
  <c r="D35" i="14"/>
  <c r="F35" i="14" s="1"/>
  <c r="D39" i="14"/>
  <c r="F39" i="14" s="1"/>
  <c r="D44" i="14"/>
  <c r="F44" i="14" s="1"/>
  <c r="D49" i="14"/>
  <c r="E49" i="14" s="1"/>
  <c r="D50" i="14"/>
  <c r="F50" i="14" s="1"/>
  <c r="D53" i="14"/>
  <c r="F53" i="14" s="1"/>
  <c r="D55" i="14"/>
  <c r="E55" i="14" s="1"/>
  <c r="F55" i="1"/>
  <c r="F13" i="1"/>
  <c r="H16" i="1"/>
  <c r="H34" i="1"/>
  <c r="H40" i="1"/>
  <c r="H52" i="1"/>
  <c r="F33" i="1"/>
  <c r="F14" i="1"/>
  <c r="F26" i="1"/>
  <c r="H11" i="1"/>
  <c r="H17" i="1"/>
  <c r="H23" i="1"/>
  <c r="H29" i="1"/>
  <c r="H35" i="1"/>
  <c r="H41" i="1"/>
  <c r="H47" i="1"/>
  <c r="H45" i="1"/>
  <c r="D19" i="14"/>
  <c r="D31" i="14"/>
  <c r="B58" i="4"/>
  <c r="B58" i="11"/>
  <c r="B58" i="8"/>
  <c r="B58" i="5"/>
  <c r="D13" i="15"/>
  <c r="E13" i="15" s="1"/>
  <c r="F7" i="1"/>
  <c r="F16" i="1"/>
  <c r="F34" i="1"/>
  <c r="F51" i="1"/>
  <c r="H10" i="1"/>
  <c r="H28" i="1"/>
  <c r="H46" i="1"/>
  <c r="H6" i="1"/>
  <c r="H18" i="1"/>
  <c r="H30" i="1"/>
  <c r="H36" i="1"/>
  <c r="H42" i="1"/>
  <c r="H48" i="1"/>
  <c r="H55" i="1"/>
  <c r="H3" i="1"/>
  <c r="H13" i="1"/>
  <c r="H21" i="1"/>
  <c r="H31" i="1"/>
  <c r="H49" i="1"/>
  <c r="F37" i="1"/>
  <c r="H22" i="1"/>
  <c r="F5" i="1"/>
  <c r="F11" i="1"/>
  <c r="F17" i="1"/>
  <c r="F23" i="1"/>
  <c r="F35" i="1"/>
  <c r="F47" i="1"/>
  <c r="B58" i="13"/>
  <c r="B58" i="10"/>
  <c r="B58" i="7"/>
  <c r="B58" i="12"/>
  <c r="B58" i="9"/>
  <c r="B58" i="6"/>
  <c r="B58" i="3"/>
  <c r="D23" i="15"/>
  <c r="D35" i="15"/>
  <c r="D41" i="14"/>
  <c r="D43" i="14"/>
  <c r="D11" i="14"/>
  <c r="D29" i="14"/>
  <c r="D7" i="15"/>
  <c r="D19" i="15"/>
  <c r="D25" i="15"/>
  <c r="D31" i="15"/>
  <c r="D49" i="15"/>
  <c r="D4" i="14"/>
  <c r="D22" i="14"/>
  <c r="D40" i="14"/>
  <c r="D52" i="14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C24" i="1"/>
  <c r="F24" i="1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8" i="1"/>
  <c r="C58" i="1" s="1"/>
  <c r="B5" i="14"/>
  <c r="C5" i="14" s="1"/>
  <c r="S5" i="14" s="1"/>
  <c r="B11" i="14"/>
  <c r="C11" i="14" s="1"/>
  <c r="S11" i="14" s="1"/>
  <c r="C4" i="1"/>
  <c r="B56" i="15"/>
  <c r="C56" i="15" s="1"/>
  <c r="S56" i="15" s="1"/>
  <c r="B4" i="17" l="1"/>
  <c r="F5" i="15"/>
  <c r="F55" i="14"/>
  <c r="H8" i="17"/>
  <c r="M8" i="17"/>
  <c r="I8" i="17"/>
  <c r="B8" i="17"/>
  <c r="D8" i="17"/>
  <c r="L8" i="17"/>
  <c r="J8" i="17"/>
  <c r="F51" i="15"/>
  <c r="G56" i="1"/>
  <c r="E27" i="15"/>
  <c r="F30" i="15"/>
  <c r="E30" i="15"/>
  <c r="E12" i="15"/>
  <c r="F12" i="15"/>
  <c r="E39" i="15"/>
  <c r="E8" i="17"/>
  <c r="B59" i="16"/>
  <c r="G57" i="14"/>
  <c r="D57" i="14" s="1"/>
  <c r="F53" i="15"/>
  <c r="K8" i="17"/>
  <c r="F20" i="15"/>
  <c r="E26" i="15"/>
  <c r="G8" i="17"/>
  <c r="C8" i="17"/>
  <c r="E44" i="14"/>
  <c r="F17" i="15"/>
  <c r="F8" i="17"/>
  <c r="E32" i="15"/>
  <c r="E20" i="14"/>
  <c r="E44" i="15"/>
  <c r="E38" i="14"/>
  <c r="E15" i="15"/>
  <c r="E51" i="14"/>
  <c r="E45" i="14"/>
  <c r="F24" i="14"/>
  <c r="E24" i="14"/>
  <c r="E56" i="1"/>
  <c r="G56" i="14"/>
  <c r="D56" i="14" s="1"/>
  <c r="E39" i="14"/>
  <c r="F11" i="15"/>
  <c r="G57" i="15"/>
  <c r="D57" i="15" s="1"/>
  <c r="G57" i="1"/>
  <c r="E8" i="15"/>
  <c r="F29" i="15"/>
  <c r="E18" i="15"/>
  <c r="F21" i="15"/>
  <c r="E42" i="15"/>
  <c r="F13" i="15"/>
  <c r="E33" i="15"/>
  <c r="E40" i="15"/>
  <c r="E8" i="14"/>
  <c r="F21" i="14"/>
  <c r="E53" i="14"/>
  <c r="E35" i="14"/>
  <c r="F49" i="14"/>
  <c r="E14" i="14"/>
  <c r="F48" i="14"/>
  <c r="E48" i="14"/>
  <c r="F54" i="14"/>
  <c r="E54" i="14"/>
  <c r="F50" i="15"/>
  <c r="E38" i="15"/>
  <c r="F47" i="15"/>
  <c r="F12" i="14"/>
  <c r="E36" i="15"/>
  <c r="E37" i="14"/>
  <c r="E9" i="15"/>
  <c r="F6" i="14"/>
  <c r="E45" i="15"/>
  <c r="E21" i="14"/>
  <c r="E50" i="14"/>
  <c r="F54" i="15"/>
  <c r="E14" i="15"/>
  <c r="E24" i="15"/>
  <c r="F2" i="14"/>
  <c r="E6" i="15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8" i="1"/>
  <c r="H58" i="1"/>
  <c r="E31" i="14"/>
  <c r="E36" i="14"/>
  <c r="F31" i="14"/>
  <c r="H24" i="1"/>
  <c r="E26" i="14"/>
  <c r="E3" i="14"/>
  <c r="F25" i="14"/>
  <c r="F15" i="14"/>
  <c r="F4" i="1"/>
  <c r="H4" i="1"/>
  <c r="E17" i="14"/>
  <c r="E56" i="15"/>
  <c r="E27" i="14"/>
  <c r="E25" i="14"/>
  <c r="F26" i="14"/>
  <c r="F3" i="14"/>
  <c r="F19" i="14"/>
  <c r="F36" i="14"/>
  <c r="F52" i="15"/>
  <c r="E52" i="15"/>
  <c r="F46" i="14"/>
  <c r="E46" i="14"/>
  <c r="F10" i="14"/>
  <c r="E10" i="14"/>
  <c r="F31" i="15"/>
  <c r="E31" i="15"/>
  <c r="F46" i="15"/>
  <c r="E46" i="15"/>
  <c r="F10" i="15"/>
  <c r="E10" i="15"/>
  <c r="F5" i="14"/>
  <c r="E5" i="14"/>
  <c r="F23" i="15"/>
  <c r="E23" i="15"/>
  <c r="F56" i="15"/>
  <c r="F52" i="14"/>
  <c r="E52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5" i="15"/>
  <c r="E55" i="15"/>
  <c r="F19" i="15"/>
  <c r="E19" i="15"/>
  <c r="F34" i="15"/>
  <c r="E34" i="15"/>
  <c r="F47" i="14"/>
  <c r="E47" i="14"/>
  <c r="F41" i="15"/>
  <c r="F37" i="15"/>
  <c r="E37" i="15"/>
  <c r="F35" i="15"/>
  <c r="E35" i="15"/>
  <c r="F13" i="14"/>
  <c r="E13" i="14"/>
  <c r="F28" i="14"/>
  <c r="E28" i="14"/>
  <c r="F49" i="15"/>
  <c r="E49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8" i="15"/>
  <c r="E48" i="15"/>
  <c r="C2" i="14"/>
  <c r="C57" i="1"/>
  <c r="B57" i="14"/>
  <c r="C56" i="1"/>
  <c r="B56" i="14"/>
  <c r="E57" i="15" l="1"/>
  <c r="F57" i="15"/>
  <c r="F57" i="1"/>
  <c r="H57" i="1"/>
  <c r="S2" i="14"/>
  <c r="E2" i="14"/>
  <c r="C56" i="14"/>
  <c r="F56" i="14"/>
  <c r="H56" i="1"/>
  <c r="F56" i="1"/>
  <c r="C57" i="14"/>
  <c r="F57" i="14"/>
  <c r="S56" i="14" l="1"/>
  <c r="E56" i="14"/>
  <c r="S57" i="14"/>
  <c r="E57" i="14"/>
</calcChain>
</file>

<file path=xl/sharedStrings.xml><?xml version="1.0" encoding="utf-8"?>
<sst xmlns="http://schemas.openxmlformats.org/spreadsheetml/2006/main" count="2736" uniqueCount="195">
  <si>
    <t>Total items owned 2021.01.01</t>
  </si>
  <si>
    <t>Total items at the beginning of the year</t>
  </si>
  <si>
    <t>Total items at end of Year</t>
  </si>
  <si>
    <t>Items added this year</t>
  </si>
  <si>
    <t>Percent added</t>
  </si>
  <si>
    <t>Items deleted this year</t>
  </si>
  <si>
    <t>Percent deleted</t>
  </si>
  <si>
    <t>Total titles at end of year</t>
  </si>
  <si>
    <t>Check-outs and renewals this year</t>
  </si>
  <si>
    <t>Check-outs this year</t>
  </si>
  <si>
    <t>Renewals this year</t>
  </si>
  <si>
    <t>Returns this year</t>
  </si>
  <si>
    <t>Adult checkouts and renewals this year</t>
  </si>
  <si>
    <t>Youth checkouts and renewals this year</t>
  </si>
  <si>
    <t>Hoopla Checkouts this year</t>
  </si>
  <si>
    <t>Total Borrowers at end of year</t>
  </si>
  <si>
    <t>Borrowers added this year</t>
  </si>
  <si>
    <t>Borrowers renewed this year</t>
  </si>
  <si>
    <t>Borrowers deleted this year</t>
  </si>
  <si>
    <t>Next ILLs loaned this year</t>
  </si>
  <si>
    <t>Next ILLs borrowed this year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</si>
  <si>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</si>
  <si>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</si>
  <si>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</si>
  <si>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</si>
  <si>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</si>
  <si>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</si>
  <si>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</si>
  <si>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</si>
  <si>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</si>
  <si>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</si>
  <si>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</si>
  <si>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</si>
  <si>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</si>
  <si>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</si>
  <si>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</si>
  <si>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</si>
  <si>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</si>
  <si>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</si>
  <si>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</si>
  <si>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</si>
  <si>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</si>
  <si>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</si>
  <si>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</si>
  <si>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</si>
  <si>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</si>
  <si>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</si>
  <si>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</si>
  <si>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</si>
  <si>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</si>
  <si>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</si>
  <si>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</si>
  <si>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</si>
  <si>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</si>
  <si>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</si>
  <si>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</si>
  <si>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</si>
  <si>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</si>
  <si>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</si>
  <si>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</si>
  <si>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</si>
  <si>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</si>
  <si>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</si>
  <si>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</si>
  <si>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</si>
  <si>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</si>
  <si>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</si>
  <si>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</si>
  <si>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</si>
  <si>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</si>
  <si>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</si>
  <si>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</si>
  <si>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</si>
  <si>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</si>
  <si>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</si>
  <si>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</si>
  <si>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</si>
  <si>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</si>
  <si>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</si>
  <si>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</si>
  <si>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</si>
  <si>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</si>
  <si>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</si>
  <si>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</si>
  <si>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</si>
  <si>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</si>
  <si>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</si>
  <si>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</si>
  <si>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</si>
  <si>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</si>
  <si>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</si>
  <si>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</si>
  <si>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</si>
  <si>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</si>
  <si>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</si>
  <si>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</si>
  <si>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</si>
  <si>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</si>
  <si>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</si>
  <si>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</si>
  <si>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</si>
  <si>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</si>
  <si>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</si>
  <si>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</si>
  <si>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</si>
  <si>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</si>
  <si>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</si>
  <si>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</si>
  <si>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</si>
  <si>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</si>
  <si>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</si>
  <si>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</si>
  <si>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</si>
  <si>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</si>
  <si>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</si>
  <si>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</si>
  <si>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</si>
  <si>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</si>
  <si>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</si>
  <si>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</si>
  <si>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</si>
  <si>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</si>
  <si>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</si>
  <si>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</si>
  <si>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</si>
  <si>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</si>
  <si>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</si>
  <si>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</si>
  <si>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Next Statistics</t>
  </si>
  <si>
    <t>Circulation</t>
  </si>
  <si>
    <t>ILL Loans</t>
  </si>
  <si>
    <t>ILL Borrows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</si>
  <si>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</si>
  <si>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</si>
  <si>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</si>
  <si>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</si>
  <si>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</si>
  <si>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</si>
  <si>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</si>
  <si>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</si>
  <si>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</si>
  <si>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</si>
  <si>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</si>
  <si>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</si>
  <si>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TR</t>
  </si>
  <si>
    <t>Month</t>
  </si>
  <si>
    <t>Total items</t>
  </si>
  <si>
    <t>Total titles</t>
  </si>
  <si>
    <t>Total patrons</t>
  </si>
  <si>
    <t>Total circulation</t>
  </si>
  <si>
    <t>Total circ for year</t>
  </si>
  <si>
    <t xml:space="preserve">          &lt;tr class="currow"&gt;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</si>
  <si>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</si>
  <si>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</si>
  <si>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</si>
  <si>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</si>
  <si>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</si>
  <si>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</si>
  <si>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</si>
  <si>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</si>
  <si>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</si>
  <si>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</si>
  <si>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</si>
  <si>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</si>
  <si>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</si>
  <si>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</si>
  <si>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</si>
  <si>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</si>
  <si>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</si>
  <si>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</si>
  <si>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</si>
  <si>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</si>
  <si>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</si>
  <si>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</si>
  <si>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</si>
  <si>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</si>
  <si>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</si>
  <si>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</si>
  <si>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</si>
  <si>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</si>
  <si>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</si>
  <si>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</si>
  <si>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</si>
  <si>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</si>
  <si>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</si>
  <si>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</si>
  <si>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</si>
  <si>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</si>
  <si>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</si>
  <si>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</si>
  <si>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</si>
  <si>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Details</t>
  </si>
  <si>
    <t>January 1-January 31, 2024</t>
  </si>
  <si>
    <t>Total items owned 2024.01.01</t>
  </si>
  <si>
    <t>Total additions needed in 2024 to meet 4%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</si>
</sst>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8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12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11" borderId="1" xfId="0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0" fontId="0" fillId="10" borderId="1" xfId="0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6" borderId="1" xfId="0" applyFill="1" applyBorder="1" applyAlignment="1">
      <alignment horizontal="right"/>
    </xf>
    <xf numFmtId="0" fontId="0" fillId="9" borderId="1" xfId="0" applyFill="1" applyBorder="1" applyAlignment="1">
      <alignment horizontal="right" wrapText="1"/>
    </xf>
    <xf numFmtId="0" fontId="0" fillId="12" borderId="1" xfId="0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8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1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9" borderId="1" xfId="0" applyNumberFormat="1" applyFill="1" applyBorder="1" applyAlignment="1">
      <alignment horizontal="right" vertical="center"/>
    </xf>
    <xf numFmtId="0" fontId="0" fillId="14" borderId="0" xfId="0" applyFill="1"/>
    <xf numFmtId="10" fontId="0" fillId="8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1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9" borderId="1" xfId="1" applyNumberFormat="1" applyFont="1" applyFill="1" applyBorder="1" applyAlignment="1">
      <alignment horizontal="right" vertical="center"/>
    </xf>
    <xf numFmtId="10" fontId="0" fillId="12" borderId="1" xfId="1" applyNumberFormat="1" applyFont="1" applyFill="1" applyBorder="1" applyAlignment="1">
      <alignment horizontal="right" vertical="center"/>
    </xf>
    <xf numFmtId="0" fontId="0" fillId="8" borderId="1" xfId="0" applyFill="1" applyBorder="1" applyAlignment="1">
      <alignment vertical="center" wrapText="1"/>
    </xf>
    <xf numFmtId="10" fontId="0" fillId="8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10" fontId="0" fillId="11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10" fontId="0" fillId="9" borderId="1" xfId="1" applyNumberFormat="1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1" fontId="0" fillId="8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1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0" fillId="12" borderId="1" xfId="0" applyNumberFormat="1" applyFill="1" applyBorder="1" applyAlignment="1">
      <alignment vertical="center" wrapText="1"/>
    </xf>
    <xf numFmtId="1" fontId="0" fillId="13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2" borderId="1" xfId="0" applyNumberFormat="1" applyFill="1" applyBorder="1" applyAlignment="1">
      <alignment horizontal="right" vertical="center" wrapText="1"/>
    </xf>
    <xf numFmtId="1" fontId="0" fillId="13" borderId="1" xfId="0" applyNumberFormat="1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0" fontId="0" fillId="7" borderId="0" xfId="0" applyFill="1" applyAlignment="1">
      <alignment horizontal="center"/>
    </xf>
    <xf numFmtId="0" fontId="0" fillId="0" borderId="0" xfId="0" applyFill="1"/>
    <xf numFmtId="0" fontId="0" fillId="15" borderId="0" xfId="0" applyFill="1"/>
    <xf numFmtId="0" fontId="0" fillId="0" borderId="0" xfId="0" applyNumberFormat="1" applyFont="1"/>
    <xf numFmtId="0" fontId="0" fillId="14" borderId="0" xfId="0" applyNumberFormat="1" applyFont="1" applyFill="1"/>
    <xf numFmtId="0" fontId="0" fillId="7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sheetPr codeName="Sheet1"/>
  <dimension ref="A1:V58"/>
  <sheetViews>
    <sheetView tabSelected="1"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4.6" x14ac:dyDescent="0.4"/>
  <cols>
    <col min="1" max="1" width="25.69140625" style="4" customWidth="1"/>
    <col min="2" max="22" width="14.69140625" style="4" customWidth="1"/>
  </cols>
  <sheetData>
    <row r="1" spans="1:22" ht="75" customHeight="1" x14ac:dyDescent="0.4">
      <c r="A1" s="23" t="s">
        <v>75</v>
      </c>
      <c r="B1" s="1" t="s">
        <v>193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2" t="s">
        <v>20</v>
      </c>
    </row>
    <row r="2" spans="1:22" s="4" customFormat="1" ht="30" customHeight="1" x14ac:dyDescent="0.4">
      <c r="A2" s="5" t="s">
        <v>21</v>
      </c>
      <c r="B2" s="5">
        <f>January!B2</f>
        <v>60407</v>
      </c>
      <c r="C2" s="5">
        <f>B2</f>
        <v>60407</v>
      </c>
      <c r="D2" s="5">
        <f>December!D2</f>
        <v>0</v>
      </c>
      <c r="E2" s="5">
        <f>(January!E2+February!E2+March!E2+April!E2+May!E2+June!E2+July!E2+August!E2+September!E2+October!E2+November!E2+December!E2)</f>
        <v>2292</v>
      </c>
      <c r="F2" s="35">
        <f>IF(ISERROR(E2/C2), 0, (E2/C2))</f>
        <v>3.7942622543744933E-2</v>
      </c>
      <c r="G2" s="5">
        <f>(January!F2+February!F2+March!F2+April!F2+May!F2+June!F2+July!F2+August!F2+September!F2+October!F2+November!F2+December!F2)</f>
        <v>2135</v>
      </c>
      <c r="H2" s="73">
        <f>IF(ISERROR(G2/C2), 0, (G2/C2))</f>
        <v>3.5343586008244075E-2</v>
      </c>
      <c r="I2" s="5">
        <f>(December!G2)</f>
        <v>0</v>
      </c>
      <c r="J2" s="5">
        <f>(January!H2+February!H2+March!H2+April!H2+May!H2+June!H2+July!H2+August!H2+September!H2+October!H2+November!H2+December!H2)</f>
        <v>41693</v>
      </c>
      <c r="K2" s="5">
        <f>(January!I2+February!I2+March!I2+April!I2+May!I2+June!I2+July!I2+August!I2+September!I2+October!I2+November!I2+December!I2)</f>
        <v>32062</v>
      </c>
      <c r="L2" s="5">
        <f>(January!J2+February!J2+March!J2+April!J2+May!J2+June!J2+July!J2+August!J2+September!J2+October!J2+November!J2+December!J2)</f>
        <v>9631</v>
      </c>
      <c r="M2" s="5">
        <f>(January!K2+February!K2+March!K2+April!K2+May!K2+June!K2+July!K2+August!K2+September!K2+October!K2+November!K2+December!K2)</f>
        <v>73656</v>
      </c>
      <c r="N2" s="5">
        <f>(January!L2+February!L2+March!L2+April!L2+May!L2+June!L2+July!L2+August!L2+September!L2+October!L2+November!L2+December!L2)</f>
        <v>18826</v>
      </c>
      <c r="O2" s="5">
        <f>(January!M2+February!M2+March!M2+April!M2+May!M2+June!M2+July!M2+August!M2+September!M2+October!M2+November!M2+December!M2)</f>
        <v>22867</v>
      </c>
      <c r="P2" s="5">
        <f>(January!N2+February!N2+March!N2+April!N2+May!N2+June!N2+July!N2+August!N2+September!N2+October!N2+November!N2+December!N2)</f>
        <v>7113</v>
      </c>
      <c r="Q2" s="5">
        <f>(December!P2)</f>
        <v>0</v>
      </c>
      <c r="R2" s="5">
        <f>(January!Q2+February!Q2+March!Q2+April!Q2+May!Q2+June!Q2+July!Q2+August!Q2+September!Q2+October!Q2+November!Q2+December!Q2)</f>
        <v>326</v>
      </c>
      <c r="S2" s="5">
        <f>(January!R2+February!R2+March!R2+April!R2+May!R2+June!R2+July!R2+August!R2+September!R2+October!R2+November!R2+December!R2)</f>
        <v>998</v>
      </c>
      <c r="T2" s="5">
        <f>(January!S2+February!S2+March!S2+April!S2+May!S2+June!S2+July!S2+August!S2+September!S2+October!S2+November!S2+December!S2)</f>
        <v>370</v>
      </c>
      <c r="U2" s="5">
        <f>(January!T2+February!T2+March!T2+April!T2+May!T2+June!T2+July!T2+August!T2+September!T2+October!T2+November!T2+December!T2)</f>
        <v>6372</v>
      </c>
      <c r="V2" s="5">
        <f>(January!U2+February!U2+March!U2+April!U2+May!U2+June!U2+July!U2+August!U2+September!U2+October!U2+November!U2+December!U2)</f>
        <v>6738</v>
      </c>
    </row>
    <row r="3" spans="1:22" s="4" customFormat="1" ht="30" customHeight="1" x14ac:dyDescent="0.4">
      <c r="A3" s="6" t="s">
        <v>22</v>
      </c>
      <c r="B3" s="6">
        <f>January!B3</f>
        <v>27124</v>
      </c>
      <c r="C3" s="6">
        <f t="shared" ref="C3:C55" si="0">B3</f>
        <v>27124</v>
      </c>
      <c r="D3" s="6">
        <f>December!D3</f>
        <v>0</v>
      </c>
      <c r="E3" s="6">
        <f>(January!E3+February!E3+March!E3+April!E3+May!E3+June!E3+July!E3+August!E3+September!E3+October!E3+November!E3+December!E3)</f>
        <v>951</v>
      </c>
      <c r="F3" s="36">
        <f t="shared" ref="F3:F58" si="1">IF(ISERROR(E3/C3), 0, (E3/C3))</f>
        <v>3.506120041291845E-2</v>
      </c>
      <c r="G3" s="6">
        <f>(January!F3+February!F3+March!F3+April!F3+May!F3+June!F3+July!F3+August!F3+September!F3+October!F3+November!F3+December!F3)</f>
        <v>899</v>
      </c>
      <c r="H3" s="36">
        <f t="shared" ref="H3:H58" si="2">IF(ISERROR(G3/C3), 0, (G3/C3))</f>
        <v>3.3144079044388736E-2</v>
      </c>
      <c r="I3" s="6">
        <f>(December!G3)</f>
        <v>0</v>
      </c>
      <c r="J3" s="6">
        <f>(January!H3+February!H3+March!H3+April!H3+May!H3+June!H3+July!H3+August!H3+September!H3+October!H3+November!H3+December!H3)</f>
        <v>25504</v>
      </c>
      <c r="K3" s="6">
        <f>(January!I3+February!I3+March!I3+April!I3+May!I3+June!I3+July!I3+August!I3+September!I3+October!I3+November!I3+December!I3)</f>
        <v>20006</v>
      </c>
      <c r="L3" s="6">
        <f>(January!J3+February!J3+March!J3+April!J3+May!J3+June!J3+July!J3+August!J3+September!J3+October!J3+November!J3+December!J3)</f>
        <v>5498</v>
      </c>
      <c r="M3" s="6">
        <f>(January!K3+February!K3+March!K3+April!K3+May!K3+June!K3+July!K3+August!K3+September!K3+October!K3+November!K3+December!K3)</f>
        <v>28912</v>
      </c>
      <c r="N3" s="6">
        <f>(January!L3+February!L3+March!L3+April!L3+May!L3+June!L3+July!L3+August!L3+September!L3+October!L3+November!L3+December!L3)</f>
        <v>10158</v>
      </c>
      <c r="O3" s="6">
        <f>(January!M3+February!M3+March!M3+April!M3+May!M3+June!M3+July!M3+August!M3+September!M3+October!M3+November!M3+December!M3)</f>
        <v>15346</v>
      </c>
      <c r="P3" s="6">
        <f>(January!N3+February!N3+March!N3+April!N3+May!N3+June!N3+July!N3+August!N3+September!N3+October!N3+November!N3+December!N3)</f>
        <v>3001</v>
      </c>
      <c r="Q3" s="6">
        <f>(December!P3)</f>
        <v>0</v>
      </c>
      <c r="R3" s="6">
        <f>(January!Q3+February!Q3+March!Q3+April!Q3+May!Q3+June!Q3+July!Q3+August!Q3+September!Q3+October!Q3+November!Q3+December!Q3)</f>
        <v>241</v>
      </c>
      <c r="S3" s="6">
        <f>(January!R3+February!R3+March!R3+April!R3+May!R3+June!R3+July!R3+August!R3+September!R3+October!R3+November!R3+December!R3)</f>
        <v>503</v>
      </c>
      <c r="T3" s="6">
        <f>(January!S3+February!S3+March!S3+April!S3+May!S3+June!S3+July!S3+August!S3+September!S3+October!S3+November!S3+December!S3)</f>
        <v>167</v>
      </c>
      <c r="U3" s="6">
        <f>(January!T3+February!T3+March!T3+April!T3+May!T3+June!T3+July!T3+August!T3+September!T3+October!T3+November!T3+December!T3)</f>
        <v>2306</v>
      </c>
      <c r="V3" s="6">
        <f>(January!U3+February!U3+March!U3+April!U3+May!U3+June!U3+July!U3+August!U3+September!U3+October!U3+November!U3+December!U3)</f>
        <v>2914</v>
      </c>
    </row>
    <row r="4" spans="1:22" s="4" customFormat="1" ht="30" customHeight="1" x14ac:dyDescent="0.4">
      <c r="A4" s="5" t="s">
        <v>23</v>
      </c>
      <c r="B4" s="5">
        <f>January!B4</f>
        <v>63292</v>
      </c>
      <c r="C4" s="5">
        <f t="shared" si="0"/>
        <v>63292</v>
      </c>
      <c r="D4" s="5">
        <f>December!D4</f>
        <v>0</v>
      </c>
      <c r="E4" s="5">
        <f>(January!E4+February!E4+March!E4+April!E4+May!E4+June!E4+July!E4+August!E4+September!E4+October!E4+November!E4+December!E4)</f>
        <v>2677</v>
      </c>
      <c r="F4" s="35">
        <f t="shared" si="1"/>
        <v>4.2296024774063072E-2</v>
      </c>
      <c r="G4" s="5">
        <f>(January!F4+February!F4+March!F4+April!F4+May!F4+June!F4+July!F4+August!F4+September!F4+October!F4+November!F4+December!F4)</f>
        <v>4112</v>
      </c>
      <c r="H4" s="35">
        <f t="shared" si="2"/>
        <v>6.496871642545661E-2</v>
      </c>
      <c r="I4" s="5">
        <f>(December!G4)</f>
        <v>0</v>
      </c>
      <c r="J4" s="5">
        <f>(January!H4+February!H4+March!H4+April!H4+May!H4+June!H4+July!H4+August!H4+September!H4+October!H4+November!H4+December!H4)</f>
        <v>68704</v>
      </c>
      <c r="K4" s="5">
        <f>(January!I4+February!I4+March!I4+April!I4+May!I4+June!I4+July!I4+August!I4+September!I4+October!I4+November!I4+December!I4)</f>
        <v>53530</v>
      </c>
      <c r="L4" s="5">
        <f>(January!J4+February!J4+March!J4+April!J4+May!J4+June!J4+July!J4+August!J4+September!J4+October!J4+November!J4+December!J4)</f>
        <v>15174</v>
      </c>
      <c r="M4" s="5">
        <f>(January!K4+February!K4+March!K4+April!K4+May!K4+June!K4+July!K4+August!K4+September!K4+October!K4+November!K4+December!K4)</f>
        <v>122383</v>
      </c>
      <c r="N4" s="5">
        <f>(January!L4+February!L4+March!L4+April!L4+May!L4+June!L4+July!L4+August!L4+September!L4+October!L4+November!L4+December!L4)</f>
        <v>25152</v>
      </c>
      <c r="O4" s="5">
        <f>(January!M4+February!M4+March!M4+April!M4+May!M4+June!M4+July!M4+August!M4+September!M4+October!M4+November!M4+December!M4)</f>
        <v>43552</v>
      </c>
      <c r="P4" s="5">
        <f>(January!N4+February!N4+March!N4+April!N4+May!N4+June!N4+July!N4+August!N4+September!N4+October!N4+November!N4+December!N4)</f>
        <v>10606</v>
      </c>
      <c r="Q4" s="5">
        <f>(December!P4)</f>
        <v>0</v>
      </c>
      <c r="R4" s="5">
        <f>(January!Q4+February!Q4+March!Q4+April!Q4+May!Q4+June!Q4+July!Q4+August!Q4+September!Q4+October!Q4+November!Q4+December!Q4)</f>
        <v>421</v>
      </c>
      <c r="S4" s="5">
        <f>(January!R4+February!R4+March!R4+April!R4+May!R4+June!R4+July!R4+August!R4+September!R4+October!R4+November!R4+December!R4)</f>
        <v>1475</v>
      </c>
      <c r="T4" s="5">
        <f>(January!S4+February!S4+March!S4+April!S4+May!S4+June!S4+July!S4+August!S4+September!S4+October!S4+November!S4+December!S4)</f>
        <v>402</v>
      </c>
      <c r="U4" s="5">
        <f>(January!T4+February!T4+March!T4+April!T4+May!T4+June!T4+July!T4+August!T4+September!T4+October!T4+November!T4+December!T4)</f>
        <v>6092</v>
      </c>
      <c r="V4" s="5">
        <f>(January!U4+February!U4+March!U4+April!U4+May!U4+June!U4+July!U4+August!U4+September!U4+October!U4+November!U4+December!U4)</f>
        <v>5970</v>
      </c>
    </row>
    <row r="5" spans="1:22" s="4" customFormat="1" ht="30" customHeight="1" x14ac:dyDescent="0.4">
      <c r="A5" s="6" t="s">
        <v>24</v>
      </c>
      <c r="B5" s="6">
        <f>January!B5</f>
        <v>12721</v>
      </c>
      <c r="C5" s="6">
        <f t="shared" si="0"/>
        <v>12721</v>
      </c>
      <c r="D5" s="6">
        <f>December!D5</f>
        <v>0</v>
      </c>
      <c r="E5" s="6">
        <f>(January!E5+February!E5+March!E5+April!E5+May!E5+June!E5+July!E5+August!E5+September!E5+October!E5+November!E5+December!E5)</f>
        <v>160</v>
      </c>
      <c r="F5" s="36">
        <f t="shared" si="1"/>
        <v>1.2577627545004324E-2</v>
      </c>
      <c r="G5" s="6">
        <f>(January!F5+February!F5+March!F5+April!F5+May!F5+June!F5+July!F5+August!F5+September!F5+October!F5+November!F5+December!F5)</f>
        <v>40</v>
      </c>
      <c r="H5" s="36">
        <f t="shared" si="2"/>
        <v>3.144406886251081E-3</v>
      </c>
      <c r="I5" s="6">
        <f>(December!G5)</f>
        <v>0</v>
      </c>
      <c r="J5" s="6">
        <f>(January!H5+February!H5+March!H5+April!H5+May!H5+June!H5+July!H5+August!H5+September!H5+October!H5+November!H5+December!H5)</f>
        <v>1347</v>
      </c>
      <c r="K5" s="6">
        <f>(January!I5+February!I5+March!I5+April!I5+May!I5+June!I5+July!I5+August!I5+September!I5+October!I5+November!I5+December!I5)</f>
        <v>1116</v>
      </c>
      <c r="L5" s="6">
        <f>(January!J5+February!J5+March!J5+April!J5+May!J5+June!J5+July!J5+August!J5+September!J5+October!J5+November!J5+December!J5)</f>
        <v>231</v>
      </c>
      <c r="M5" s="6">
        <f>(January!K5+February!K5+March!K5+April!K5+May!K5+June!K5+July!K5+August!K5+September!K5+October!K5+November!K5+December!K5)</f>
        <v>2688</v>
      </c>
      <c r="N5" s="6">
        <f>(January!L5+February!L5+March!L5+April!L5+May!L5+June!L5+July!L5+August!L5+September!L5+October!L5+November!L5+December!L5)</f>
        <v>606</v>
      </c>
      <c r="O5" s="6">
        <f>(January!M5+February!M5+March!M5+April!M5+May!M5+June!M5+July!M5+August!M5+September!M5+October!M5+November!M5+December!M5)</f>
        <v>741</v>
      </c>
      <c r="P5" s="6">
        <f>(January!N5+February!N5+March!N5+April!N5+May!N5+June!N5+July!N5+August!N5+September!N5+October!N5+November!N5+December!N5)</f>
        <v>193</v>
      </c>
      <c r="Q5" s="6">
        <f>(December!P5)</f>
        <v>0</v>
      </c>
      <c r="R5" s="6">
        <f>(January!Q5+February!Q5+March!Q5+April!Q5+May!Q5+June!Q5+July!Q5+August!Q5+September!Q5+October!Q5+November!Q5+December!Q5)</f>
        <v>16</v>
      </c>
      <c r="S5" s="6">
        <f>(January!R5+February!R5+March!R5+April!R5+May!R5+June!R5+July!R5+August!R5+September!R5+October!R5+November!R5+December!R5)</f>
        <v>13</v>
      </c>
      <c r="T5" s="6">
        <f>(January!S5+February!S5+March!S5+April!S5+May!S5+June!S5+July!S5+August!S5+September!S5+October!S5+November!S5+December!S5)</f>
        <v>4</v>
      </c>
      <c r="U5" s="6">
        <f>(January!T5+February!T5+March!T5+April!T5+May!T5+June!T5+July!T5+August!T5+September!T5+October!T5+November!T5+December!T5)</f>
        <v>641</v>
      </c>
      <c r="V5" s="6">
        <f>(January!U5+February!U5+March!U5+April!U5+May!U5+June!U5+July!U5+August!U5+September!U5+October!U5+November!U5+December!U5)</f>
        <v>189</v>
      </c>
    </row>
    <row r="6" spans="1:22" s="4" customFormat="1" ht="30" customHeight="1" x14ac:dyDescent="0.4">
      <c r="A6" s="5" t="s">
        <v>25</v>
      </c>
      <c r="B6" s="5">
        <f>January!B6</f>
        <v>60187</v>
      </c>
      <c r="C6" s="5">
        <f t="shared" si="0"/>
        <v>60187</v>
      </c>
      <c r="D6" s="5">
        <f>December!D6</f>
        <v>0</v>
      </c>
      <c r="E6" s="5">
        <f>(January!E6+February!E6+March!E6+April!E6+May!E6+June!E6+July!E6+August!E6+September!E6+October!E6+November!E6+December!E6)</f>
        <v>3246</v>
      </c>
      <c r="F6" s="35">
        <f t="shared" si="1"/>
        <v>5.3931912206954993E-2</v>
      </c>
      <c r="G6" s="5">
        <f>(January!F6+February!F6+March!F6+April!F6+May!F6+June!F6+July!F6+August!F6+September!F6+October!F6+November!F6+December!F6)</f>
        <v>1724</v>
      </c>
      <c r="H6" s="35">
        <f t="shared" si="2"/>
        <v>2.8644059348364264E-2</v>
      </c>
      <c r="I6" s="5">
        <f>(December!G6)</f>
        <v>0</v>
      </c>
      <c r="J6" s="5">
        <f>(January!H6+February!H6+March!H6+April!H6+May!H6+June!H6+July!H6+August!H6+September!H6+October!H6+November!H6+December!H6)</f>
        <v>45832</v>
      </c>
      <c r="K6" s="5">
        <f>(January!I6+February!I6+March!I6+April!I6+May!I6+June!I6+July!I6+August!I6+September!I6+October!I6+November!I6+December!I6)</f>
        <v>37413</v>
      </c>
      <c r="L6" s="5">
        <f>(January!J6+February!J6+March!J6+April!J6+May!J6+June!J6+July!J6+August!J6+September!J6+October!J6+November!J6+December!J6)</f>
        <v>8419</v>
      </c>
      <c r="M6" s="5">
        <f>(January!K6+February!K6+March!K6+April!K6+May!K6+June!K6+July!K6+August!K6+September!K6+October!K6+November!K6+December!K6)</f>
        <v>94367</v>
      </c>
      <c r="N6" s="5">
        <f>(January!L6+February!L6+March!L6+April!L6+May!L6+June!L6+July!L6+August!L6+September!L6+October!L6+November!L6+December!L6)</f>
        <v>19233</v>
      </c>
      <c r="O6" s="5">
        <f>(January!M6+February!M6+March!M6+April!M6+May!M6+June!M6+July!M6+August!M6+September!M6+October!M6+November!M6+December!M6)</f>
        <v>26596</v>
      </c>
      <c r="P6" s="5">
        <f>(January!N6+February!N6+March!N6+April!N6+May!N6+June!N6+July!N6+August!N6+September!N6+October!N6+November!N6+December!N6)</f>
        <v>6127</v>
      </c>
      <c r="Q6" s="5">
        <f>(December!P6)</f>
        <v>0</v>
      </c>
      <c r="R6" s="5">
        <f>(January!Q6+February!Q6+March!Q6+April!Q6+May!Q6+June!Q6+July!Q6+August!Q6+September!Q6+October!Q6+November!Q6+December!Q6)</f>
        <v>393</v>
      </c>
      <c r="S6" s="5">
        <f>(January!R6+February!R6+March!R6+April!R6+May!R6+June!R6+July!R6+August!R6+September!R6+October!R6+November!R6+December!R6)</f>
        <v>1071</v>
      </c>
      <c r="T6" s="5">
        <f>(January!S6+February!S6+March!S6+April!S6+May!S6+June!S6+July!S6+August!S6+September!S6+October!S6+November!S6+December!S6)</f>
        <v>575</v>
      </c>
      <c r="U6" s="5">
        <f>(January!T6+February!T6+March!T6+April!T6+May!T6+June!T6+July!T6+August!T6+September!T6+October!T6+November!T6+December!T6)</f>
        <v>7431</v>
      </c>
      <c r="V6" s="5">
        <f>(January!U6+February!U6+March!U6+April!U6+May!U6+June!U6+July!U6+August!U6+September!U6+October!U6+November!U6+December!U6)</f>
        <v>5272</v>
      </c>
    </row>
    <row r="7" spans="1:22" s="4" customFormat="1" ht="30" customHeight="1" x14ac:dyDescent="0.4">
      <c r="A7" s="6" t="s">
        <v>26</v>
      </c>
      <c r="B7" s="6">
        <f>January!B7</f>
        <v>13287</v>
      </c>
      <c r="C7" s="6">
        <f t="shared" si="0"/>
        <v>13287</v>
      </c>
      <c r="D7" s="6">
        <f>December!D7</f>
        <v>0</v>
      </c>
      <c r="E7" s="6">
        <f>(January!E7+February!E7+March!E7+April!E7+May!E7+June!E7+July!E7+August!E7+September!E7+October!E7+November!E7+December!E7)</f>
        <v>618</v>
      </c>
      <c r="F7" s="36">
        <f t="shared" si="1"/>
        <v>4.6511627906976744E-2</v>
      </c>
      <c r="G7" s="6">
        <f>(January!F7+February!F7+March!F7+April!F7+May!F7+June!F7+July!F7+August!F7+September!F7+October!F7+November!F7+December!F7)</f>
        <v>321</v>
      </c>
      <c r="H7" s="36">
        <f t="shared" si="2"/>
        <v>2.4158952359449086E-2</v>
      </c>
      <c r="I7" s="6">
        <f>(December!G7)</f>
        <v>0</v>
      </c>
      <c r="J7" s="6">
        <f>(January!H7+February!H7+March!H7+April!H7+May!H7+June!H7+July!H7+August!H7+September!H7+October!H7+November!H7+December!H7)</f>
        <v>5260</v>
      </c>
      <c r="K7" s="6">
        <f>(January!I7+February!I7+March!I7+April!I7+May!I7+June!I7+July!I7+August!I7+September!I7+October!I7+November!I7+December!I7)</f>
        <v>3655</v>
      </c>
      <c r="L7" s="6">
        <f>(January!J7+February!J7+March!J7+April!J7+May!J7+June!J7+July!J7+August!J7+September!J7+October!J7+November!J7+December!J7)</f>
        <v>1605</v>
      </c>
      <c r="M7" s="6">
        <f>(January!K7+February!K7+March!K7+April!K7+May!K7+June!K7+July!K7+August!K7+September!K7+October!K7+November!K7+December!K7)</f>
        <v>7450</v>
      </c>
      <c r="N7" s="6">
        <f>(January!L7+February!L7+March!L7+April!L7+May!L7+June!L7+July!L7+August!L7+September!L7+October!L7+November!L7+December!L7)</f>
        <v>2603</v>
      </c>
      <c r="O7" s="6">
        <f>(January!M7+February!M7+March!M7+April!M7+May!M7+June!M7+July!M7+August!M7+September!M7+October!M7+November!M7+December!M7)</f>
        <v>2657</v>
      </c>
      <c r="P7" s="6">
        <f>(January!N7+February!N7+March!N7+April!N7+May!N7+June!N7+July!N7+August!N7+September!N7+October!N7+November!N7+December!N7)</f>
        <v>203</v>
      </c>
      <c r="Q7" s="6">
        <f>(December!P7)</f>
        <v>0</v>
      </c>
      <c r="R7" s="6">
        <f>(January!Q7+February!Q7+March!Q7+April!Q7+May!Q7+June!Q7+July!Q7+August!Q7+September!Q7+October!Q7+November!Q7+December!Q7)</f>
        <v>35</v>
      </c>
      <c r="S7" s="6">
        <f>(January!R7+February!R7+March!R7+April!R7+May!R7+June!R7+July!R7+August!R7+September!R7+October!R7+November!R7+December!R7)</f>
        <v>109</v>
      </c>
      <c r="T7" s="6">
        <f>(January!S7+February!S7+March!S7+April!S7+May!S7+June!S7+July!S7+August!S7+September!S7+October!S7+November!S7+December!S7)</f>
        <v>46</v>
      </c>
      <c r="U7" s="6">
        <f>(January!T7+February!T7+March!T7+April!T7+May!T7+June!T7+July!T7+August!T7+September!T7+October!T7+November!T7+December!T7)</f>
        <v>1005</v>
      </c>
      <c r="V7" s="6">
        <f>(January!U7+February!U7+March!U7+April!U7+May!U7+June!U7+July!U7+August!U7+September!U7+October!U7+November!U7+December!U7)</f>
        <v>1202</v>
      </c>
    </row>
    <row r="8" spans="1:22" s="4" customFormat="1" ht="30" customHeight="1" x14ac:dyDescent="0.4">
      <c r="A8" s="5" t="s">
        <v>27</v>
      </c>
      <c r="B8" s="5">
        <f>January!B8</f>
        <v>10090</v>
      </c>
      <c r="C8" s="5">
        <f t="shared" si="0"/>
        <v>10090</v>
      </c>
      <c r="D8" s="5">
        <f>December!D8</f>
        <v>0</v>
      </c>
      <c r="E8" s="5">
        <f>(January!E8+February!E8+March!E8+April!E8+May!E8+June!E8+July!E8+August!E8+September!E8+October!E8+November!E8+December!E8)</f>
        <v>844</v>
      </c>
      <c r="F8" s="35">
        <f t="shared" si="1"/>
        <v>8.3647175421209113E-2</v>
      </c>
      <c r="G8" s="5">
        <f>(January!F8+February!F8+March!F8+April!F8+May!F8+June!F8+July!F8+August!F8+September!F8+October!F8+November!F8+December!F8)</f>
        <v>905</v>
      </c>
      <c r="H8" s="35">
        <f t="shared" si="2"/>
        <v>8.9692765113974227E-2</v>
      </c>
      <c r="I8" s="5">
        <f>(December!G8)</f>
        <v>0</v>
      </c>
      <c r="J8" s="5">
        <f>(January!H8+February!H8+March!H8+April!H8+May!H8+June!H8+July!H8+August!H8+September!H8+October!H8+November!H8+December!H8)</f>
        <v>5294</v>
      </c>
      <c r="K8" s="5">
        <f>(January!I8+February!I8+March!I8+April!I8+May!I8+June!I8+July!I8+August!I8+September!I8+October!I8+November!I8+December!I8)</f>
        <v>4712</v>
      </c>
      <c r="L8" s="5">
        <f>(January!J8+February!J8+March!J8+April!J8+May!J8+June!J8+July!J8+August!J8+September!J8+October!J8+November!J8+December!J8)</f>
        <v>582</v>
      </c>
      <c r="M8" s="5">
        <f>(January!K8+February!K8+March!K8+April!K8+May!K8+June!K8+July!K8+August!K8+September!K8+October!K8+November!K8+December!K8)</f>
        <v>7444</v>
      </c>
      <c r="N8" s="5">
        <f>(January!L8+February!L8+March!L8+April!L8+May!L8+June!L8+July!L8+August!L8+September!L8+October!L8+November!L8+December!L8)</f>
        <v>3151</v>
      </c>
      <c r="O8" s="5">
        <f>(January!M8+February!M8+March!M8+April!M8+May!M8+June!M8+July!M8+August!M8+September!M8+October!M8+November!M8+December!M8)</f>
        <v>2143</v>
      </c>
      <c r="P8" s="5">
        <f>(January!N8+February!N8+March!N8+April!N8+May!N8+June!N8+July!N8+August!N8+September!N8+October!N8+November!N8+December!N8)</f>
        <v>455</v>
      </c>
      <c r="Q8" s="5">
        <f>(December!P8)</f>
        <v>0</v>
      </c>
      <c r="R8" s="5">
        <f>(January!Q8+February!Q8+March!Q8+April!Q8+May!Q8+June!Q8+July!Q8+August!Q8+September!Q8+October!Q8+November!Q8+December!Q8)</f>
        <v>62</v>
      </c>
      <c r="S8" s="5">
        <f>(January!R8+February!R8+March!R8+April!R8+May!R8+June!R8+July!R8+August!R8+September!R8+October!R8+November!R8+December!R8)</f>
        <v>122</v>
      </c>
      <c r="T8" s="5">
        <f>(January!S8+February!S8+March!S8+April!S8+May!S8+June!S8+July!S8+August!S8+September!S8+October!S8+November!S8+December!S8)</f>
        <v>24</v>
      </c>
      <c r="U8" s="5">
        <f>(January!T8+February!T8+March!T8+April!T8+May!T8+June!T8+July!T8+August!T8+September!T8+October!T8+November!T8+December!T8)</f>
        <v>1128</v>
      </c>
      <c r="V8" s="5">
        <f>(January!U8+February!U8+March!U8+April!U8+May!U8+June!U8+July!U8+August!U8+September!U8+October!U8+November!U8+December!U8)</f>
        <v>737</v>
      </c>
    </row>
    <row r="9" spans="1:22" s="4" customFormat="1" ht="30" customHeight="1" x14ac:dyDescent="0.4">
      <c r="A9" s="6" t="s">
        <v>28</v>
      </c>
      <c r="B9" s="6">
        <f>January!B9</f>
        <v>8431</v>
      </c>
      <c r="C9" s="6">
        <f t="shared" si="0"/>
        <v>8431</v>
      </c>
      <c r="D9" s="6">
        <f>December!D9</f>
        <v>0</v>
      </c>
      <c r="E9" s="6">
        <f>(January!E9+February!E9+March!E9+April!E9+May!E9+June!E9+July!E9+August!E9+September!E9+October!E9+November!E9+December!E9)</f>
        <v>431</v>
      </c>
      <c r="F9" s="36">
        <f t="shared" si="1"/>
        <v>5.1120863480014232E-2</v>
      </c>
      <c r="G9" s="6">
        <f>(January!F9+February!F9+March!F9+April!F9+May!F9+June!F9+July!F9+August!F9+September!F9+October!F9+November!F9+December!F9)</f>
        <v>80</v>
      </c>
      <c r="H9" s="36">
        <f t="shared" si="2"/>
        <v>9.4887913651998581E-3</v>
      </c>
      <c r="I9" s="6">
        <f>(December!G9)</f>
        <v>0</v>
      </c>
      <c r="J9" s="6">
        <f>(January!H9+February!H9+March!H9+April!H9+May!H9+June!H9+July!H9+August!H9+September!H9+October!H9+November!H9+December!H9)</f>
        <v>2925</v>
      </c>
      <c r="K9" s="6">
        <f>(January!I9+February!I9+March!I9+April!I9+May!I9+June!I9+July!I9+August!I9+September!I9+October!I9+November!I9+December!I9)</f>
        <v>2260</v>
      </c>
      <c r="L9" s="6">
        <f>(January!J9+February!J9+March!J9+April!J9+May!J9+June!J9+July!J9+August!J9+September!J9+October!J9+November!J9+December!J9)</f>
        <v>665</v>
      </c>
      <c r="M9" s="6">
        <f>(January!K9+February!K9+March!K9+April!K9+May!K9+June!K9+July!K9+August!K9+September!K9+October!K9+November!K9+December!K9)</f>
        <v>3362</v>
      </c>
      <c r="N9" s="6">
        <f>(January!L9+February!L9+March!L9+April!L9+May!L9+June!L9+July!L9+August!L9+September!L9+October!L9+November!L9+December!L9)</f>
        <v>1607</v>
      </c>
      <c r="O9" s="6">
        <f>(January!M9+February!M9+March!M9+April!M9+May!M9+June!M9+July!M9+August!M9+September!M9+October!M9+November!M9+December!M9)</f>
        <v>1318</v>
      </c>
      <c r="P9" s="6">
        <f>(January!N9+February!N9+March!N9+April!N9+May!N9+June!N9+July!N9+August!N9+September!N9+October!N9+November!N9+December!N9)</f>
        <v>172</v>
      </c>
      <c r="Q9" s="6">
        <f>(December!P9)</f>
        <v>0</v>
      </c>
      <c r="R9" s="6">
        <f>(January!Q9+February!Q9+March!Q9+April!Q9+May!Q9+June!Q9+July!Q9+August!Q9+September!Q9+October!Q9+November!Q9+December!Q9)</f>
        <v>15</v>
      </c>
      <c r="S9" s="6">
        <f>(January!R9+February!R9+March!R9+April!R9+May!R9+June!R9+July!R9+August!R9+September!R9+October!R9+November!R9+December!R9)</f>
        <v>118</v>
      </c>
      <c r="T9" s="6">
        <f>(January!S9+February!S9+March!S9+April!S9+May!S9+June!S9+July!S9+August!S9+September!S9+October!S9+November!S9+December!S9)</f>
        <v>4</v>
      </c>
      <c r="U9" s="6">
        <f>(January!T9+February!T9+March!T9+April!T9+May!T9+June!T9+July!T9+August!T9+September!T9+October!T9+November!T9+December!T9)</f>
        <v>379</v>
      </c>
      <c r="V9" s="6">
        <f>(January!U9+February!U9+March!U9+April!U9+May!U9+June!U9+July!U9+August!U9+September!U9+October!U9+November!U9+December!U9)</f>
        <v>198</v>
      </c>
    </row>
    <row r="10" spans="1:22" s="4" customFormat="1" ht="30" customHeight="1" x14ac:dyDescent="0.4">
      <c r="A10" s="5" t="s">
        <v>29</v>
      </c>
      <c r="B10" s="5">
        <f>January!B10</f>
        <v>5464</v>
      </c>
      <c r="C10" s="5">
        <f t="shared" si="0"/>
        <v>5464</v>
      </c>
      <c r="D10" s="5">
        <f>December!D10</f>
        <v>0</v>
      </c>
      <c r="E10" s="5">
        <f>(January!E10+February!E10+March!E10+April!E10+May!E10+June!E10+July!E10+August!E10+September!E10+October!E10+November!E10+December!E10)</f>
        <v>707</v>
      </c>
      <c r="F10" s="35">
        <f t="shared" si="1"/>
        <v>0.12939238653001464</v>
      </c>
      <c r="G10" s="5">
        <f>(January!F10+February!F10+March!F10+April!F10+May!F10+June!F10+July!F10+August!F10+September!F10+October!F10+November!F10+December!F10)</f>
        <v>19</v>
      </c>
      <c r="H10" s="35">
        <f t="shared" si="2"/>
        <v>3.4773060029282578E-3</v>
      </c>
      <c r="I10" s="5">
        <f>(December!G10)</f>
        <v>0</v>
      </c>
      <c r="J10" s="5">
        <f>(January!H10+February!H10+March!H10+April!H10+May!H10+June!H10+July!H10+August!H10+September!H10+October!H10+November!H10+December!H10)</f>
        <v>1052</v>
      </c>
      <c r="K10" s="5">
        <f>(January!I10+February!I10+March!I10+April!I10+May!I10+June!I10+July!I10+August!I10+September!I10+October!I10+November!I10+December!I10)</f>
        <v>794</v>
      </c>
      <c r="L10" s="5">
        <f>(January!J10+February!J10+March!J10+April!J10+May!J10+June!J10+July!J10+August!J10+September!J10+October!J10+November!J10+December!J10)</f>
        <v>258</v>
      </c>
      <c r="M10" s="5">
        <f>(January!K10+February!K10+March!K10+April!K10+May!K10+June!K10+July!K10+August!K10+September!K10+October!K10+November!K10+December!K10)</f>
        <v>1323</v>
      </c>
      <c r="N10" s="5">
        <f>(January!L10+February!L10+March!L10+April!L10+May!L10+June!L10+July!L10+August!L10+September!L10+October!L10+November!L10+December!L10)</f>
        <v>126</v>
      </c>
      <c r="O10" s="5">
        <f>(January!M10+February!M10+March!M10+April!M10+May!M10+June!M10+July!M10+August!M10+September!M10+October!M10+November!M10+December!M10)</f>
        <v>926</v>
      </c>
      <c r="P10" s="5">
        <f>(January!N10+February!N10+March!N10+April!N10+May!N10+June!N10+July!N10+August!N10+September!N10+October!N10+November!N10+December!N10)</f>
        <v>20</v>
      </c>
      <c r="Q10" s="5">
        <f>(December!P10)</f>
        <v>0</v>
      </c>
      <c r="R10" s="5">
        <f>(January!Q10+February!Q10+March!Q10+April!Q10+May!Q10+June!Q10+July!Q10+August!Q10+September!Q10+October!Q10+November!Q10+December!Q10)</f>
        <v>29</v>
      </c>
      <c r="S10" s="5">
        <f>(January!R10+February!R10+March!R10+April!R10+May!R10+June!R10+July!R10+August!R10+September!R10+October!R10+November!R10+December!R10)</f>
        <v>27</v>
      </c>
      <c r="T10" s="5">
        <f>(January!S10+February!S10+March!S10+April!S10+May!S10+June!S10+July!S10+August!S10+September!S10+October!S10+November!S10+December!S10)</f>
        <v>9</v>
      </c>
      <c r="U10" s="5">
        <f>(January!T10+February!T10+March!T10+April!T10+May!T10+June!T10+July!T10+August!T10+September!T10+October!T10+November!T10+December!T10)</f>
        <v>286</v>
      </c>
      <c r="V10" s="5">
        <f>(January!U10+February!U10+March!U10+April!U10+May!U10+June!U10+July!U10+August!U10+September!U10+October!U10+November!U10+December!U10)</f>
        <v>3</v>
      </c>
    </row>
    <row r="11" spans="1:22" s="4" customFormat="1" ht="30" customHeight="1" x14ac:dyDescent="0.4">
      <c r="A11" s="6" t="s">
        <v>30</v>
      </c>
      <c r="B11" s="6">
        <f>January!B11</f>
        <v>362</v>
      </c>
      <c r="C11" s="6">
        <f t="shared" si="0"/>
        <v>362</v>
      </c>
      <c r="D11" s="6">
        <f>December!D11</f>
        <v>0</v>
      </c>
      <c r="E11" s="6">
        <f>(January!E11+February!E11+March!E11+April!E11+May!E11+June!E11+July!E11+August!E11+September!E11+October!E11+November!E11+December!E11)</f>
        <v>6</v>
      </c>
      <c r="F11" s="36">
        <f t="shared" si="1"/>
        <v>1.6574585635359115E-2</v>
      </c>
      <c r="G11" s="6">
        <f>(January!F11+February!F11+March!F11+April!F11+May!F11+June!F11+July!F11+August!F11+September!F11+October!F11+November!F11+December!F11)</f>
        <v>0</v>
      </c>
      <c r="H11" s="36">
        <f t="shared" si="2"/>
        <v>0</v>
      </c>
      <c r="I11" s="6">
        <f>(December!G11)</f>
        <v>0</v>
      </c>
      <c r="J11" s="6">
        <f>(January!H11+February!H11+March!H11+April!H11+May!H11+June!H11+July!H11+August!H11+September!H11+October!H11+November!H11+December!H11)</f>
        <v>0</v>
      </c>
      <c r="K11" s="6">
        <f>(January!I11+February!I11+March!I11+April!I11+May!I11+June!I11+July!I11+August!I11+September!I11+October!I11+November!I11+December!I11)</f>
        <v>0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0</v>
      </c>
      <c r="N11" s="6">
        <f>(January!L11+February!L11+March!L11+April!L11+May!L11+June!L11+July!L11+August!L11+September!L11+October!L11+November!L11+December!L11)</f>
        <v>0</v>
      </c>
      <c r="O11" s="6">
        <f>(January!M11+February!M11+March!M11+April!M11+May!M11+June!M11+July!M11+August!M11+September!M11+October!M11+November!M11+December!M11)</f>
        <v>0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0</v>
      </c>
      <c r="R11" s="6">
        <f>(January!Q11+February!Q11+March!Q11+April!Q11+May!Q11+June!Q11+July!Q11+August!Q11+September!Q11+October!Q11+November!Q11+December!Q11)</f>
        <v>9</v>
      </c>
      <c r="S11" s="6">
        <f>(January!R11+February!R11+March!R11+April!R11+May!R11+June!R11+July!R11+August!R11+September!R11+October!R11+November!R11+December!R11)</f>
        <v>1</v>
      </c>
      <c r="T11" s="6">
        <f>(January!S11+February!S11+March!S11+April!S11+May!S11+June!S11+July!S11+August!S11+September!S11+October!S11+November!S11+December!S11)</f>
        <v>80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4">
      <c r="A12" s="7" t="s">
        <v>31</v>
      </c>
      <c r="B12" s="7">
        <f>January!B12</f>
        <v>2012</v>
      </c>
      <c r="C12" s="7">
        <f t="shared" si="0"/>
        <v>2012</v>
      </c>
      <c r="D12" s="7">
        <f>December!D12</f>
        <v>0</v>
      </c>
      <c r="E12" s="7">
        <f>(January!E12+February!E12+March!E12+April!E12+May!E12+June!E12+July!E12+August!E12+September!E12+October!E12+November!E12+December!E12)</f>
        <v>143</v>
      </c>
      <c r="F12" s="37">
        <f t="shared" si="1"/>
        <v>7.1073558648111337E-2</v>
      </c>
      <c r="G12" s="7">
        <f>(January!F12+February!F12+March!F12+April!F12+May!F12+June!F12+July!F12+August!F12+September!F12+October!F12+November!F12+December!F12)</f>
        <v>24</v>
      </c>
      <c r="H12" s="37">
        <f t="shared" si="2"/>
        <v>1.1928429423459244E-2</v>
      </c>
      <c r="I12" s="7">
        <f>(December!G12)</f>
        <v>0</v>
      </c>
      <c r="J12" s="7">
        <f>(January!H12+February!H12+March!H12+April!H12+May!H12+June!H12+July!H12+August!H12+September!H12+October!H12+November!H12+December!H12)</f>
        <v>919</v>
      </c>
      <c r="K12" s="7">
        <f>(January!I12+February!I12+March!I12+April!I12+May!I12+June!I12+July!I12+August!I12+September!I12+October!I12+November!I12+December!I12)</f>
        <v>813</v>
      </c>
      <c r="L12" s="7">
        <f>(January!J12+February!J12+March!J12+April!J12+May!J12+June!J12+July!J12+August!J12+September!J12+October!J12+November!J12+December!J12)</f>
        <v>106</v>
      </c>
      <c r="M12" s="7">
        <f>(January!K12+February!K12+March!K12+April!K12+May!K12+June!K12+July!K12+August!K12+September!K12+October!K12+November!K12+December!K12)</f>
        <v>2054</v>
      </c>
      <c r="N12" s="7">
        <f>(January!L12+February!L12+March!L12+April!L12+May!L12+June!L12+July!L12+August!L12+September!L12+October!L12+November!L12+December!L12)</f>
        <v>552</v>
      </c>
      <c r="O12" s="7">
        <f>(January!M12+February!M12+March!M12+April!M12+May!M12+June!M12+July!M12+August!M12+September!M12+October!M12+November!M12+December!M12)</f>
        <v>361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0</v>
      </c>
      <c r="R12" s="7">
        <f>(January!Q12+February!Q12+March!Q12+April!Q12+May!Q12+June!Q12+July!Q12+August!Q12+September!Q12+October!Q12+November!Q12+December!Q12)</f>
        <v>53</v>
      </c>
      <c r="S12" s="7">
        <f>(January!R12+February!R12+March!R12+April!R12+May!R12+June!R12+July!R12+August!R12+September!R12+October!R12+November!R12+December!R12)</f>
        <v>53</v>
      </c>
      <c r="T12" s="7">
        <f>(January!S12+February!S12+March!S12+April!S12+May!S12+June!S12+July!S12+August!S12+September!S12+October!S12+November!S12+December!S12)</f>
        <v>17</v>
      </c>
      <c r="U12" s="7">
        <f>(January!T12+February!T12+March!T12+April!T12+May!T12+June!T12+July!T12+August!T12+September!T12+October!T12+November!T12+December!T12)</f>
        <v>197</v>
      </c>
      <c r="V12" s="7">
        <f>(January!U12+February!U12+March!U12+April!U12+May!U12+June!U12+July!U12+August!U12+September!U12+October!U12+November!U12+December!U12)</f>
        <v>276</v>
      </c>
    </row>
    <row r="13" spans="1:22" s="4" customFormat="1" ht="30" customHeight="1" x14ac:dyDescent="0.4">
      <c r="A13" s="8" t="s">
        <v>32</v>
      </c>
      <c r="B13" s="8">
        <f>January!B13</f>
        <v>4579</v>
      </c>
      <c r="C13" s="8">
        <f t="shared" si="0"/>
        <v>4579</v>
      </c>
      <c r="D13" s="8">
        <f>December!D13</f>
        <v>0</v>
      </c>
      <c r="E13" s="8">
        <f>(January!E13+February!E13+March!E13+April!E13+May!E13+June!E13+July!E13+August!E13+September!E13+October!E13+November!E13+December!E13)</f>
        <v>440</v>
      </c>
      <c r="F13" s="38">
        <f t="shared" si="1"/>
        <v>9.6090849530465164E-2</v>
      </c>
      <c r="G13" s="8">
        <f>(January!F13+February!F13+March!F13+April!F13+May!F13+June!F13+July!F13+August!F13+September!F13+October!F13+November!F13+December!F13)</f>
        <v>222</v>
      </c>
      <c r="H13" s="38">
        <f t="shared" si="2"/>
        <v>4.8482201354007423E-2</v>
      </c>
      <c r="I13" s="8">
        <f>(December!G13)</f>
        <v>0</v>
      </c>
      <c r="J13" s="8">
        <f>(January!H13+February!H13+March!H13+April!H13+May!H13+June!H13+July!H13+August!H13+September!H13+October!H13+November!H13+December!H13)</f>
        <v>2762</v>
      </c>
      <c r="K13" s="8">
        <f>(January!I13+February!I13+March!I13+April!I13+May!I13+June!I13+July!I13+August!I13+September!I13+October!I13+November!I13+December!I13)</f>
        <v>2510</v>
      </c>
      <c r="L13" s="8">
        <f>(January!J13+February!J13+March!J13+April!J13+May!J13+June!J13+July!J13+August!J13+September!J13+October!J13+November!J13+December!J13)</f>
        <v>252</v>
      </c>
      <c r="M13" s="8">
        <f>(January!K13+February!K13+March!K13+April!K13+May!K13+June!K13+July!K13+August!K13+September!K13+October!K13+November!K13+December!K13)</f>
        <v>5504</v>
      </c>
      <c r="N13" s="8">
        <f>(January!L13+February!L13+March!L13+April!L13+May!L13+June!L13+July!L13+August!L13+September!L13+October!L13+November!L13+December!L13)</f>
        <v>1828</v>
      </c>
      <c r="O13" s="8">
        <f>(January!M13+February!M13+March!M13+April!M13+May!M13+June!M13+July!M13+August!M13+September!M13+October!M13+November!M13+December!M13)</f>
        <v>934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0</v>
      </c>
      <c r="R13" s="8">
        <f>(January!Q13+February!Q13+March!Q13+April!Q13+May!Q13+June!Q13+July!Q13+August!Q13+September!Q13+October!Q13+November!Q13+December!Q13)</f>
        <v>26</v>
      </c>
      <c r="S13" s="8">
        <f>(January!R13+February!R13+March!R13+April!R13+May!R13+June!R13+July!R13+August!R13+September!R13+October!R13+November!R13+December!R13)</f>
        <v>68</v>
      </c>
      <c r="T13" s="8">
        <f>(January!S13+February!S13+March!S13+April!S13+May!S13+June!S13+July!S13+August!S13+September!S13+October!S13+November!S13+December!S13)</f>
        <v>21</v>
      </c>
      <c r="U13" s="8">
        <f>(January!T13+February!T13+March!T13+April!T13+May!T13+June!T13+July!T13+August!T13+September!T13+October!T13+November!T13+December!T13)</f>
        <v>992</v>
      </c>
      <c r="V13" s="8">
        <f>(January!U13+February!U13+March!U13+April!U13+May!U13+June!U13+July!U13+August!U13+September!U13+October!U13+November!U13+December!U13)</f>
        <v>1079</v>
      </c>
    </row>
    <row r="14" spans="1:22" s="4" customFormat="1" ht="30" customHeight="1" x14ac:dyDescent="0.4">
      <c r="A14" s="7" t="s">
        <v>33</v>
      </c>
      <c r="B14" s="7">
        <f>January!B14</f>
        <v>10888</v>
      </c>
      <c r="C14" s="7">
        <f t="shared" si="0"/>
        <v>10888</v>
      </c>
      <c r="D14" s="7">
        <f>December!D14</f>
        <v>0</v>
      </c>
      <c r="E14" s="7">
        <f>(January!E14+February!E14+March!E14+April!E14+May!E14+June!E14+July!E14+August!E14+September!E14+October!E14+November!E14+December!E14)</f>
        <v>898</v>
      </c>
      <c r="F14" s="37">
        <f t="shared" si="1"/>
        <v>8.2476120499632627E-2</v>
      </c>
      <c r="G14" s="7">
        <f>(January!F14+February!F14+March!F14+April!F14+May!F14+June!F14+July!F14+August!F14+September!F14+October!F14+November!F14+December!F14)</f>
        <v>863</v>
      </c>
      <c r="H14" s="37">
        <f t="shared" si="2"/>
        <v>7.9261572373254957E-2</v>
      </c>
      <c r="I14" s="7">
        <f>(December!G14)</f>
        <v>0</v>
      </c>
      <c r="J14" s="7">
        <f>(January!H14+February!H14+March!H14+April!H14+May!H14+June!H14+July!H14+August!H14+September!H14+October!H14+November!H14+December!H14)</f>
        <v>4495</v>
      </c>
      <c r="K14" s="7">
        <f>(January!I14+February!I14+March!I14+April!I14+May!I14+June!I14+July!I14+August!I14+September!I14+October!I14+November!I14+December!I14)</f>
        <v>3883</v>
      </c>
      <c r="L14" s="7">
        <f>(January!J14+February!J14+March!J14+April!J14+May!J14+June!J14+July!J14+August!J14+September!J14+October!J14+November!J14+December!J14)</f>
        <v>612</v>
      </c>
      <c r="M14" s="7">
        <f>(January!K14+February!K14+March!K14+April!K14+May!K14+June!K14+July!K14+August!K14+September!K14+October!K14+November!K14+December!K14)</f>
        <v>16903</v>
      </c>
      <c r="N14" s="7">
        <f>(January!L14+February!L14+March!L14+April!L14+May!L14+June!L14+July!L14+August!L14+September!L14+October!L14+November!L14+December!L14)</f>
        <v>2546</v>
      </c>
      <c r="O14" s="7">
        <f>(January!M14+February!M14+March!M14+April!M14+May!M14+June!M14+July!M14+August!M14+September!M14+October!M14+November!M14+December!M14)</f>
        <v>1949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0</v>
      </c>
      <c r="R14" s="7">
        <f>(January!Q14+February!Q14+March!Q14+April!Q14+May!Q14+June!Q14+July!Q14+August!Q14+September!Q14+October!Q14+November!Q14+December!Q14)</f>
        <v>64</v>
      </c>
      <c r="S14" s="7">
        <f>(January!R14+February!R14+March!R14+April!R14+May!R14+June!R14+July!R14+August!R14+September!R14+October!R14+November!R14+December!R14)</f>
        <v>170</v>
      </c>
      <c r="T14" s="7">
        <f>(January!S14+February!S14+March!S14+April!S14+May!S14+June!S14+July!S14+August!S14+September!S14+October!S14+November!S14+December!S14)</f>
        <v>60</v>
      </c>
      <c r="U14" s="7">
        <f>(January!T14+February!T14+March!T14+April!T14+May!T14+June!T14+July!T14+August!T14+September!T14+October!T14+November!T14+December!T14)</f>
        <v>1659</v>
      </c>
      <c r="V14" s="7">
        <f>(January!U14+February!U14+March!U14+April!U14+May!U14+June!U14+July!U14+August!U14+September!U14+October!U14+November!U14+December!U14)</f>
        <v>828</v>
      </c>
    </row>
    <row r="15" spans="1:22" s="4" customFormat="1" ht="30" customHeight="1" x14ac:dyDescent="0.4">
      <c r="A15" s="8" t="s">
        <v>34</v>
      </c>
      <c r="B15" s="8">
        <f>January!B15</f>
        <v>8103</v>
      </c>
      <c r="C15" s="8">
        <f t="shared" si="0"/>
        <v>8103</v>
      </c>
      <c r="D15" s="8">
        <f>December!D15</f>
        <v>0</v>
      </c>
      <c r="E15" s="8">
        <f>(January!E15+February!E15+March!E15+April!E15+May!E15+June!E15+July!E15+August!E15+September!E15+October!E15+November!E15+December!E15)</f>
        <v>848</v>
      </c>
      <c r="F15" s="38">
        <f t="shared" si="1"/>
        <v>0.10465259780328273</v>
      </c>
      <c r="G15" s="8">
        <f>(January!F15+February!F15+March!F15+April!F15+May!F15+June!F15+July!F15+August!F15+September!F15+October!F15+November!F15+December!F15)</f>
        <v>452</v>
      </c>
      <c r="H15" s="38">
        <f t="shared" si="2"/>
        <v>5.5781809206466741E-2</v>
      </c>
      <c r="I15" s="8">
        <f>(December!G15)</f>
        <v>0</v>
      </c>
      <c r="J15" s="8">
        <f>(January!H15+February!H15+March!H15+April!H15+May!H15+June!H15+July!H15+August!H15+September!H15+October!H15+November!H15+December!H15)</f>
        <v>3505</v>
      </c>
      <c r="K15" s="8">
        <f>(January!I15+February!I15+March!I15+April!I15+May!I15+June!I15+July!I15+August!I15+September!I15+October!I15+November!I15+December!I15)</f>
        <v>2828</v>
      </c>
      <c r="L15" s="8">
        <f>(January!J15+February!J15+March!J15+April!J15+May!J15+June!J15+July!J15+August!J15+September!J15+October!J15+November!J15+December!J15)</f>
        <v>677</v>
      </c>
      <c r="M15" s="8">
        <f>(January!K15+February!K15+March!K15+April!K15+May!K15+June!K15+July!K15+August!K15+September!K15+October!K15+November!K15+December!K15)</f>
        <v>6056</v>
      </c>
      <c r="N15" s="8">
        <f>(January!L15+February!L15+March!L15+April!L15+May!L15+June!L15+July!L15+August!L15+September!L15+October!L15+November!L15+December!L15)</f>
        <v>1481</v>
      </c>
      <c r="O15" s="8">
        <f>(January!M15+February!M15+March!M15+April!M15+May!M15+June!M15+July!M15+August!M15+September!M15+October!M15+November!M15+December!M15)</f>
        <v>2023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0</v>
      </c>
      <c r="R15" s="8">
        <f>(January!Q15+February!Q15+March!Q15+April!Q15+May!Q15+June!Q15+July!Q15+August!Q15+September!Q15+October!Q15+November!Q15+December!Q15)</f>
        <v>42</v>
      </c>
      <c r="S15" s="8">
        <f>(January!R15+February!R15+March!R15+April!R15+May!R15+June!R15+July!R15+August!R15+September!R15+October!R15+November!R15+December!R15)</f>
        <v>85</v>
      </c>
      <c r="T15" s="8">
        <f>(January!S15+February!S15+March!S15+April!S15+May!S15+June!S15+July!S15+August!S15+September!S15+October!S15+November!S15+December!S15)</f>
        <v>38</v>
      </c>
      <c r="U15" s="8">
        <f>(January!T15+February!T15+March!T15+April!T15+May!T15+June!T15+July!T15+August!T15+September!T15+October!T15+November!T15+December!T15)</f>
        <v>1585</v>
      </c>
      <c r="V15" s="8">
        <f>(January!U15+February!U15+March!U15+April!U15+May!U15+June!U15+July!U15+August!U15+September!U15+October!U15+November!U15+December!U15)</f>
        <v>406</v>
      </c>
    </row>
    <row r="16" spans="1:22" s="4" customFormat="1" ht="30" customHeight="1" x14ac:dyDescent="0.4">
      <c r="A16" s="5" t="s">
        <v>35</v>
      </c>
      <c r="B16" s="5">
        <f>January!B16</f>
        <v>8662</v>
      </c>
      <c r="C16" s="5">
        <f t="shared" si="0"/>
        <v>8662</v>
      </c>
      <c r="D16" s="5">
        <f>December!D16</f>
        <v>0</v>
      </c>
      <c r="E16" s="5">
        <f>(January!E16+February!E16+March!E16+April!E16+May!E16+June!E16+July!E16+August!E16+September!E16+October!E16+November!E16+December!E16)</f>
        <v>450</v>
      </c>
      <c r="F16" s="35">
        <f t="shared" si="1"/>
        <v>5.1951050565689216E-2</v>
      </c>
      <c r="G16" s="5">
        <f>(January!F16+February!F16+March!F16+April!F16+May!F16+June!F16+July!F16+August!F16+September!F16+October!F16+November!F16+December!F16)</f>
        <v>190</v>
      </c>
      <c r="H16" s="35">
        <f t="shared" si="2"/>
        <v>2.1934888016624337E-2</v>
      </c>
      <c r="I16" s="5">
        <f>(December!G16)</f>
        <v>0</v>
      </c>
      <c r="J16" s="5">
        <f>(January!H16+February!H16+March!H16+April!H16+May!H16+June!H16+July!H16+August!H16+September!H16+October!H16+November!H16+December!H16)</f>
        <v>2751</v>
      </c>
      <c r="K16" s="5">
        <f>(January!I16+February!I16+March!I16+April!I16+May!I16+June!I16+July!I16+August!I16+September!I16+October!I16+November!I16+December!I16)</f>
        <v>2117</v>
      </c>
      <c r="L16" s="5">
        <f>(January!J16+February!J16+March!J16+April!J16+May!J16+June!J16+July!J16+August!J16+September!J16+October!J16+November!J16+December!J16)</f>
        <v>634</v>
      </c>
      <c r="M16" s="5">
        <f>(January!K16+February!K16+March!K16+April!K16+May!K16+June!K16+July!K16+August!K16+September!K16+October!K16+November!K16+December!K16)</f>
        <v>4187</v>
      </c>
      <c r="N16" s="5">
        <f>(January!L16+February!L16+March!L16+April!L16+May!L16+June!L16+July!L16+August!L16+September!L16+October!L16+November!L16+December!L16)</f>
        <v>1139</v>
      </c>
      <c r="O16" s="5">
        <f>(January!M16+February!M16+March!M16+April!M16+May!M16+June!M16+July!M16+August!M16+September!M16+October!M16+November!M16+December!M16)</f>
        <v>1612</v>
      </c>
      <c r="P16" s="5">
        <f>(January!N16+February!N16+March!N16+April!N16+May!N16+June!N16+July!N16+August!N16+September!N16+October!N16+November!N16+December!N16)</f>
        <v>218</v>
      </c>
      <c r="Q16" s="5">
        <f>(December!P16)</f>
        <v>0</v>
      </c>
      <c r="R16" s="5">
        <f>(January!Q16+February!Q16+March!Q16+April!Q16+May!Q16+June!Q16+July!Q16+August!Q16+September!Q16+October!Q16+November!Q16+December!Q16)</f>
        <v>27</v>
      </c>
      <c r="S16" s="5">
        <f>(January!R16+February!R16+March!R16+April!R16+May!R16+June!R16+July!R16+August!R16+September!R16+October!R16+November!R16+December!R16)</f>
        <v>66</v>
      </c>
      <c r="T16" s="5">
        <f>(January!S16+February!S16+March!S16+April!S16+May!S16+June!S16+July!S16+August!S16+September!S16+October!S16+November!S16+December!S16)</f>
        <v>26</v>
      </c>
      <c r="U16" s="5">
        <f>(January!T16+February!T16+March!T16+April!T16+May!T16+June!T16+July!T16+August!T16+September!T16+October!T16+November!T16+December!T16)</f>
        <v>791</v>
      </c>
      <c r="V16" s="5">
        <f>(January!U16+February!U16+March!U16+April!U16+May!U16+June!U16+July!U16+August!U16+September!U16+October!U16+November!U16+December!U16)</f>
        <v>306</v>
      </c>
    </row>
    <row r="17" spans="1:22" s="4" customFormat="1" ht="30" customHeight="1" x14ac:dyDescent="0.4">
      <c r="A17" s="6" t="s">
        <v>36</v>
      </c>
      <c r="B17" s="6">
        <f>January!B17</f>
        <v>15728</v>
      </c>
      <c r="C17" s="6">
        <f t="shared" si="0"/>
        <v>15728</v>
      </c>
      <c r="D17" s="6">
        <f>December!D17</f>
        <v>0</v>
      </c>
      <c r="E17" s="6">
        <f>(January!E17+February!E17+March!E17+April!E17+May!E17+June!E17+July!E17+August!E17+September!E17+October!E17+November!E17+December!E17)</f>
        <v>744</v>
      </c>
      <c r="F17" s="36">
        <f t="shared" si="1"/>
        <v>4.7304170905391657E-2</v>
      </c>
      <c r="G17" s="6">
        <f>(January!F17+February!F17+March!F17+April!F17+May!F17+June!F17+July!F17+August!F17+September!F17+October!F17+November!F17+December!F17)</f>
        <v>902</v>
      </c>
      <c r="H17" s="36">
        <f t="shared" si="2"/>
        <v>5.7349949135300102E-2</v>
      </c>
      <c r="I17" s="6">
        <f>(December!G17)</f>
        <v>0</v>
      </c>
      <c r="J17" s="6">
        <f>(January!H17+February!H17+March!H17+April!H17+May!H17+June!H17+July!H17+August!H17+September!H17+October!H17+November!H17+December!H17)</f>
        <v>16951</v>
      </c>
      <c r="K17" s="6">
        <f>(January!I17+February!I17+March!I17+April!I17+May!I17+June!I17+July!I17+August!I17+September!I17+October!I17+November!I17+December!I17)</f>
        <v>13112</v>
      </c>
      <c r="L17" s="6">
        <f>(January!J17+February!J17+March!J17+April!J17+May!J17+June!J17+July!J17+August!J17+September!J17+October!J17+November!J17+December!J17)</f>
        <v>3839</v>
      </c>
      <c r="M17" s="6">
        <f>(January!K17+February!K17+March!K17+April!K17+May!K17+June!K17+July!K17+August!K17+September!K17+October!K17+November!K17+December!K17)</f>
        <v>22220</v>
      </c>
      <c r="N17" s="6">
        <f>(January!L17+February!L17+March!L17+April!L17+May!L17+June!L17+July!L17+August!L17+September!L17+October!L17+November!L17+December!L17)</f>
        <v>6263</v>
      </c>
      <c r="O17" s="6">
        <f>(January!M17+February!M17+March!M17+April!M17+May!M17+June!M17+July!M17+August!M17+September!M17+October!M17+November!M17+December!M17)</f>
        <v>10688</v>
      </c>
      <c r="P17" s="6">
        <f>(January!N17+February!N17+March!N17+April!N17+May!N17+June!N17+July!N17+August!N17+September!N17+October!N17+November!N17+December!N17)</f>
        <v>4363</v>
      </c>
      <c r="Q17" s="6">
        <f>(December!P17)</f>
        <v>0</v>
      </c>
      <c r="R17" s="6">
        <f>(January!Q17+February!Q17+March!Q17+April!Q17+May!Q17+June!Q17+July!Q17+August!Q17+September!Q17+October!Q17+November!Q17+December!Q17)</f>
        <v>167</v>
      </c>
      <c r="S17" s="6">
        <f>(January!R17+February!R17+March!R17+April!R17+May!R17+June!R17+July!R17+August!R17+September!R17+October!R17+November!R17+December!R17)</f>
        <v>316</v>
      </c>
      <c r="T17" s="6">
        <f>(January!S17+February!S17+March!S17+April!S17+May!S17+June!S17+July!S17+August!S17+September!S17+October!S17+November!S17+December!S17)</f>
        <v>142</v>
      </c>
      <c r="U17" s="6">
        <f>(January!T17+February!T17+March!T17+April!T17+May!T17+June!T17+July!T17+August!T17+September!T17+October!T17+November!T17+December!T17)</f>
        <v>2351</v>
      </c>
      <c r="V17" s="6">
        <f>(January!U17+February!U17+March!U17+April!U17+May!U17+June!U17+July!U17+August!U17+September!U17+October!U17+November!U17+December!U17)</f>
        <v>3018</v>
      </c>
    </row>
    <row r="18" spans="1:22" s="4" customFormat="1" ht="30" customHeight="1" x14ac:dyDescent="0.4">
      <c r="A18" s="5" t="s">
        <v>37</v>
      </c>
      <c r="B18" s="5">
        <f>January!B18</f>
        <v>7840</v>
      </c>
      <c r="C18" s="5">
        <f t="shared" si="0"/>
        <v>7840</v>
      </c>
      <c r="D18" s="5">
        <f>December!D18</f>
        <v>0</v>
      </c>
      <c r="E18" s="5">
        <f>(January!E18+February!E18+March!E18+April!E18+May!E18+June!E18+July!E18+August!E18+September!E18+October!E18+November!E18+December!E18)</f>
        <v>206</v>
      </c>
      <c r="F18" s="35">
        <f t="shared" si="1"/>
        <v>2.6275510204081632E-2</v>
      </c>
      <c r="G18" s="5">
        <f>(January!F18+February!F18+March!F18+April!F18+May!F18+June!F18+July!F18+August!F18+September!F18+October!F18+November!F18+December!F18)</f>
        <v>692</v>
      </c>
      <c r="H18" s="35">
        <f t="shared" si="2"/>
        <v>8.8265306122448983E-2</v>
      </c>
      <c r="I18" s="5">
        <f>(December!G18)</f>
        <v>0</v>
      </c>
      <c r="J18" s="5">
        <f>(January!H18+February!H18+March!H18+April!H18+May!H18+June!H18+July!H18+August!H18+September!H18+October!H18+November!H18+December!H18)</f>
        <v>1261</v>
      </c>
      <c r="K18" s="5">
        <f>(January!I18+February!I18+March!I18+April!I18+May!I18+June!I18+July!I18+August!I18+September!I18+October!I18+November!I18+December!I18)</f>
        <v>937</v>
      </c>
      <c r="L18" s="5">
        <f>(January!J18+February!J18+March!J18+April!J18+May!J18+June!J18+July!J18+August!J18+September!J18+October!J18+November!J18+December!J18)</f>
        <v>324</v>
      </c>
      <c r="M18" s="5">
        <f>(January!K18+February!K18+March!K18+April!K18+May!K18+June!K18+July!K18+August!K18+September!K18+October!K18+November!K18+December!K18)</f>
        <v>2685</v>
      </c>
      <c r="N18" s="5">
        <f>(January!L18+February!L18+March!L18+April!L18+May!L18+June!L18+July!L18+August!L18+September!L18+October!L18+November!L18+December!L18)</f>
        <v>454</v>
      </c>
      <c r="O18" s="5">
        <f>(January!M18+February!M18+March!M18+April!M18+May!M18+June!M18+July!M18+August!M18+September!M18+October!M18+November!M18+December!M18)</f>
        <v>807</v>
      </c>
      <c r="P18" s="5">
        <f>(January!N18+February!N18+March!N18+April!N18+May!N18+June!N18+July!N18+August!N18+September!N18+October!N18+November!N18+December!N18)</f>
        <v>0</v>
      </c>
      <c r="Q18" s="5">
        <f>(December!P18)</f>
        <v>0</v>
      </c>
      <c r="R18" s="5">
        <f>(January!Q18+February!Q18+March!Q18+April!Q18+May!Q18+June!Q18+July!Q18+August!Q18+September!Q18+October!Q18+November!Q18+December!Q18)</f>
        <v>18</v>
      </c>
      <c r="S18" s="5">
        <f>(January!R18+February!R18+March!R18+April!R18+May!R18+June!R18+July!R18+August!R18+September!R18+October!R18+November!R18+December!R18)</f>
        <v>14</v>
      </c>
      <c r="T18" s="5">
        <f>(January!S18+February!S18+March!S18+April!S18+May!S18+June!S18+July!S18+August!S18+September!S18+October!S18+November!S18+December!S18)</f>
        <v>4</v>
      </c>
      <c r="U18" s="5">
        <f>(January!T18+February!T18+March!T18+April!T18+May!T18+June!T18+July!T18+August!T18+September!T18+October!T18+November!T18+December!T18)</f>
        <v>577</v>
      </c>
      <c r="V18" s="5">
        <f>(January!U18+February!U18+March!U18+April!U18+May!U18+June!U18+July!U18+August!U18+September!U18+October!U18+November!U18+December!U18)</f>
        <v>325</v>
      </c>
    </row>
    <row r="19" spans="1:22" s="4" customFormat="1" ht="30" customHeight="1" x14ac:dyDescent="0.4">
      <c r="A19" s="6" t="s">
        <v>38</v>
      </c>
      <c r="B19" s="6">
        <f>January!B19</f>
        <v>31627</v>
      </c>
      <c r="C19" s="6">
        <f t="shared" si="0"/>
        <v>31627</v>
      </c>
      <c r="D19" s="6">
        <f>December!D19</f>
        <v>0</v>
      </c>
      <c r="E19" s="6">
        <f>(January!E19+February!E19+March!E19+April!E19+May!E19+June!E19+July!E19+August!E19+September!E19+October!E19+November!E19+December!E19)</f>
        <v>953</v>
      </c>
      <c r="F19" s="36">
        <f t="shared" si="1"/>
        <v>3.01324817402852E-2</v>
      </c>
      <c r="G19" s="6">
        <f>(January!F19+February!F19+March!F19+April!F19+May!F19+June!F19+July!F19+August!F19+September!F19+October!F19+November!F19+December!F19)</f>
        <v>438</v>
      </c>
      <c r="H19" s="36">
        <f t="shared" si="2"/>
        <v>1.3848926550099599E-2</v>
      </c>
      <c r="I19" s="6">
        <f>(December!G19)</f>
        <v>0</v>
      </c>
      <c r="J19" s="6">
        <f>(January!H19+February!H19+March!H19+April!H19+May!H19+June!H19+July!H19+August!H19+September!H19+October!H19+November!H19+December!H19)</f>
        <v>16906</v>
      </c>
      <c r="K19" s="6">
        <f>(January!I19+February!I19+March!I19+April!I19+May!I19+June!I19+July!I19+August!I19+September!I19+October!I19+November!I19+December!I19)</f>
        <v>13614</v>
      </c>
      <c r="L19" s="6">
        <f>(January!J19+February!J19+March!J19+April!J19+May!J19+June!J19+July!J19+August!J19+September!J19+October!J19+November!J19+December!J19)</f>
        <v>3292</v>
      </c>
      <c r="M19" s="6">
        <f>(January!K19+February!K19+March!K19+April!K19+May!K19+June!K19+July!K19+August!K19+September!K19+October!K19+November!K19+December!K19)</f>
        <v>22702</v>
      </c>
      <c r="N19" s="6">
        <f>(January!L19+February!L19+March!L19+April!L19+May!L19+June!L19+July!L19+August!L19+September!L19+October!L19+November!L19+December!L19)</f>
        <v>7743</v>
      </c>
      <c r="O19" s="6">
        <f>(January!M19+February!M19+March!M19+April!M19+May!M19+June!M19+July!M19+August!M19+September!M19+October!M19+November!M19+December!M19)</f>
        <v>9163</v>
      </c>
      <c r="P19" s="6">
        <f>(January!N19+February!N19+March!N19+April!N19+May!N19+June!N19+July!N19+August!N19+September!N19+October!N19+November!N19+December!N19)</f>
        <v>1511</v>
      </c>
      <c r="Q19" s="6">
        <f>(December!P19)</f>
        <v>0</v>
      </c>
      <c r="R19" s="6">
        <f>(January!Q19+February!Q19+March!Q19+April!Q19+May!Q19+June!Q19+July!Q19+August!Q19+September!Q19+October!Q19+November!Q19+December!Q19)</f>
        <v>136</v>
      </c>
      <c r="S19" s="6">
        <f>(January!R19+February!R19+March!R19+April!R19+May!R19+June!R19+July!R19+August!R19+September!R19+October!R19+November!R19+December!R19)</f>
        <v>437</v>
      </c>
      <c r="T19" s="6">
        <f>(January!S19+February!S19+March!S19+April!S19+May!S19+June!S19+July!S19+August!S19+September!S19+October!S19+November!S19+December!S19)</f>
        <v>159</v>
      </c>
      <c r="U19" s="6">
        <f>(January!T19+February!T19+March!T19+April!T19+May!T19+June!T19+July!T19+August!T19+September!T19+October!T19+November!T19+December!T19)</f>
        <v>2354</v>
      </c>
      <c r="V19" s="6">
        <f>(January!U19+February!U19+March!U19+April!U19+May!U19+June!U19+July!U19+August!U19+September!U19+October!U19+November!U19+December!U19)</f>
        <v>2586</v>
      </c>
    </row>
    <row r="20" spans="1:22" s="4" customFormat="1" ht="30" customHeight="1" x14ac:dyDescent="0.4">
      <c r="A20" s="5" t="s">
        <v>39</v>
      </c>
      <c r="B20" s="5">
        <f>January!B20</f>
        <v>4325</v>
      </c>
      <c r="C20" s="5">
        <f t="shared" si="0"/>
        <v>4325</v>
      </c>
      <c r="D20" s="5">
        <f>December!D20</f>
        <v>0</v>
      </c>
      <c r="E20" s="5">
        <f>(January!E20+February!E20+March!E20+April!E20+May!E20+June!E20+July!E20+August!E20+September!E20+October!E20+November!E20+December!E20)</f>
        <v>79</v>
      </c>
      <c r="F20" s="35">
        <f t="shared" si="1"/>
        <v>1.8265895953757227E-2</v>
      </c>
      <c r="G20" s="5">
        <f>(January!F20+February!F20+March!F20+April!F20+May!F20+June!F20+July!F20+August!F20+September!F20+October!F20+November!F20+December!F20)</f>
        <v>1106</v>
      </c>
      <c r="H20" s="35">
        <f t="shared" si="2"/>
        <v>0.25572254335260114</v>
      </c>
      <c r="I20" s="5">
        <f>(December!G20)</f>
        <v>0</v>
      </c>
      <c r="J20" s="5">
        <f>(January!H20+February!H20+March!H20+April!H20+May!H20+June!H20+July!H20+August!H20+September!H20+October!H20+November!H20+December!H20)</f>
        <v>187</v>
      </c>
      <c r="K20" s="5">
        <f>(January!I20+February!I20+March!I20+April!I20+May!I20+June!I20+July!I20+August!I20+September!I20+October!I20+November!I20+December!I20)</f>
        <v>123</v>
      </c>
      <c r="L20" s="5">
        <f>(January!J20+February!J20+March!J20+April!J20+May!J20+June!J20+July!J20+August!J20+September!J20+October!J20+November!J20+December!J20)</f>
        <v>64</v>
      </c>
      <c r="M20" s="5">
        <f>(January!K20+February!K20+March!K20+April!K20+May!K20+June!K20+July!K20+August!K20+September!K20+October!K20+November!K20+December!K20)</f>
        <v>839</v>
      </c>
      <c r="N20" s="5">
        <f>(January!L20+February!L20+March!L20+April!L20+May!L20+June!L20+July!L20+August!L20+September!L20+October!L20+November!L20+December!L20)</f>
        <v>171</v>
      </c>
      <c r="O20" s="5">
        <f>(January!M20+February!M20+March!M20+April!M20+May!M20+June!M20+July!M20+August!M20+September!M20+October!M20+November!M20+December!M20)</f>
        <v>16</v>
      </c>
      <c r="P20" s="5">
        <f>(January!N20+February!N20+March!N20+April!N20+May!N20+June!N20+July!N20+August!N20+September!N20+October!N20+November!N20+December!N20)</f>
        <v>138</v>
      </c>
      <c r="Q20" s="5">
        <f>(December!P20)</f>
        <v>0</v>
      </c>
      <c r="R20" s="5">
        <f>(January!Q20+February!Q20+March!Q20+April!Q20+May!Q20+June!Q20+July!Q20+August!Q20+September!Q20+October!Q20+November!Q20+December!Q20)</f>
        <v>1956</v>
      </c>
      <c r="S20" s="5">
        <f>(January!R20+February!R20+March!R20+April!R20+May!R20+June!R20+July!R20+August!R20+September!R20+October!R20+November!R20+December!R20)</f>
        <v>23</v>
      </c>
      <c r="T20" s="5">
        <f>(January!S20+February!S20+March!S20+April!S20+May!S20+June!S20+July!S20+August!S20+September!S20+October!S20+November!S20+December!S20)</f>
        <v>22</v>
      </c>
      <c r="U20" s="5">
        <f>(January!T20+February!T20+March!T20+April!T20+May!T20+June!T20+July!T20+August!T20+September!T20+October!T20+November!T20+December!T20)</f>
        <v>391</v>
      </c>
      <c r="V20" s="5">
        <f>(January!U20+February!U20+March!U20+April!U20+May!U20+June!U20+July!U20+August!U20+September!U20+October!U20+November!U20+December!U20)</f>
        <v>13</v>
      </c>
    </row>
    <row r="21" spans="1:22" s="4" customFormat="1" ht="30" customHeight="1" x14ac:dyDescent="0.4">
      <c r="A21" s="6" t="s">
        <v>40</v>
      </c>
      <c r="B21" s="6">
        <f>January!B21</f>
        <v>26039</v>
      </c>
      <c r="C21" s="6">
        <f t="shared" si="0"/>
        <v>26039</v>
      </c>
      <c r="D21" s="6">
        <f>December!D21</f>
        <v>0</v>
      </c>
      <c r="E21" s="6">
        <f>(January!E21+February!E21+March!E21+April!E21+May!E21+June!E21+July!E21+August!E21+September!E21+October!E21+November!E21+December!E21)</f>
        <v>591</v>
      </c>
      <c r="F21" s="36">
        <f t="shared" si="1"/>
        <v>2.2696724144552403E-2</v>
      </c>
      <c r="G21" s="6">
        <f>(January!F21+February!F21+March!F21+April!F21+May!F21+June!F21+July!F21+August!F21+September!F21+October!F21+November!F21+December!F21)</f>
        <v>615</v>
      </c>
      <c r="H21" s="36">
        <f t="shared" si="2"/>
        <v>2.3618418526057068E-2</v>
      </c>
      <c r="I21" s="6">
        <f>(December!G21)</f>
        <v>0</v>
      </c>
      <c r="J21" s="6">
        <f>(January!H21+February!H21+March!H21+April!H21+May!H21+June!H21+July!H21+August!H21+September!H21+October!H21+November!H21+December!H21)</f>
        <v>16540</v>
      </c>
      <c r="K21" s="6">
        <f>(January!I21+February!I21+March!I21+April!I21+May!I21+June!I21+July!I21+August!I21+September!I21+October!I21+November!I21+December!I21)</f>
        <v>14206</v>
      </c>
      <c r="L21" s="6">
        <f>(January!J21+February!J21+March!J21+April!J21+May!J21+June!J21+July!J21+August!J21+September!J21+October!J21+November!J21+December!J21)</f>
        <v>2334</v>
      </c>
      <c r="M21" s="6">
        <f>(January!K21+February!K21+March!K21+April!K21+May!K21+June!K21+July!K21+August!K21+September!K21+October!K21+November!K21+December!K21)</f>
        <v>21827</v>
      </c>
      <c r="N21" s="6">
        <f>(January!L21+February!L21+March!L21+April!L21+May!L21+June!L21+July!L21+August!L21+September!L21+October!L21+November!L21+December!L21)</f>
        <v>8983</v>
      </c>
      <c r="O21" s="6">
        <f>(January!M21+February!M21+March!M21+April!M21+May!M21+June!M21+July!M21+August!M21+September!M21+October!M21+November!M21+December!M21)</f>
        <v>7557</v>
      </c>
      <c r="P21" s="6">
        <f>(January!N21+February!N21+March!N21+April!N21+May!N21+June!N21+July!N21+August!N21+September!N21+October!N21+November!N21+December!N21)</f>
        <v>1442</v>
      </c>
      <c r="Q21" s="6">
        <f>(December!P21)</f>
        <v>0</v>
      </c>
      <c r="R21" s="6">
        <f>(January!Q21+February!Q21+March!Q21+April!Q21+May!Q21+June!Q21+July!Q21+August!Q21+September!Q21+October!Q21+November!Q21+December!Q21)</f>
        <v>179</v>
      </c>
      <c r="S21" s="6">
        <f>(January!R21+February!R21+March!R21+April!R21+May!R21+June!R21+July!R21+August!R21+September!R21+October!R21+November!R21+December!R21)</f>
        <v>405</v>
      </c>
      <c r="T21" s="6">
        <f>(January!S21+February!S21+March!S21+April!S21+May!S21+June!S21+July!S21+August!S21+September!S21+October!S21+November!S21+December!S21)</f>
        <v>210</v>
      </c>
      <c r="U21" s="6">
        <f>(January!T21+February!T21+March!T21+April!T21+May!T21+June!T21+July!T21+August!T21+September!T21+October!T21+November!T21+December!T21)</f>
        <v>1873</v>
      </c>
      <c r="V21" s="6">
        <f>(January!U21+February!U21+March!U21+April!U21+May!U21+June!U21+July!U21+August!U21+September!U21+October!U21+November!U21+December!U21)</f>
        <v>2722</v>
      </c>
    </row>
    <row r="22" spans="1:22" s="4" customFormat="1" ht="30" customHeight="1" x14ac:dyDescent="0.4">
      <c r="A22" s="5" t="s">
        <v>41</v>
      </c>
      <c r="B22" s="5">
        <f>January!B22</f>
        <v>14259</v>
      </c>
      <c r="C22" s="5">
        <f t="shared" si="0"/>
        <v>14259</v>
      </c>
      <c r="D22" s="5">
        <f>December!D22</f>
        <v>0</v>
      </c>
      <c r="E22" s="5">
        <f>(January!E22+February!E22+March!E22+April!E22+May!E22+June!E22+July!E22+August!E22+September!E22+October!E22+November!E22+December!E22)</f>
        <v>295</v>
      </c>
      <c r="F22" s="35">
        <f t="shared" si="1"/>
        <v>2.0688687846272528E-2</v>
      </c>
      <c r="G22" s="5">
        <f>(January!F22+February!F22+March!F22+April!F22+May!F22+June!F22+July!F22+August!F22+September!F22+October!F22+November!F22+December!F22)</f>
        <v>439</v>
      </c>
      <c r="H22" s="35">
        <f t="shared" si="2"/>
        <v>3.0787572761063187E-2</v>
      </c>
      <c r="I22" s="5">
        <f>(December!G22)</f>
        <v>0</v>
      </c>
      <c r="J22" s="5">
        <f>(January!H22+February!H22+March!H22+April!H22+May!H22+June!H22+July!H22+August!H22+September!H22+October!H22+November!H22+December!H22)</f>
        <v>1014</v>
      </c>
      <c r="K22" s="5">
        <f>(January!I22+February!I22+March!I22+April!I22+May!I22+June!I22+July!I22+August!I22+September!I22+October!I22+November!I22+December!I22)</f>
        <v>906</v>
      </c>
      <c r="L22" s="5">
        <f>(January!J22+February!J22+March!J22+April!J22+May!J22+June!J22+July!J22+August!J22+September!J22+October!J22+November!J22+December!J22)</f>
        <v>108</v>
      </c>
      <c r="M22" s="5">
        <f>(January!K22+February!K22+March!K22+April!K22+May!K22+June!K22+July!K22+August!K22+September!K22+October!K22+November!K22+December!K22)</f>
        <v>2461</v>
      </c>
      <c r="N22" s="5">
        <f>(January!L22+February!L22+March!L22+April!L22+May!L22+June!L22+July!L22+August!L22+September!L22+October!L22+November!L22+December!L22)</f>
        <v>715</v>
      </c>
      <c r="O22" s="5">
        <f>(January!M22+February!M22+March!M22+April!M22+May!M22+June!M22+July!M22+August!M22+September!M22+October!M22+November!M22+December!M22)</f>
        <v>299</v>
      </c>
      <c r="P22" s="5">
        <f>(January!N22+February!N22+March!N22+April!N22+May!N22+June!N22+July!N22+August!N22+September!N22+October!N22+November!N22+December!N22)</f>
        <v>376</v>
      </c>
      <c r="Q22" s="5">
        <f>(December!P22)</f>
        <v>0</v>
      </c>
      <c r="R22" s="5">
        <f>(January!Q22+February!Q22+March!Q22+April!Q22+May!Q22+June!Q22+July!Q22+August!Q22+September!Q22+October!Q22+November!Q22+December!Q22)</f>
        <v>97</v>
      </c>
      <c r="S22" s="5">
        <f>(January!R22+February!R22+March!R22+April!R22+May!R22+June!R22+July!R22+August!R22+September!R22+October!R22+November!R22+December!R22)</f>
        <v>62</v>
      </c>
      <c r="T22" s="5">
        <f>(January!S22+February!S22+March!S22+April!S22+May!S22+June!S22+July!S22+August!S22+September!S22+October!S22+November!S22+December!S22)</f>
        <v>87</v>
      </c>
      <c r="U22" s="5">
        <f>(January!T22+February!T22+March!T22+April!T22+May!T22+June!T22+July!T22+August!T22+September!T22+October!T22+November!T22+December!T22)</f>
        <v>603</v>
      </c>
      <c r="V22" s="5">
        <f>(January!U22+February!U22+March!U22+April!U22+May!U22+June!U22+July!U22+August!U22+September!U22+October!U22+November!U22+December!U22)</f>
        <v>154</v>
      </c>
    </row>
    <row r="23" spans="1:22" s="4" customFormat="1" ht="30" customHeight="1" x14ac:dyDescent="0.4">
      <c r="A23" s="6" t="s">
        <v>42</v>
      </c>
      <c r="B23" s="6">
        <f>January!B23</f>
        <v>23651</v>
      </c>
      <c r="C23" s="6">
        <f t="shared" si="0"/>
        <v>23651</v>
      </c>
      <c r="D23" s="6">
        <f>December!D23</f>
        <v>0</v>
      </c>
      <c r="E23" s="6">
        <f>(January!E23+February!E23+March!E23+April!E23+May!E23+June!E23+July!E23+August!E23+September!E23+October!E23+November!E23+December!E23)</f>
        <v>1464</v>
      </c>
      <c r="F23" s="36">
        <f t="shared" si="1"/>
        <v>6.1900131072681913E-2</v>
      </c>
      <c r="G23" s="6">
        <f>(January!F23+February!F23+March!F23+April!F23+May!F23+June!F23+July!F23+August!F23+September!F23+October!F23+November!F23+December!F23)</f>
        <v>1183</v>
      </c>
      <c r="H23" s="36">
        <f t="shared" si="2"/>
        <v>5.0019026679632997E-2</v>
      </c>
      <c r="I23" s="6">
        <f>(December!G23)</f>
        <v>0</v>
      </c>
      <c r="J23" s="6">
        <f>(January!H23+February!H23+March!H23+April!H23+May!H23+June!H23+July!H23+August!H23+September!H23+October!H23+November!H23+December!H23)</f>
        <v>18657</v>
      </c>
      <c r="K23" s="6">
        <f>(January!I23+February!I23+March!I23+April!I23+May!I23+June!I23+July!I23+August!I23+September!I23+October!I23+November!I23+December!I23)</f>
        <v>14557</v>
      </c>
      <c r="L23" s="6">
        <f>(January!J23+February!J23+March!J23+April!J23+May!J23+June!J23+July!J23+August!J23+September!J23+October!J23+November!J23+December!J23)</f>
        <v>4100</v>
      </c>
      <c r="M23" s="6">
        <f>(January!K23+February!K23+March!K23+April!K23+May!K23+June!K23+July!K23+August!K23+September!K23+October!K23+November!K23+December!K23)</f>
        <v>27232</v>
      </c>
      <c r="N23" s="6">
        <f>(January!L23+February!L23+March!L23+April!L23+May!L23+June!L23+July!L23+August!L23+September!L23+October!L23+November!L23+December!L23)</f>
        <v>8404</v>
      </c>
      <c r="O23" s="6">
        <f>(January!M23+February!M23+March!M23+April!M23+May!M23+June!M23+July!M23+August!M23+September!M23+October!M23+November!M23+December!M23)</f>
        <v>10253</v>
      </c>
      <c r="P23" s="6">
        <f>(January!N23+February!N23+March!N23+April!N23+May!N23+June!N23+July!N23+August!N23+September!N23+October!N23+November!N23+December!N23)</f>
        <v>3839</v>
      </c>
      <c r="Q23" s="6">
        <f>(December!P23)</f>
        <v>0</v>
      </c>
      <c r="R23" s="6">
        <f>(January!Q23+February!Q23+March!Q23+April!Q23+May!Q23+June!Q23+July!Q23+August!Q23+September!Q23+October!Q23+November!Q23+December!Q23)</f>
        <v>253</v>
      </c>
      <c r="S23" s="6">
        <f>(January!R23+February!R23+March!R23+April!R23+May!R23+June!R23+July!R23+August!R23+September!R23+October!R23+November!R23+December!R23)</f>
        <v>676</v>
      </c>
      <c r="T23" s="6">
        <f>(January!S23+February!S23+March!S23+April!S23+May!S23+June!S23+July!S23+August!S23+September!S23+October!S23+November!S23+December!S23)</f>
        <v>220</v>
      </c>
      <c r="U23" s="6">
        <f>(January!T23+February!T23+March!T23+April!T23+May!T23+June!T23+July!T23+August!T23+September!T23+October!T23+November!T23+December!T23)</f>
        <v>1896</v>
      </c>
      <c r="V23" s="6">
        <f>(January!U23+February!U23+March!U23+April!U23+May!U23+June!U23+July!U23+August!U23+September!U23+October!U23+November!U23+December!U23)</f>
        <v>3434</v>
      </c>
    </row>
    <row r="24" spans="1:22" s="4" customFormat="1" ht="30" customHeight="1" x14ac:dyDescent="0.4">
      <c r="A24" s="5" t="s">
        <v>43</v>
      </c>
      <c r="B24" s="5">
        <f>January!B24</f>
        <v>90709</v>
      </c>
      <c r="C24" s="5">
        <f t="shared" si="0"/>
        <v>90709</v>
      </c>
      <c r="D24" s="5">
        <f>December!D24</f>
        <v>0</v>
      </c>
      <c r="E24" s="5">
        <f>(January!E24+February!E24+March!E24+April!E24+May!E24+June!E24+July!E24+August!E24+September!E24+October!E24+November!E24+December!E24)</f>
        <v>4397</v>
      </c>
      <c r="F24" s="35">
        <f t="shared" si="1"/>
        <v>4.8473690592995181E-2</v>
      </c>
      <c r="G24" s="5">
        <f>(January!F24+February!F24+March!F24+April!F24+May!F24+June!F24+July!F24+August!F24+September!F24+October!F24+November!F24+December!F24)</f>
        <v>6685</v>
      </c>
      <c r="H24" s="35">
        <f t="shared" si="2"/>
        <v>7.3697207553825972E-2</v>
      </c>
      <c r="I24" s="5">
        <f>(December!G24)</f>
        <v>0</v>
      </c>
      <c r="J24" s="5">
        <f>(January!H24+February!H24+March!H24+April!H24+May!H24+June!H24+July!H24+August!H24+September!H24+October!H24+November!H24+December!H24)</f>
        <v>73640</v>
      </c>
      <c r="K24" s="5">
        <f>(January!I24+February!I24+March!I24+April!I24+May!I24+June!I24+July!I24+August!I24+September!I24+October!I24+November!I24+December!I24)</f>
        <v>56943</v>
      </c>
      <c r="L24" s="5">
        <f>(January!J24+February!J24+March!J24+April!J24+May!J24+June!J24+July!J24+August!J24+September!J24+October!J24+November!J24+December!J24)</f>
        <v>16697</v>
      </c>
      <c r="M24" s="5">
        <f>(January!K24+February!K24+March!K24+April!K24+May!K24+June!K24+July!K24+August!K24+September!K24+October!K24+November!K24+December!K24)</f>
        <v>143208</v>
      </c>
      <c r="N24" s="5">
        <f>(January!L24+February!L24+March!L24+April!L24+May!L24+June!L24+July!L24+August!L24+September!L24+October!L24+November!L24+December!L24)</f>
        <v>36147</v>
      </c>
      <c r="O24" s="5">
        <f>(January!M24+February!M24+March!M24+April!M24+May!M24+June!M24+July!M24+August!M24+September!M24+October!M24+November!M24+December!M24)</f>
        <v>37475</v>
      </c>
      <c r="P24" s="5">
        <f>(January!N24+February!N24+March!N24+April!N24+May!N24+June!N24+July!N24+August!N24+September!N24+October!N24+November!N24+December!N24)</f>
        <v>18416</v>
      </c>
      <c r="Q24" s="5">
        <f>(December!P24)</f>
        <v>0</v>
      </c>
      <c r="R24" s="5">
        <f>(January!Q24+February!Q24+March!Q24+April!Q24+May!Q24+June!Q24+July!Q24+August!Q24+September!Q24+October!Q24+November!Q24+December!Q24)</f>
        <v>1052</v>
      </c>
      <c r="S24" s="5">
        <f>(January!R24+February!R24+March!R24+April!R24+May!R24+June!R24+July!R24+August!R24+September!R24+October!R24+November!R24+December!R24)</f>
        <v>1945</v>
      </c>
      <c r="T24" s="5">
        <f>(January!S24+February!S24+March!S24+April!S24+May!S24+June!S24+July!S24+August!S24+September!S24+October!S24+November!S24+December!S24)</f>
        <v>1218</v>
      </c>
      <c r="U24" s="5">
        <f>(January!T24+February!T24+March!T24+April!T24+May!T24+June!T24+July!T24+August!T24+September!T24+October!T24+November!T24+December!T24)</f>
        <v>6489</v>
      </c>
      <c r="V24" s="5">
        <f>(January!U24+February!U24+March!U24+April!U24+May!U24+June!U24+July!U24+August!U24+September!U24+October!U24+November!U24+December!U24)</f>
        <v>8210</v>
      </c>
    </row>
    <row r="25" spans="1:22" s="4" customFormat="1" ht="30" customHeight="1" x14ac:dyDescent="0.4">
      <c r="A25" s="6" t="s">
        <v>44</v>
      </c>
      <c r="B25" s="6">
        <f>January!B25</f>
        <v>12495</v>
      </c>
      <c r="C25" s="6">
        <f t="shared" si="0"/>
        <v>12495</v>
      </c>
      <c r="D25" s="6">
        <f>December!D25</f>
        <v>0</v>
      </c>
      <c r="E25" s="6">
        <f>(January!E25+February!E25+March!E25+April!E25+May!E25+June!E25+July!E25+August!E25+September!E25+October!E25+November!E25+December!E25)</f>
        <v>914</v>
      </c>
      <c r="F25" s="36">
        <f t="shared" si="1"/>
        <v>7.3149259703881558E-2</v>
      </c>
      <c r="G25" s="6">
        <f>(January!F25+February!F25+March!F25+April!F25+May!F25+June!F25+July!F25+August!F25+September!F25+October!F25+November!F25+December!F25)</f>
        <v>1153</v>
      </c>
      <c r="H25" s="36">
        <f t="shared" si="2"/>
        <v>9.227691076430572E-2</v>
      </c>
      <c r="I25" s="6">
        <f>(December!G25)</f>
        <v>0</v>
      </c>
      <c r="J25" s="6">
        <f>(January!H25+February!H25+March!H25+April!H25+May!H25+June!H25+July!H25+August!H25+September!H25+October!H25+November!H25+December!H25)</f>
        <v>5820</v>
      </c>
      <c r="K25" s="6">
        <f>(January!I25+February!I25+March!I25+April!I25+May!I25+June!I25+July!I25+August!I25+September!I25+October!I25+November!I25+December!I25)</f>
        <v>4588</v>
      </c>
      <c r="L25" s="6">
        <f>(January!J25+February!J25+March!J25+April!J25+May!J25+June!J25+July!J25+August!J25+September!J25+October!J25+November!J25+December!J25)</f>
        <v>1232</v>
      </c>
      <c r="M25" s="6">
        <f>(January!K25+February!K25+March!K25+April!K25+May!K25+June!K25+July!K25+August!K25+September!K25+October!K25+November!K25+December!K25)</f>
        <v>10592</v>
      </c>
      <c r="N25" s="6">
        <f>(January!L25+February!L25+March!L25+April!L25+May!L25+June!L25+July!L25+August!L25+September!L25+October!L25+November!L25+December!L25)</f>
        <v>2257</v>
      </c>
      <c r="O25" s="6">
        <f>(January!M25+February!M25+March!M25+April!M25+May!M25+June!M25+July!M25+August!M25+September!M25+October!M25+November!M25+December!M25)</f>
        <v>3562</v>
      </c>
      <c r="P25" s="6">
        <f>(January!N25+February!N25+March!N25+April!N25+May!N25+June!N25+July!N25+August!N25+September!N25+October!N25+November!N25+December!N25)</f>
        <v>749</v>
      </c>
      <c r="Q25" s="6">
        <f>(December!P25)</f>
        <v>0</v>
      </c>
      <c r="R25" s="6">
        <f>(January!Q25+February!Q25+March!Q25+April!Q25+May!Q25+June!Q25+July!Q25+August!Q25+September!Q25+October!Q25+November!Q25+December!Q25)</f>
        <v>39</v>
      </c>
      <c r="S25" s="6">
        <f>(January!R25+February!R25+March!R25+April!R25+May!R25+June!R25+July!R25+August!R25+September!R25+October!R25+November!R25+December!R25)</f>
        <v>143</v>
      </c>
      <c r="T25" s="6">
        <f>(January!S25+February!S25+March!S25+April!S25+May!S25+June!S25+July!S25+August!S25+September!S25+October!S25+November!S25+December!S25)</f>
        <v>43</v>
      </c>
      <c r="U25" s="6">
        <f>(January!T25+February!T25+March!T25+April!T25+May!T25+June!T25+July!T25+August!T25+September!T25+October!T25+November!T25+December!T25)</f>
        <v>1874</v>
      </c>
      <c r="V25" s="6">
        <f>(January!U25+February!U25+March!U25+April!U25+May!U25+June!U25+July!U25+August!U25+September!U25+October!U25+November!U25+December!U25)</f>
        <v>751</v>
      </c>
    </row>
    <row r="26" spans="1:22" s="4" customFormat="1" ht="30" customHeight="1" x14ac:dyDescent="0.4">
      <c r="A26" s="5" t="s">
        <v>45</v>
      </c>
      <c r="B26" s="5">
        <f>January!B26</f>
        <v>0</v>
      </c>
      <c r="C26" s="5">
        <f t="shared" si="0"/>
        <v>0</v>
      </c>
      <c r="D26" s="5">
        <f>December!D26</f>
        <v>0</v>
      </c>
      <c r="E26" s="5">
        <f>(January!E26+February!E26+March!E26+April!E26+May!E26+June!E26+July!E26+August!E26+September!E26+October!E26+November!E26+December!E26)</f>
        <v>0</v>
      </c>
      <c r="F26" s="35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35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4756</v>
      </c>
      <c r="Q26" s="5">
        <f>(December!P26)</f>
        <v>0</v>
      </c>
      <c r="R26" s="5">
        <f>(January!Q26+February!Q26+March!Q26+April!Q26+May!Q26+June!Q26+July!Q26+August!Q26+September!Q26+October!Q26+November!Q26+December!Q26)</f>
        <v>25</v>
      </c>
      <c r="S26" s="5">
        <f>(January!R26+February!R26+March!R26+April!R26+May!R26+June!R26+July!R26+August!R26+September!R26+October!R26+November!R26+December!R26)</f>
        <v>17</v>
      </c>
      <c r="T26" s="5">
        <f>(January!S26+February!S26+March!S26+April!S26+May!S26+June!S26+July!S26+August!S26+September!S26+October!S26+November!S26+December!S26)</f>
        <v>5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4">
      <c r="A27" s="6" t="s">
        <v>46</v>
      </c>
      <c r="B27" s="6">
        <f>January!B27</f>
        <v>13787</v>
      </c>
      <c r="C27" s="6">
        <f t="shared" si="0"/>
        <v>13787</v>
      </c>
      <c r="D27" s="6">
        <f>December!D27</f>
        <v>0</v>
      </c>
      <c r="E27" s="6">
        <f>(January!E27+February!E27+March!E27+April!E27+May!E27+June!E27+July!E27+August!E27+September!E27+October!E27+November!E27+December!E27)</f>
        <v>762</v>
      </c>
      <c r="F27" s="36">
        <f t="shared" si="1"/>
        <v>5.5269456734605066E-2</v>
      </c>
      <c r="G27" s="6">
        <f>(January!F27+February!F27+March!F27+April!F27+May!F27+June!F27+July!F27+August!F27+September!F27+October!F27+November!F27+December!F27)</f>
        <v>1189</v>
      </c>
      <c r="H27" s="36">
        <f t="shared" si="2"/>
        <v>8.6240661492710521E-2</v>
      </c>
      <c r="I27" s="6">
        <f>(December!G27)</f>
        <v>0</v>
      </c>
      <c r="J27" s="6">
        <f>(January!H27+February!H27+March!H27+April!H27+May!H27+June!H27+July!H27+August!H27+September!H27+October!H27+November!H27+December!H27)</f>
        <v>4842</v>
      </c>
      <c r="K27" s="6">
        <f>(January!I27+February!I27+March!I27+April!I27+May!I27+June!I27+July!I27+August!I27+September!I27+October!I27+November!I27+December!I27)</f>
        <v>3706</v>
      </c>
      <c r="L27" s="6">
        <f>(January!J27+February!J27+March!J27+April!J27+May!J27+June!J27+July!J27+August!J27+September!J27+October!J27+November!J27+December!J27)</f>
        <v>1136</v>
      </c>
      <c r="M27" s="6">
        <f>(January!K27+February!K27+March!K27+April!K27+May!K27+June!K27+July!K27+August!K27+September!K27+October!K27+November!K27+December!K27)</f>
        <v>7641</v>
      </c>
      <c r="N27" s="6">
        <f>(January!L27+February!L27+March!L27+April!L27+May!L27+June!L27+July!L27+August!L27+September!L27+October!L27+November!L27+December!L27)</f>
        <v>2737</v>
      </c>
      <c r="O27" s="6">
        <f>(January!M27+February!M27+March!M27+April!M27+May!M27+June!M27+July!M27+August!M27+September!M27+October!M27+November!M27+December!M27)</f>
        <v>2105</v>
      </c>
      <c r="P27" s="6">
        <f>(January!N27+February!N27+March!N27+April!N27+May!N27+June!N27+July!N27+August!N27+September!N27+October!N27+November!N27+December!N27)</f>
        <v>829</v>
      </c>
      <c r="Q27" s="6">
        <f>(December!P27)</f>
        <v>0</v>
      </c>
      <c r="R27" s="6">
        <f>(January!Q27+February!Q27+March!Q27+April!Q27+May!Q27+June!Q27+July!Q27+August!Q27+September!Q27+October!Q27+November!Q27+December!Q27)</f>
        <v>71</v>
      </c>
      <c r="S27" s="6">
        <f>(January!R27+February!R27+March!R27+April!R27+May!R27+June!R27+July!R27+August!R27+September!R27+October!R27+November!R27+December!R27)</f>
        <v>126</v>
      </c>
      <c r="T27" s="6">
        <f>(January!S27+February!S27+March!S27+April!S27+May!S27+June!S27+July!S27+August!S27+September!S27+October!S27+November!S27+December!S27)</f>
        <v>63</v>
      </c>
      <c r="U27" s="6">
        <f>(January!T27+February!T27+March!T27+April!T27+May!T27+June!T27+July!T27+August!T27+September!T27+October!T27+November!T27+December!T27)</f>
        <v>1124</v>
      </c>
      <c r="V27" s="6">
        <f>(January!U27+February!U27+March!U27+April!U27+May!U27+June!U27+July!U27+August!U27+September!U27+October!U27+November!U27+December!U27)</f>
        <v>1190</v>
      </c>
    </row>
    <row r="28" spans="1:22" s="4" customFormat="1" ht="30" customHeight="1" x14ac:dyDescent="0.4">
      <c r="A28" s="5" t="s">
        <v>47</v>
      </c>
      <c r="B28" s="5">
        <f>January!B28</f>
        <v>4292</v>
      </c>
      <c r="C28" s="5">
        <f t="shared" si="0"/>
        <v>4292</v>
      </c>
      <c r="D28" s="5">
        <f>December!D28</f>
        <v>0</v>
      </c>
      <c r="E28" s="5">
        <f>(January!E28+February!E28+March!E28+April!E28+May!E28+June!E28+July!E28+August!E28+September!E28+October!E28+November!E28+December!E28)</f>
        <v>275</v>
      </c>
      <c r="F28" s="35">
        <f t="shared" si="1"/>
        <v>6.4072693383038212E-2</v>
      </c>
      <c r="G28" s="5">
        <f>(January!F28+February!F28+March!F28+April!F28+May!F28+June!F28+July!F28+August!F28+September!F28+October!F28+November!F28+December!F28)</f>
        <v>606</v>
      </c>
      <c r="H28" s="35">
        <f t="shared" si="2"/>
        <v>0.14119291705498602</v>
      </c>
      <c r="I28" s="5">
        <f>(December!G28)</f>
        <v>0</v>
      </c>
      <c r="J28" s="5">
        <f>(January!H28+February!H28+March!H28+April!H28+May!H28+June!H28+July!H28+August!H28+September!H28+October!H28+November!H28+December!H28)</f>
        <v>1923</v>
      </c>
      <c r="K28" s="5">
        <f>(January!I28+February!I28+March!I28+April!I28+May!I28+June!I28+July!I28+August!I28+September!I28+October!I28+November!I28+December!I28)</f>
        <v>1562</v>
      </c>
      <c r="L28" s="5">
        <f>(January!J28+February!J28+March!J28+April!J28+May!J28+June!J28+July!J28+August!J28+September!J28+October!J28+November!J28+December!J28)</f>
        <v>361</v>
      </c>
      <c r="M28" s="5">
        <f>(January!K28+February!K28+March!K28+April!K28+May!K28+June!K28+July!K28+August!K28+September!K28+October!K28+November!K28+December!K28)</f>
        <v>3194</v>
      </c>
      <c r="N28" s="5">
        <f>(January!L28+February!L28+March!L28+April!L28+May!L28+June!L28+July!L28+August!L28+September!L28+October!L28+November!L28+December!L28)</f>
        <v>714</v>
      </c>
      <c r="O28" s="5">
        <f>(January!M28+February!M28+March!M28+April!M28+May!M28+June!M28+July!M28+August!M28+September!M28+October!M28+November!M28+December!M28)</f>
        <v>1209</v>
      </c>
      <c r="P28" s="5">
        <f>(January!N28+February!N28+March!N28+April!N28+May!N28+June!N28+July!N28+August!N28+September!N28+October!N28+November!N28+December!N28)</f>
        <v>255</v>
      </c>
      <c r="Q28" s="5">
        <f>(December!P28)</f>
        <v>0</v>
      </c>
      <c r="R28" s="5">
        <f>(January!Q28+February!Q28+March!Q28+April!Q28+May!Q28+June!Q28+July!Q28+August!Q28+September!Q28+October!Q28+November!Q28+December!Q28)</f>
        <v>43</v>
      </c>
      <c r="S28" s="5">
        <f>(January!R28+February!R28+March!R28+April!R28+May!R28+June!R28+July!R28+August!R28+September!R28+October!R28+November!R28+December!R28)</f>
        <v>75</v>
      </c>
      <c r="T28" s="5">
        <f>(January!S28+February!S28+March!S28+April!S28+May!S28+June!S28+July!S28+August!S28+September!S28+October!S28+November!S28+December!S28)</f>
        <v>33</v>
      </c>
      <c r="U28" s="5">
        <f>(January!T28+February!T28+March!T28+April!T28+May!T28+June!T28+July!T28+August!T28+September!T28+October!T28+November!T28+December!T28)</f>
        <v>519</v>
      </c>
      <c r="V28" s="5">
        <f>(January!U28+February!U28+March!U28+April!U28+May!U28+June!U28+July!U28+August!U28+September!U28+October!U28+November!U28+December!U28)</f>
        <v>391</v>
      </c>
    </row>
    <row r="29" spans="1:22" s="4" customFormat="1" ht="30" customHeight="1" x14ac:dyDescent="0.4">
      <c r="A29" s="6" t="s">
        <v>48</v>
      </c>
      <c r="B29" s="6">
        <f>January!B29</f>
        <v>16415</v>
      </c>
      <c r="C29" s="6">
        <f t="shared" si="0"/>
        <v>16415</v>
      </c>
      <c r="D29" s="6">
        <f>December!D29</f>
        <v>0</v>
      </c>
      <c r="E29" s="6">
        <f>(January!E29+February!E29+March!E29+April!E29+May!E29+June!E29+July!E29+August!E29+September!E29+October!E29+November!E29+December!E29)</f>
        <v>796</v>
      </c>
      <c r="F29" s="36">
        <f t="shared" si="1"/>
        <v>4.8492232713981114E-2</v>
      </c>
      <c r="G29" s="6">
        <f>(January!F29+February!F29+March!F29+April!F29+May!F29+June!F29+July!F29+August!F29+September!F29+October!F29+November!F29+December!F29)</f>
        <v>1441</v>
      </c>
      <c r="H29" s="36">
        <f t="shared" si="2"/>
        <v>8.7785561985988428E-2</v>
      </c>
      <c r="I29" s="6">
        <f>(December!G29)</f>
        <v>0</v>
      </c>
      <c r="J29" s="6">
        <f>(January!H29+February!H29+March!H29+April!H29+May!H29+June!H29+July!H29+August!H29+September!H29+October!H29+November!H29+December!H29)</f>
        <v>13419</v>
      </c>
      <c r="K29" s="6">
        <f>(January!I29+February!I29+March!I29+April!I29+May!I29+June!I29+July!I29+August!I29+September!I29+October!I29+November!I29+December!I29)</f>
        <v>10511</v>
      </c>
      <c r="L29" s="6">
        <f>(January!J29+February!J29+March!J29+April!J29+May!J29+June!J29+July!J29+August!J29+September!J29+October!J29+November!J29+December!J29)</f>
        <v>2908</v>
      </c>
      <c r="M29" s="6">
        <f>(January!K29+February!K29+March!K29+April!K29+May!K29+June!K29+July!K29+August!K29+September!K29+October!K29+November!K29+December!K29)</f>
        <v>18643</v>
      </c>
      <c r="N29" s="6">
        <f>(January!L29+February!L29+March!L29+April!L29+May!L29+June!L29+July!L29+August!L29+September!L29+October!L29+November!L29+December!L29)</f>
        <v>5071</v>
      </c>
      <c r="O29" s="6">
        <f>(January!M29+February!M29+March!M29+April!M29+May!M29+June!M29+July!M29+August!M29+September!M29+October!M29+November!M29+December!M29)</f>
        <v>8348</v>
      </c>
      <c r="P29" s="6">
        <f>(January!N29+February!N29+March!N29+April!N29+May!N29+June!N29+July!N29+August!N29+September!N29+October!N29+November!N29+December!N29)</f>
        <v>1840</v>
      </c>
      <c r="Q29" s="6">
        <f>(December!P29)</f>
        <v>0</v>
      </c>
      <c r="R29" s="6">
        <f>(January!Q29+February!Q29+March!Q29+April!Q29+May!Q29+June!Q29+July!Q29+August!Q29+September!Q29+October!Q29+November!Q29+December!Q29)</f>
        <v>77</v>
      </c>
      <c r="S29" s="6">
        <f>(January!R29+February!R29+March!R29+April!R29+May!R29+June!R29+July!R29+August!R29+September!R29+October!R29+November!R29+December!R29)</f>
        <v>259</v>
      </c>
      <c r="T29" s="6">
        <f>(January!S29+February!S29+March!S29+April!S29+May!S29+June!S29+July!S29+August!S29+September!S29+October!S29+November!S29+December!S29)</f>
        <v>43</v>
      </c>
      <c r="U29" s="6">
        <f>(January!T29+February!T29+March!T29+April!T29+May!T29+June!T29+July!T29+August!T29+September!T29+October!T29+November!T29+December!T29)</f>
        <v>2302</v>
      </c>
      <c r="V29" s="6">
        <f>(January!U29+February!U29+March!U29+April!U29+May!U29+June!U29+July!U29+August!U29+September!U29+October!U29+November!U29+December!U29)</f>
        <v>2540</v>
      </c>
    </row>
    <row r="30" spans="1:22" s="4" customFormat="1" ht="30" customHeight="1" x14ac:dyDescent="0.4">
      <c r="A30" s="5" t="s">
        <v>49</v>
      </c>
      <c r="B30" s="5">
        <f>January!B30</f>
        <v>889</v>
      </c>
      <c r="C30" s="5">
        <f t="shared" si="0"/>
        <v>889</v>
      </c>
      <c r="D30" s="5">
        <f>December!D30</f>
        <v>0</v>
      </c>
      <c r="E30" s="5">
        <f>(January!E30+February!E30+March!E30+April!E30+May!E30+June!E30+July!E30+August!E30+September!E30+October!E30+November!E30+December!E30)</f>
        <v>65</v>
      </c>
      <c r="F30" s="35">
        <f t="shared" si="1"/>
        <v>7.3115860517435322E-2</v>
      </c>
      <c r="G30" s="5">
        <f>(January!F30+February!F30+March!F30+April!F30+May!F30+June!F30+July!F30+August!F30+September!F30+October!F30+November!F30+December!F30)</f>
        <v>14</v>
      </c>
      <c r="H30" s="35">
        <f t="shared" si="2"/>
        <v>1.5748031496062992E-2</v>
      </c>
      <c r="I30" s="5">
        <f>(December!G30)</f>
        <v>0</v>
      </c>
      <c r="J30" s="5">
        <f>(January!H30+February!H30+March!H30+April!H30+May!H30+June!H30+July!H30+August!H30+September!H30+October!H30+November!H30+December!H30)</f>
        <v>459</v>
      </c>
      <c r="K30" s="5">
        <f>(January!I30+February!I30+March!I30+April!I30+May!I30+June!I30+July!I30+August!I30+September!I30+October!I30+November!I30+December!I30)</f>
        <v>365</v>
      </c>
      <c r="L30" s="5">
        <f>(January!J30+February!J30+March!J30+April!J30+May!J30+June!J30+July!J30+August!J30+September!J30+October!J30+November!J30+December!J30)</f>
        <v>94</v>
      </c>
      <c r="M30" s="5">
        <f>(January!K30+February!K30+March!K30+April!K30+May!K30+June!K30+July!K30+August!K30+September!K30+October!K30+November!K30+December!K30)</f>
        <v>1051</v>
      </c>
      <c r="N30" s="5">
        <f>(January!L30+February!L30+March!L30+April!L30+May!L30+June!L30+July!L30+August!L30+September!L30+October!L30+November!L30+December!L30)</f>
        <v>322</v>
      </c>
      <c r="O30" s="5">
        <f>(January!M30+February!M30+March!M30+April!M30+May!M30+June!M30+July!M30+August!M30+September!M30+October!M30+November!M30+December!M30)</f>
        <v>137</v>
      </c>
      <c r="P30" s="5">
        <f>(January!N30+February!N30+March!N30+April!N30+May!N30+June!N30+July!N30+August!N30+September!N30+October!N30+November!N30+December!N30)</f>
        <v>0</v>
      </c>
      <c r="Q30" s="5">
        <f>(December!P30)</f>
        <v>0</v>
      </c>
      <c r="R30" s="5">
        <f>(January!Q30+February!Q30+March!Q30+April!Q30+May!Q30+June!Q30+July!Q30+August!Q30+September!Q30+October!Q30+November!Q30+December!Q30)</f>
        <v>28</v>
      </c>
      <c r="S30" s="5">
        <f>(January!R30+February!R30+March!R30+April!R30+May!R30+June!R30+July!R30+August!R30+September!R30+October!R30+November!R30+December!R30)</f>
        <v>16</v>
      </c>
      <c r="T30" s="5">
        <f>(January!S30+February!S30+March!S30+April!S30+May!S30+June!S30+July!S30+August!S30+September!S30+October!S30+November!S30+December!S30)</f>
        <v>31</v>
      </c>
      <c r="U30" s="5">
        <f>(January!T30+February!T30+March!T30+April!T30+May!T30+June!T30+July!T30+August!T30+September!T30+October!T30+November!T30+December!T30)</f>
        <v>100</v>
      </c>
      <c r="V30" s="5">
        <f>(January!U30+February!U30+March!U30+April!U30+May!U30+June!U30+July!U30+August!U30+September!U30+October!U30+November!U30+December!U30)</f>
        <v>274</v>
      </c>
    </row>
    <row r="31" spans="1:22" s="4" customFormat="1" ht="30" customHeight="1" x14ac:dyDescent="0.4">
      <c r="A31" s="6" t="s">
        <v>50</v>
      </c>
      <c r="B31" s="6">
        <f>January!B31</f>
        <v>16119</v>
      </c>
      <c r="C31" s="6">
        <f t="shared" si="0"/>
        <v>16119</v>
      </c>
      <c r="D31" s="6">
        <f>December!D31</f>
        <v>0</v>
      </c>
      <c r="E31" s="6">
        <f>(January!E31+February!E31+March!E31+April!E31+May!E31+June!E31+July!E31+August!E31+September!E31+October!E31+November!E31+December!E31)</f>
        <v>841</v>
      </c>
      <c r="F31" s="36">
        <f t="shared" si="1"/>
        <v>5.2174452509460886E-2</v>
      </c>
      <c r="G31" s="6">
        <f>(January!F31+February!F31+March!F31+April!F31+May!F31+June!F31+July!F31+August!F31+September!F31+October!F31+November!F31+December!F31)</f>
        <v>758</v>
      </c>
      <c r="H31" s="36">
        <f t="shared" si="2"/>
        <v>4.7025249705316706E-2</v>
      </c>
      <c r="I31" s="6">
        <f>(December!G31)</f>
        <v>0</v>
      </c>
      <c r="J31" s="6">
        <f>(January!H31+February!H31+March!H31+April!H31+May!H31+June!H31+July!H31+August!H31+September!H31+October!H31+November!H31+December!H31)</f>
        <v>2988</v>
      </c>
      <c r="K31" s="6">
        <f>(January!I31+February!I31+March!I31+April!I31+May!I31+June!I31+July!I31+August!I31+September!I31+October!I31+November!I31+December!I31)</f>
        <v>2313</v>
      </c>
      <c r="L31" s="6">
        <f>(January!J31+February!J31+March!J31+April!J31+May!J31+June!J31+July!J31+August!J31+September!J31+October!J31+November!J31+December!J31)</f>
        <v>675</v>
      </c>
      <c r="M31" s="6">
        <f>(January!K31+February!K31+March!K31+April!K31+May!K31+June!K31+July!K31+August!K31+September!K31+October!K31+November!K31+December!K31)</f>
        <v>5442</v>
      </c>
      <c r="N31" s="6">
        <f>(January!L31+February!L31+March!L31+April!L31+May!L31+June!L31+July!L31+August!L31+September!L31+October!L31+November!L31+December!L31)</f>
        <v>1200</v>
      </c>
      <c r="O31" s="6">
        <f>(January!M31+February!M31+March!M31+April!M31+May!M31+June!M31+July!M31+August!M31+September!M31+October!M31+November!M31+December!M31)</f>
        <v>1788</v>
      </c>
      <c r="P31" s="6">
        <f>(January!N31+February!N31+March!N31+April!N31+May!N31+June!N31+July!N31+August!N31+September!N31+October!N31+November!N31+December!N31)</f>
        <v>427</v>
      </c>
      <c r="Q31" s="6">
        <f>(December!P31)</f>
        <v>0</v>
      </c>
      <c r="R31" s="6">
        <f>(January!Q31+February!Q31+March!Q31+April!Q31+May!Q31+June!Q31+July!Q31+August!Q31+September!Q31+October!Q31+November!Q31+December!Q31)</f>
        <v>47</v>
      </c>
      <c r="S31" s="6">
        <f>(January!R31+February!R31+March!R31+April!R31+May!R31+June!R31+July!R31+August!R31+September!R31+October!R31+November!R31+December!R31)</f>
        <v>62</v>
      </c>
      <c r="T31" s="6">
        <f>(January!S31+February!S31+March!S31+April!S31+May!S31+June!S31+July!S31+August!S31+September!S31+October!S31+November!S31+December!S31)</f>
        <v>13</v>
      </c>
      <c r="U31" s="6">
        <f>(January!T31+February!T31+March!T31+April!T31+May!T31+June!T31+July!T31+August!T31+September!T31+October!T31+November!T31+December!T31)</f>
        <v>1570</v>
      </c>
      <c r="V31" s="6">
        <f>(January!U31+February!U31+March!U31+April!U31+May!U31+June!U31+July!U31+August!U31+September!U31+October!U31+November!U31+December!U31)</f>
        <v>268</v>
      </c>
    </row>
    <row r="32" spans="1:22" s="4" customFormat="1" ht="30" customHeight="1" x14ac:dyDescent="0.4">
      <c r="A32" s="5" t="s">
        <v>51</v>
      </c>
      <c r="B32" s="5">
        <f>January!B32</f>
        <v>21568</v>
      </c>
      <c r="C32" s="5">
        <f t="shared" si="0"/>
        <v>21568</v>
      </c>
      <c r="D32" s="5">
        <f>December!D32</f>
        <v>0</v>
      </c>
      <c r="E32" s="5">
        <f>(January!E32+February!E32+March!E32+April!E32+May!E32+June!E32+July!E32+August!E32+September!E32+October!E32+November!E32+December!E32)</f>
        <v>943</v>
      </c>
      <c r="F32" s="35">
        <f t="shared" si="1"/>
        <v>4.3722181008902079E-2</v>
      </c>
      <c r="G32" s="5">
        <f>(January!F32+February!F32+March!F32+April!F32+May!F32+June!F32+July!F32+August!F32+September!F32+October!F32+November!F32+December!F32)</f>
        <v>831</v>
      </c>
      <c r="H32" s="35">
        <f t="shared" si="2"/>
        <v>3.8529302670623149E-2</v>
      </c>
      <c r="I32" s="5">
        <f>(December!G32)</f>
        <v>0</v>
      </c>
      <c r="J32" s="5">
        <f>(January!H32+February!H32+March!H32+April!H32+May!H32+June!H32+July!H32+August!H32+September!H32+October!H32+November!H32+December!H32)</f>
        <v>13340</v>
      </c>
      <c r="K32" s="5">
        <f>(January!I32+February!I32+March!I32+April!I32+May!I32+June!I32+July!I32+August!I32+September!I32+October!I32+November!I32+December!I32)</f>
        <v>12118</v>
      </c>
      <c r="L32" s="5">
        <f>(January!J32+February!J32+March!J32+April!J32+May!J32+June!J32+July!J32+August!J32+September!J32+October!J32+November!J32+December!J32)</f>
        <v>1222</v>
      </c>
      <c r="M32" s="5">
        <f>(January!K32+February!K32+March!K32+April!K32+May!K32+June!K32+July!K32+August!K32+September!K32+October!K32+November!K32+December!K32)</f>
        <v>22788</v>
      </c>
      <c r="N32" s="5">
        <f>(January!L32+February!L32+March!L32+April!L32+May!L32+June!L32+July!L32+August!L32+September!L32+October!L32+November!L32+December!L32)</f>
        <v>8879</v>
      </c>
      <c r="O32" s="5">
        <f>(January!M32+February!M32+March!M32+April!M32+May!M32+June!M32+July!M32+August!M32+September!M32+October!M32+November!M32+December!M32)</f>
        <v>4461</v>
      </c>
      <c r="P32" s="5">
        <f>(January!N32+February!N32+March!N32+April!N32+May!N32+June!N32+July!N32+August!N32+September!N32+October!N32+November!N32+December!N32)</f>
        <v>1729</v>
      </c>
      <c r="Q32" s="5">
        <f>(December!P32)</f>
        <v>0</v>
      </c>
      <c r="R32" s="5">
        <f>(January!Q32+February!Q32+March!Q32+April!Q32+May!Q32+June!Q32+July!Q32+August!Q32+September!Q32+October!Q32+November!Q32+December!Q32)</f>
        <v>115</v>
      </c>
      <c r="S32" s="5">
        <f>(January!R32+February!R32+March!R32+April!R32+May!R32+June!R32+July!R32+August!R32+September!R32+October!R32+November!R32+December!R32)</f>
        <v>426</v>
      </c>
      <c r="T32" s="5">
        <f>(January!S32+February!S32+March!S32+April!S32+May!S32+June!S32+July!S32+August!S32+September!S32+October!S32+November!S32+December!S32)</f>
        <v>149</v>
      </c>
      <c r="U32" s="5">
        <f>(January!T32+February!T32+March!T32+April!T32+May!T32+June!T32+July!T32+August!T32+September!T32+October!T32+November!T32+December!T32)</f>
        <v>3053</v>
      </c>
      <c r="V32" s="5">
        <f>(January!U32+February!U32+March!U32+April!U32+May!U32+June!U32+July!U32+August!U32+September!U32+October!U32+November!U32+December!U32)</f>
        <v>2764</v>
      </c>
    </row>
    <row r="33" spans="1:22" s="4" customFormat="1" ht="30" customHeight="1" x14ac:dyDescent="0.4">
      <c r="A33" s="6" t="s">
        <v>52</v>
      </c>
      <c r="B33" s="6">
        <f>January!B33</f>
        <v>17880</v>
      </c>
      <c r="C33" s="6">
        <f t="shared" si="0"/>
        <v>17880</v>
      </c>
      <c r="D33" s="6">
        <f>December!D33</f>
        <v>0</v>
      </c>
      <c r="E33" s="6">
        <f>(January!E33+February!E33+March!E33+April!E33+May!E33+June!E33+July!E33+August!E33+September!E33+October!E33+November!E33+December!E33)</f>
        <v>1043</v>
      </c>
      <c r="F33" s="36">
        <f t="shared" si="1"/>
        <v>5.8333333333333334E-2</v>
      </c>
      <c r="G33" s="6">
        <f>(January!F33+February!F33+March!F33+April!F33+May!F33+June!F33+July!F33+August!F33+September!F33+October!F33+November!F33+December!F33)</f>
        <v>250</v>
      </c>
      <c r="H33" s="36">
        <f t="shared" si="2"/>
        <v>1.3982102908277404E-2</v>
      </c>
      <c r="I33" s="6">
        <f>(December!G33)</f>
        <v>0</v>
      </c>
      <c r="J33" s="6">
        <f>(January!H33+February!H33+March!H33+April!H33+May!H33+June!H33+July!H33+August!H33+September!H33+October!H33+November!H33+December!H33)</f>
        <v>10675</v>
      </c>
      <c r="K33" s="6">
        <f>(January!I33+February!I33+March!I33+April!I33+May!I33+June!I33+July!I33+August!I33+September!I33+October!I33+November!I33+December!I33)</f>
        <v>8735</v>
      </c>
      <c r="L33" s="6">
        <f>(January!J33+February!J33+March!J33+April!J33+May!J33+June!J33+July!J33+August!J33+September!J33+October!J33+November!J33+December!J33)</f>
        <v>1940</v>
      </c>
      <c r="M33" s="6">
        <f>(January!K33+February!K33+March!K33+April!K33+May!K33+June!K33+July!K33+August!K33+September!K33+October!K33+November!K33+December!K33)</f>
        <v>17859</v>
      </c>
      <c r="N33" s="6">
        <f>(January!L33+February!L33+March!L33+April!L33+May!L33+June!L33+July!L33+August!L33+September!L33+October!L33+November!L33+December!L33)</f>
        <v>5175</v>
      </c>
      <c r="O33" s="6">
        <f>(January!M33+February!M33+March!M33+April!M33+May!M33+June!M33+July!M33+August!M33+September!M33+October!M33+November!M33+December!M33)</f>
        <v>5500</v>
      </c>
      <c r="P33" s="6">
        <f>(January!N33+February!N33+March!N33+April!N33+May!N33+June!N33+July!N33+August!N33+September!N33+October!N33+November!N33+December!N33)</f>
        <v>978</v>
      </c>
      <c r="Q33" s="6">
        <f>(December!P33)</f>
        <v>0</v>
      </c>
      <c r="R33" s="6">
        <f>(January!Q33+February!Q33+March!Q33+April!Q33+May!Q33+June!Q33+July!Q33+August!Q33+September!Q33+October!Q33+November!Q33+December!Q33)</f>
        <v>137</v>
      </c>
      <c r="S33" s="6">
        <f>(January!R33+February!R33+March!R33+April!R33+May!R33+June!R33+July!R33+August!R33+September!R33+October!R33+November!R33+December!R33)</f>
        <v>286</v>
      </c>
      <c r="T33" s="6">
        <f>(January!S33+February!S33+March!S33+April!S33+May!S33+June!S33+July!S33+August!S33+September!S33+October!S33+November!S33+December!S33)</f>
        <v>201</v>
      </c>
      <c r="U33" s="6">
        <f>(January!T33+February!T33+March!T33+April!T33+May!T33+June!T33+July!T33+August!T33+September!T33+October!T33+November!T33+December!T33)</f>
        <v>3152</v>
      </c>
      <c r="V33" s="6">
        <f>(January!U33+February!U33+March!U33+April!U33+May!U33+June!U33+July!U33+August!U33+September!U33+October!U33+November!U33+December!U33)</f>
        <v>1923</v>
      </c>
    </row>
    <row r="34" spans="1:22" s="4" customFormat="1" ht="30" customHeight="1" x14ac:dyDescent="0.4">
      <c r="A34" s="5" t="s">
        <v>53</v>
      </c>
      <c r="B34" s="5">
        <f>January!B34</f>
        <v>10805</v>
      </c>
      <c r="C34" s="5">
        <f t="shared" si="0"/>
        <v>10805</v>
      </c>
      <c r="D34" s="5">
        <f>December!D34</f>
        <v>0</v>
      </c>
      <c r="E34" s="5">
        <f>(January!E34+February!E34+March!E34+April!E34+May!E34+June!E34+July!E34+August!E34+September!E34+October!E34+November!E34+December!E34)</f>
        <v>362</v>
      </c>
      <c r="F34" s="35">
        <f t="shared" si="1"/>
        <v>3.3503007866728364E-2</v>
      </c>
      <c r="G34" s="5">
        <f>(January!F34+February!F34+March!F34+April!F34+May!F34+June!F34+July!F34+August!F34+September!F34+October!F34+November!F34+December!F34)</f>
        <v>834</v>
      </c>
      <c r="H34" s="35">
        <f t="shared" si="2"/>
        <v>7.7186487737158721E-2</v>
      </c>
      <c r="I34" s="5">
        <f>(December!G34)</f>
        <v>0</v>
      </c>
      <c r="J34" s="5">
        <f>(January!H34+February!H34+March!H34+April!H34+May!H34+June!H34+July!H34+August!H34+September!H34+October!H34+November!H34+December!H34)</f>
        <v>4812</v>
      </c>
      <c r="K34" s="5">
        <f>(January!I34+February!I34+March!I34+April!I34+May!I34+June!I34+July!I34+August!I34+September!I34+October!I34+November!I34+December!I34)</f>
        <v>3818</v>
      </c>
      <c r="L34" s="5">
        <f>(January!J34+February!J34+March!J34+April!J34+May!J34+June!J34+July!J34+August!J34+September!J34+October!J34+November!J34+December!J34)</f>
        <v>994</v>
      </c>
      <c r="M34" s="5">
        <f>(January!K34+February!K34+March!K34+April!K34+May!K34+June!K34+July!K34+August!K34+September!K34+October!K34+November!K34+December!K34)</f>
        <v>6661</v>
      </c>
      <c r="N34" s="5">
        <f>(January!L34+February!L34+March!L34+April!L34+May!L34+June!L34+July!L34+August!L34+September!L34+October!L34+November!L34+December!L34)</f>
        <v>3077</v>
      </c>
      <c r="O34" s="5">
        <f>(January!M34+February!M34+March!M34+April!M34+May!M34+June!M34+July!M34+August!M34+September!M34+October!M34+November!M34+December!M34)</f>
        <v>1735</v>
      </c>
      <c r="P34" s="5">
        <f>(January!N34+February!N34+March!N34+April!N34+May!N34+June!N34+July!N34+August!N34+September!N34+October!N34+November!N34+December!N34)</f>
        <v>970</v>
      </c>
      <c r="Q34" s="5">
        <f>(December!P34)</f>
        <v>0</v>
      </c>
      <c r="R34" s="5">
        <f>(January!Q34+February!Q34+March!Q34+April!Q34+May!Q34+June!Q34+July!Q34+August!Q34+September!Q34+October!Q34+November!Q34+December!Q34)</f>
        <v>80</v>
      </c>
      <c r="S34" s="5">
        <f>(January!R34+February!R34+March!R34+April!R34+May!R34+June!R34+July!R34+August!R34+September!R34+October!R34+November!R34+December!R34)</f>
        <v>178</v>
      </c>
      <c r="T34" s="5">
        <f>(January!S34+February!S34+March!S34+April!S34+May!S34+June!S34+July!S34+August!S34+September!S34+October!S34+November!S34+December!S34)</f>
        <v>69</v>
      </c>
      <c r="U34" s="5">
        <f>(January!T34+February!T34+March!T34+April!T34+May!T34+June!T34+July!T34+August!T34+September!T34+October!T34+November!T34+December!T34)</f>
        <v>542</v>
      </c>
      <c r="V34" s="5">
        <f>(January!U34+February!U34+March!U34+April!U34+May!U34+June!U34+July!U34+August!U34+September!U34+October!U34+November!U34+December!U34)</f>
        <v>927</v>
      </c>
    </row>
    <row r="35" spans="1:22" s="4" customFormat="1" ht="30" customHeight="1" x14ac:dyDescent="0.4">
      <c r="A35" s="6" t="s">
        <v>54</v>
      </c>
      <c r="B35" s="6">
        <f>January!B35</f>
        <v>70740</v>
      </c>
      <c r="C35" s="6">
        <f t="shared" si="0"/>
        <v>70740</v>
      </c>
      <c r="D35" s="6">
        <f>December!D35</f>
        <v>0</v>
      </c>
      <c r="E35" s="6">
        <f>(January!E35+February!E35+March!E35+April!E35+May!E35+June!E35+July!E35+August!E35+September!E35+October!E35+November!E35+December!E35)</f>
        <v>3062</v>
      </c>
      <c r="F35" s="36">
        <f t="shared" si="1"/>
        <v>4.3285270002827253E-2</v>
      </c>
      <c r="G35" s="6">
        <f>(January!F35+February!F35+March!F35+April!F35+May!F35+June!F35+July!F35+August!F35+September!F35+October!F35+November!F35+December!F35)</f>
        <v>1899</v>
      </c>
      <c r="H35" s="36">
        <f t="shared" si="2"/>
        <v>2.6844783715012723E-2</v>
      </c>
      <c r="I35" s="6">
        <f>(December!G35)</f>
        <v>0</v>
      </c>
      <c r="J35" s="6">
        <f>(January!H35+February!H35+March!H35+April!H35+May!H35+June!H35+July!H35+August!H35+September!H35+October!H35+November!H35+December!H35)</f>
        <v>55712</v>
      </c>
      <c r="K35" s="6">
        <f>(January!I35+February!I35+March!I35+April!I35+May!I35+June!I35+July!I35+August!I35+September!I35+October!I35+November!I35+December!I35)</f>
        <v>48051</v>
      </c>
      <c r="L35" s="6">
        <f>(January!J35+February!J35+March!J35+April!J35+May!J35+June!J35+July!J35+August!J35+September!J35+October!J35+November!J35+December!J35)</f>
        <v>7661</v>
      </c>
      <c r="M35" s="6">
        <f>(January!K35+February!K35+March!K35+April!K35+May!K35+June!K35+July!K35+August!K35+September!K35+October!K35+November!K35+December!K35)</f>
        <v>114358</v>
      </c>
      <c r="N35" s="6">
        <f>(January!L35+February!L35+March!L35+April!L35+May!L35+June!L35+July!L35+August!L35+September!L35+October!L35+November!L35+December!L35)</f>
        <v>22267</v>
      </c>
      <c r="O35" s="6">
        <f>(January!M35+February!M35+March!M35+April!M35+May!M35+June!M35+July!M35+August!M35+September!M35+October!M35+November!M35+December!M35)</f>
        <v>33439</v>
      </c>
      <c r="P35" s="6">
        <f>(January!N35+February!N35+March!N35+April!N35+May!N35+June!N35+July!N35+August!N35+September!N35+October!N35+November!N35+December!N35)</f>
        <v>6933</v>
      </c>
      <c r="Q35" s="6">
        <f>(December!P35)</f>
        <v>0</v>
      </c>
      <c r="R35" s="6">
        <f>(January!Q35+February!Q35+March!Q35+April!Q35+May!Q35+June!Q35+July!Q35+August!Q35+September!Q35+October!Q35+November!Q35+December!Q35)</f>
        <v>453</v>
      </c>
      <c r="S35" s="6">
        <f>(January!R35+February!R35+March!R35+April!R35+May!R35+June!R35+July!R35+August!R35+September!R35+October!R35+November!R35+December!R35)</f>
        <v>1397</v>
      </c>
      <c r="T35" s="6">
        <f>(January!S35+February!S35+March!S35+April!S35+May!S35+June!S35+July!S35+August!S35+September!S35+October!S35+November!S35+December!S35)</f>
        <v>602</v>
      </c>
      <c r="U35" s="6">
        <f>(January!T35+February!T35+March!T35+April!T35+May!T35+June!T35+July!T35+August!T35+September!T35+October!T35+November!T35+December!T35)</f>
        <v>5872</v>
      </c>
      <c r="V35" s="6">
        <f>(January!U35+February!U35+March!U35+April!U35+May!U35+June!U35+July!U35+August!U35+September!U35+October!U35+November!U35+December!U35)</f>
        <v>4867</v>
      </c>
    </row>
    <row r="36" spans="1:22" s="4" customFormat="1" ht="30" customHeight="1" x14ac:dyDescent="0.4">
      <c r="A36" s="5" t="s">
        <v>55</v>
      </c>
      <c r="B36" s="5">
        <f>January!B36</f>
        <v>22063</v>
      </c>
      <c r="C36" s="5">
        <f t="shared" si="0"/>
        <v>22063</v>
      </c>
      <c r="D36" s="5">
        <f>December!D36</f>
        <v>0</v>
      </c>
      <c r="E36" s="5">
        <f>(January!E36+February!E36+March!E36+April!E36+May!E36+June!E36+July!E36+August!E36+September!E36+October!E36+November!E36+December!E36)</f>
        <v>694</v>
      </c>
      <c r="F36" s="35">
        <f t="shared" si="1"/>
        <v>3.1455377781806647E-2</v>
      </c>
      <c r="G36" s="5">
        <f>(January!F36+February!F36+March!F36+April!F36+May!F36+June!F36+July!F36+August!F36+September!F36+October!F36+November!F36+December!F36)</f>
        <v>624</v>
      </c>
      <c r="H36" s="35">
        <f t="shared" si="2"/>
        <v>2.8282645152517789E-2</v>
      </c>
      <c r="I36" s="5">
        <f>(December!G36)</f>
        <v>0</v>
      </c>
      <c r="J36" s="5">
        <f>(January!H36+February!H36+March!H36+April!H36+May!H36+June!H36+July!H36+August!H36+September!H36+October!H36+November!H36+December!H36)</f>
        <v>7930</v>
      </c>
      <c r="K36" s="5">
        <f>(January!I36+February!I36+March!I36+April!I36+May!I36+June!I36+July!I36+August!I36+September!I36+October!I36+November!I36+December!I36)</f>
        <v>6896</v>
      </c>
      <c r="L36" s="5">
        <f>(January!J36+February!J36+March!J36+April!J36+May!J36+June!J36+July!J36+August!J36+September!J36+October!J36+November!J36+December!J36)</f>
        <v>1034</v>
      </c>
      <c r="M36" s="5">
        <f>(January!K36+February!K36+March!K36+April!K36+May!K36+June!K36+July!K36+August!K36+September!K36+October!K36+November!K36+December!K36)</f>
        <v>14323</v>
      </c>
      <c r="N36" s="5">
        <f>(January!L36+February!L36+March!L36+April!L36+May!L36+June!L36+July!L36+August!L36+September!L36+October!L36+November!L36+December!L36)</f>
        <v>4388</v>
      </c>
      <c r="O36" s="5">
        <f>(January!M36+February!M36+March!M36+April!M36+May!M36+June!M36+July!M36+August!M36+September!M36+October!M36+November!M36+December!M36)</f>
        <v>3542</v>
      </c>
      <c r="P36" s="5">
        <f>(January!N36+February!N36+March!N36+April!N36+May!N36+June!N36+July!N36+August!N36+September!N36+October!N36+November!N36+December!N36)</f>
        <v>1126</v>
      </c>
      <c r="Q36" s="5">
        <f>(December!P36)</f>
        <v>0</v>
      </c>
      <c r="R36" s="5">
        <f>(January!Q36+February!Q36+March!Q36+April!Q36+May!Q36+June!Q36+July!Q36+August!Q36+September!Q36+October!Q36+November!Q36+December!Q36)</f>
        <v>70</v>
      </c>
      <c r="S36" s="5">
        <f>(January!R36+February!R36+March!R36+April!R36+May!R36+June!R36+July!R36+August!R36+September!R36+October!R36+November!R36+December!R36)</f>
        <v>209</v>
      </c>
      <c r="T36" s="5">
        <f>(January!S36+February!S36+March!S36+April!S36+May!S36+June!S36+July!S36+August!S36+September!S36+October!S36+November!S36+December!S36)</f>
        <v>86</v>
      </c>
      <c r="U36" s="5">
        <f>(January!T36+February!T36+March!T36+April!T36+May!T36+June!T36+July!T36+August!T36+September!T36+October!T36+November!T36+December!T36)</f>
        <v>2615</v>
      </c>
      <c r="V36" s="5">
        <f>(January!U36+February!U36+March!U36+April!U36+May!U36+June!U36+July!U36+August!U36+September!U36+October!U36+November!U36+December!U36)</f>
        <v>1049</v>
      </c>
    </row>
    <row r="37" spans="1:22" s="4" customFormat="1" ht="30" customHeight="1" x14ac:dyDescent="0.4">
      <c r="A37" s="6" t="s">
        <v>56</v>
      </c>
      <c r="B37" s="6">
        <f>January!B37</f>
        <v>29363</v>
      </c>
      <c r="C37" s="6">
        <f t="shared" si="0"/>
        <v>29363</v>
      </c>
      <c r="D37" s="6">
        <f>December!D37</f>
        <v>0</v>
      </c>
      <c r="E37" s="6">
        <f>(January!E37+February!E37+March!E37+April!E37+May!E37+June!E37+July!E37+August!E37+September!E37+October!E37+November!E37+December!E37)</f>
        <v>1057</v>
      </c>
      <c r="F37" s="36">
        <f t="shared" si="1"/>
        <v>3.5997684160337842E-2</v>
      </c>
      <c r="G37" s="6">
        <f>(January!F37+February!F37+March!F37+April!F37+May!F37+June!F37+July!F37+August!F37+September!F37+October!F37+November!F37+December!F37)</f>
        <v>891</v>
      </c>
      <c r="H37" s="36">
        <f t="shared" si="2"/>
        <v>3.0344310867418178E-2</v>
      </c>
      <c r="I37" s="6">
        <f>(December!G37)</f>
        <v>0</v>
      </c>
      <c r="J37" s="6">
        <f>(January!H37+February!H37+March!H37+April!H37+May!H37+June!H37+July!H37+August!H37+September!H37+October!H37+November!H37+December!H37)</f>
        <v>25910</v>
      </c>
      <c r="K37" s="6">
        <f>(January!I37+February!I37+March!I37+April!I37+May!I37+June!I37+July!I37+August!I37+September!I37+October!I37+November!I37+December!I37)</f>
        <v>19882</v>
      </c>
      <c r="L37" s="6">
        <f>(January!J37+February!J37+March!J37+April!J37+May!J37+June!J37+July!J37+August!J37+September!J37+October!J37+November!J37+December!J37)</f>
        <v>6028</v>
      </c>
      <c r="M37" s="6">
        <f>(January!K37+February!K37+March!K37+April!K37+May!K37+June!K37+July!K37+August!K37+September!K37+October!K37+November!K37+December!K37)</f>
        <v>28945</v>
      </c>
      <c r="N37" s="6">
        <f>(January!L37+February!L37+March!L37+April!L37+May!L37+June!L37+July!L37+August!L37+September!L37+October!L37+November!L37+December!L37)</f>
        <v>11700</v>
      </c>
      <c r="O37" s="6">
        <f>(January!M37+February!M37+March!M37+April!M37+May!M37+June!M37+July!M37+August!M37+September!M37+October!M37+November!M37+December!M37)</f>
        <v>14210</v>
      </c>
      <c r="P37" s="6">
        <f>(January!N37+February!N37+March!N37+April!N37+May!N37+June!N37+July!N37+August!N37+September!N37+October!N37+November!N37+December!N37)</f>
        <v>3885</v>
      </c>
      <c r="Q37" s="6">
        <f>(December!P37)</f>
        <v>0</v>
      </c>
      <c r="R37" s="6">
        <f>(January!Q37+February!Q37+March!Q37+April!Q37+May!Q37+June!Q37+July!Q37+August!Q37+September!Q37+October!Q37+November!Q37+December!Q37)</f>
        <v>376</v>
      </c>
      <c r="S37" s="6">
        <f>(January!R37+February!R37+March!R37+April!R37+May!R37+June!R37+July!R37+August!R37+September!R37+October!R37+November!R37+December!R37)</f>
        <v>698</v>
      </c>
      <c r="T37" s="6">
        <f>(January!S37+February!S37+March!S37+April!S37+May!S37+June!S37+July!S37+August!S37+September!S37+October!S37+November!S37+December!S37)</f>
        <v>367</v>
      </c>
      <c r="U37" s="6">
        <f>(January!T37+February!T37+March!T37+April!T37+May!T37+June!T37+July!T37+August!T37+September!T37+October!T37+November!T37+December!T37)</f>
        <v>1652</v>
      </c>
      <c r="V37" s="6">
        <f>(January!U37+February!U37+March!U37+April!U37+May!U37+June!U37+July!U37+August!U37+September!U37+October!U37+November!U37+December!U37)</f>
        <v>2388</v>
      </c>
    </row>
    <row r="38" spans="1:22" s="4" customFormat="1" ht="30" customHeight="1" x14ac:dyDescent="0.4">
      <c r="A38" s="5" t="s">
        <v>57</v>
      </c>
      <c r="B38" s="5">
        <f>January!B38</f>
        <v>13103</v>
      </c>
      <c r="C38" s="5">
        <f t="shared" si="0"/>
        <v>13103</v>
      </c>
      <c r="D38" s="5">
        <f>December!D38</f>
        <v>0</v>
      </c>
      <c r="E38" s="5">
        <f>(January!E38+February!E38+March!E38+April!E38+May!E38+June!E38+July!E38+August!E38+September!E38+October!E38+November!E38+December!E38)</f>
        <v>340</v>
      </c>
      <c r="F38" s="35">
        <f t="shared" si="1"/>
        <v>2.5948256124551629E-2</v>
      </c>
      <c r="G38" s="5">
        <f>(January!F38+February!F38+March!F38+April!F38+May!F38+June!F38+July!F38+August!F38+September!F38+October!F38+November!F38+December!F38)</f>
        <v>682</v>
      </c>
      <c r="H38" s="35">
        <f t="shared" si="2"/>
        <v>5.2049149049835916E-2</v>
      </c>
      <c r="I38" s="5">
        <f>(December!G38)</f>
        <v>0</v>
      </c>
      <c r="J38" s="5">
        <f>(January!H38+February!H38+March!H38+April!H38+May!H38+June!H38+July!H38+August!H38+September!H38+October!H38+November!H38+December!H38)</f>
        <v>988</v>
      </c>
      <c r="K38" s="5">
        <f>(January!I38+February!I38+March!I38+April!I38+May!I38+June!I38+July!I38+August!I38+September!I38+October!I38+November!I38+December!I38)</f>
        <v>887</v>
      </c>
      <c r="L38" s="5">
        <f>(January!J38+February!J38+March!J38+April!J38+May!J38+June!J38+July!J38+August!J38+September!J38+October!J38+November!J38+December!J38)</f>
        <v>101</v>
      </c>
      <c r="M38" s="5">
        <f>(January!K38+February!K38+March!K38+April!K38+May!K38+June!K38+July!K38+August!K38+September!K38+October!K38+November!K38+December!K38)</f>
        <v>2949</v>
      </c>
      <c r="N38" s="5">
        <f>(January!L38+February!L38+March!L38+April!L38+May!L38+June!L38+July!L38+August!L38+September!L38+October!L38+November!L38+December!L38)</f>
        <v>453</v>
      </c>
      <c r="O38" s="5">
        <f>(January!M38+February!M38+March!M38+April!M38+May!M38+June!M38+July!M38+August!M38+September!M38+October!M38+November!M38+December!M38)</f>
        <v>535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0</v>
      </c>
      <c r="R38" s="5">
        <f>(January!Q38+February!Q38+March!Q38+April!Q38+May!Q38+June!Q38+July!Q38+August!Q38+September!Q38+October!Q38+November!Q38+December!Q38)</f>
        <v>47</v>
      </c>
      <c r="S38" s="5">
        <f>(January!R38+February!R38+March!R38+April!R38+May!R38+June!R38+July!R38+August!R38+September!R38+October!R38+November!R38+December!R38)</f>
        <v>42</v>
      </c>
      <c r="T38" s="5">
        <f>(January!S38+February!S38+March!S38+April!S38+May!S38+June!S38+July!S38+August!S38+September!S38+October!S38+November!S38+December!S38)</f>
        <v>18</v>
      </c>
      <c r="U38" s="5">
        <f>(January!T38+February!T38+March!T38+April!T38+May!T38+June!T38+July!T38+August!T38+September!T38+October!T38+November!T38+December!T38)</f>
        <v>991</v>
      </c>
      <c r="V38" s="5">
        <f>(January!U38+February!U38+March!U38+April!U38+May!U38+June!U38+July!U38+August!U38+September!U38+October!U38+November!U38+December!U38)</f>
        <v>163</v>
      </c>
    </row>
    <row r="39" spans="1:22" s="4" customFormat="1" ht="30" customHeight="1" x14ac:dyDescent="0.4">
      <c r="A39" s="6" t="s">
        <v>63</v>
      </c>
      <c r="B39" s="6">
        <f>January!B39</f>
        <v>7993</v>
      </c>
      <c r="C39" s="6">
        <f t="shared" si="0"/>
        <v>7993</v>
      </c>
      <c r="D39" s="6">
        <f>December!D39</f>
        <v>0</v>
      </c>
      <c r="E39" s="6">
        <f>(January!E39+February!E39+March!E39+April!E39+May!E39+June!E39+July!E39+August!E39+September!E39+October!E39+November!E39+December!E39)</f>
        <v>412</v>
      </c>
      <c r="F39" s="36">
        <f t="shared" si="1"/>
        <v>5.1545101964218694E-2</v>
      </c>
      <c r="G39" s="6">
        <f>(January!F39+February!F39+March!F39+April!F39+May!F39+June!F39+July!F39+August!F39+September!F39+October!F39+November!F39+December!F39)</f>
        <v>1090</v>
      </c>
      <c r="H39" s="36">
        <f t="shared" si="2"/>
        <v>0.13636932315776304</v>
      </c>
      <c r="I39" s="6">
        <f>(December!G39)</f>
        <v>0</v>
      </c>
      <c r="J39" s="6">
        <f>(January!H39+February!H39+March!H39+April!H39+May!H39+June!H39+July!H39+August!H39+September!H39+October!H39+November!H39+December!H39)</f>
        <v>1200</v>
      </c>
      <c r="K39" s="6">
        <f>(January!I39+February!I39+March!I39+April!I39+May!I39+June!I39+July!I39+August!I39+September!I39+October!I39+November!I39+December!I39)</f>
        <v>1045</v>
      </c>
      <c r="L39" s="6">
        <f>(January!J39+February!J39+March!J39+April!J39+May!J39+June!J39+July!J39+August!J39+September!J39+October!J39+November!J39+December!J39)</f>
        <v>155</v>
      </c>
      <c r="M39" s="6">
        <f>(January!K39+February!K39+March!K39+April!K39+May!K39+June!K39+July!K39+August!K39+September!K39+October!K39+November!K39+December!K39)</f>
        <v>3739</v>
      </c>
      <c r="N39" s="6">
        <f>(January!L39+February!L39+March!L39+April!L39+May!L39+June!L39+July!L39+August!L39+September!L39+October!L39+November!L39+December!L39)</f>
        <v>270</v>
      </c>
      <c r="O39" s="6">
        <f>(January!M39+February!M39+March!M39+April!M39+May!M39+June!M39+July!M39+August!M39+September!M39+October!M39+November!M39+December!M39)</f>
        <v>930</v>
      </c>
      <c r="P39" s="6">
        <f>(January!N39+February!N39+March!N39+April!N39+May!N39+June!N39+July!N39+August!N39+September!N39+October!N39+November!N39+December!N39)</f>
        <v>283</v>
      </c>
      <c r="Q39" s="6">
        <f>(December!P39)</f>
        <v>0</v>
      </c>
      <c r="R39" s="6">
        <f>(January!Q39+February!Q39+March!Q39+April!Q39+May!Q39+June!Q39+July!Q39+August!Q39+September!Q39+October!Q39+November!Q39+December!Q39)</f>
        <v>31</v>
      </c>
      <c r="S39" s="6">
        <f>(January!R39+February!R39+March!R39+April!R39+May!R39+June!R39+July!R39+August!R39+September!R39+October!R39+November!R39+December!R39)</f>
        <v>28</v>
      </c>
      <c r="T39" s="6">
        <f>(January!S39+February!S39+March!S39+April!S39+May!S39+June!S39+July!S39+August!S39+September!S39+October!S39+November!S39+December!S39)</f>
        <v>26</v>
      </c>
      <c r="U39" s="6">
        <f>(January!T39+February!T39+March!T39+April!T39+May!T39+June!T39+July!T39+August!T39+September!T39+October!T39+November!T39+December!T39)</f>
        <v>467</v>
      </c>
      <c r="V39" s="6">
        <f>(January!U39+February!U39+March!U39+April!U39+May!U39+June!U39+July!U39+August!U39+September!U39+October!U39+November!U39+December!U39)</f>
        <v>463</v>
      </c>
    </row>
    <row r="40" spans="1:22" s="4" customFormat="1" ht="30" customHeight="1" x14ac:dyDescent="0.4">
      <c r="A40" s="10" t="s">
        <v>58</v>
      </c>
      <c r="B40" s="10">
        <f>January!B40</f>
        <v>12915</v>
      </c>
      <c r="C40" s="10">
        <f t="shared" si="0"/>
        <v>12915</v>
      </c>
      <c r="D40" s="10">
        <f>December!D40</f>
        <v>0</v>
      </c>
      <c r="E40" s="10">
        <f>(January!E40+February!E40+March!E40+April!E40+May!E40+June!E40+July!E40+August!E40+September!E40+October!E40+November!E40+December!E40)</f>
        <v>162</v>
      </c>
      <c r="F40" s="39">
        <f t="shared" si="1"/>
        <v>1.2543554006968641E-2</v>
      </c>
      <c r="G40" s="10">
        <f>(January!F40+February!F40+March!F40+April!F40+May!F40+June!F40+July!F40+August!F40+September!F40+October!F40+November!F40+December!F40)</f>
        <v>484</v>
      </c>
      <c r="H40" s="39">
        <f t="shared" si="2"/>
        <v>3.7475803329461869E-2</v>
      </c>
      <c r="I40" s="10">
        <f>(December!G40)</f>
        <v>0</v>
      </c>
      <c r="J40" s="10">
        <f>(January!H40+February!H40+March!H40+April!H40+May!H40+June!H40+July!H40+August!H40+September!H40+October!H40+November!H40+December!H40)</f>
        <v>1938</v>
      </c>
      <c r="K40" s="10">
        <f>(January!I40+February!I40+March!I40+April!I40+May!I40+June!I40+July!I40+August!I40+September!I40+October!I40+November!I40+December!I40)</f>
        <v>1874</v>
      </c>
      <c r="L40" s="10">
        <f>(January!J40+February!J40+March!J40+April!J40+May!J40+June!J40+July!J40+August!J40+September!J40+October!J40+November!J40+December!J40)</f>
        <v>64</v>
      </c>
      <c r="M40" s="10">
        <f>(January!K40+February!K40+March!K40+April!K40+May!K40+June!K40+July!K40+August!K40+September!K40+October!K40+November!K40+December!K40)</f>
        <v>4330</v>
      </c>
      <c r="N40" s="10">
        <f>(January!L40+February!L40+March!L40+April!L40+May!L40+June!L40+July!L40+August!L40+September!L40+October!L40+November!L40+December!L40)</f>
        <v>18</v>
      </c>
      <c r="O40" s="10">
        <f>(January!M40+February!M40+March!M40+April!M40+May!M40+June!M40+July!M40+August!M40+September!M40+October!M40+November!M40+December!M40)</f>
        <v>1920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0</v>
      </c>
      <c r="R40" s="10">
        <f>(January!Q40+February!Q40+March!Q40+April!Q40+May!Q40+June!Q40+July!Q40+August!Q40+September!Q40+October!Q40+November!Q40+December!Q40)</f>
        <v>19</v>
      </c>
      <c r="S40" s="10">
        <f>(January!R40+February!R40+March!R40+April!R40+May!R40+June!R40+July!R40+August!R40+September!R40+October!R40+November!R40+December!R40)</f>
        <v>5</v>
      </c>
      <c r="T40" s="10">
        <f>(January!S40+February!S40+March!S40+April!S40+May!S40+June!S40+July!S40+August!S40+September!S40+October!S40+November!S40+December!S40)</f>
        <v>0</v>
      </c>
      <c r="U40" s="10">
        <f>(January!T40+February!T40+March!T40+April!T40+May!T40+June!T40+July!T40+August!T40+September!T40+October!T40+November!T40+December!T40)</f>
        <v>471</v>
      </c>
      <c r="V40" s="10">
        <f>(January!U40+February!U40+March!U40+April!U40+May!U40+June!U40+July!U40+August!U40+September!U40+October!U40+November!U40+December!U40)</f>
        <v>68</v>
      </c>
    </row>
    <row r="41" spans="1:22" s="4" customFormat="1" ht="30" customHeight="1" x14ac:dyDescent="0.4">
      <c r="A41" s="9" t="s">
        <v>59</v>
      </c>
      <c r="B41" s="9">
        <f>January!B41</f>
        <v>16712</v>
      </c>
      <c r="C41" s="9">
        <f t="shared" si="0"/>
        <v>16712</v>
      </c>
      <c r="D41" s="9">
        <f>December!D41</f>
        <v>0</v>
      </c>
      <c r="E41" s="9">
        <f>(January!E41+February!E41+March!E41+April!E41+May!E41+June!E41+July!E41+August!E41+September!E41+October!E41+November!E41+December!E41)</f>
        <v>207</v>
      </c>
      <c r="F41" s="40">
        <f t="shared" si="1"/>
        <v>1.2386309238870272E-2</v>
      </c>
      <c r="G41" s="9">
        <f>(January!F41+February!F41+March!F41+April!F41+May!F41+June!F41+July!F41+August!F41+September!F41+October!F41+November!F41+December!F41)</f>
        <v>1225</v>
      </c>
      <c r="H41" s="40">
        <f t="shared" si="2"/>
        <v>7.3300622307324079E-2</v>
      </c>
      <c r="I41" s="9">
        <f>(December!G41)</f>
        <v>0</v>
      </c>
      <c r="J41" s="9">
        <f>(January!H41+February!H41+March!H41+April!H41+May!H41+June!H41+July!H41+August!H41+September!H41+October!H41+November!H41+December!H41)</f>
        <v>7403</v>
      </c>
      <c r="K41" s="9">
        <f>(January!I41+February!I41+March!I41+April!I41+May!I41+June!I41+July!I41+August!I41+September!I41+October!I41+November!I41+December!I41)</f>
        <v>6421</v>
      </c>
      <c r="L41" s="9">
        <f>(January!J41+February!J41+March!J41+April!J41+May!J41+June!J41+July!J41+August!J41+September!J41+October!J41+November!J41+December!J41)</f>
        <v>982</v>
      </c>
      <c r="M41" s="9">
        <f>(January!K41+February!K41+March!K41+April!K41+May!K41+June!K41+July!K41+August!K41+September!K41+October!K41+November!K41+December!K41)</f>
        <v>9311</v>
      </c>
      <c r="N41" s="9">
        <f>(January!L41+February!L41+March!L41+April!L41+May!L41+June!L41+July!L41+August!L41+September!L41+October!L41+November!L41+December!L41)</f>
        <v>42</v>
      </c>
      <c r="O41" s="9">
        <f>(January!M41+February!M41+March!M41+April!M41+May!M41+June!M41+July!M41+August!M41+September!M41+October!M41+November!M41+December!M41)</f>
        <v>7361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0</v>
      </c>
      <c r="R41" s="9">
        <f>(January!Q41+February!Q41+March!Q41+April!Q41+May!Q41+June!Q41+July!Q41+August!Q41+September!Q41+October!Q41+November!Q41+December!Q41)</f>
        <v>14</v>
      </c>
      <c r="S41" s="9">
        <f>(January!R41+February!R41+March!R41+April!R41+May!R41+June!R41+July!R41+August!R41+September!R41+October!R41+November!R41+December!R41)</f>
        <v>3</v>
      </c>
      <c r="T41" s="9">
        <f>(January!S41+February!S41+March!S41+April!S41+May!S41+June!S41+July!S41+August!S41+September!S41+October!S41+November!S41+December!S41)</f>
        <v>0</v>
      </c>
      <c r="U41" s="9">
        <f>(January!T41+February!T41+March!T41+April!T41+May!T41+June!T41+July!T41+August!T41+September!T41+October!T41+November!T41+December!T41)</f>
        <v>360</v>
      </c>
      <c r="V41" s="9">
        <f>(January!U41+February!U41+March!U41+April!U41+May!U41+June!U41+July!U41+August!U41+September!U41+October!U41+November!U41+December!U41)</f>
        <v>268</v>
      </c>
    </row>
    <row r="42" spans="1:22" s="4" customFormat="1" ht="30" customHeight="1" x14ac:dyDescent="0.4">
      <c r="A42" s="10" t="s">
        <v>60</v>
      </c>
      <c r="B42" s="10">
        <f>January!B42</f>
        <v>3979</v>
      </c>
      <c r="C42" s="10">
        <f t="shared" si="0"/>
        <v>3979</v>
      </c>
      <c r="D42" s="10">
        <f>December!D42</f>
        <v>0</v>
      </c>
      <c r="E42" s="10">
        <f>(January!E42+February!E42+March!E42+April!E42+May!E42+June!E42+July!E42+August!E42+September!E42+October!E42+November!E42+December!E42)</f>
        <v>2</v>
      </c>
      <c r="F42" s="39">
        <f t="shared" si="1"/>
        <v>5.0263885398341287E-4</v>
      </c>
      <c r="G42" s="10">
        <f>(January!F42+February!F42+March!F42+April!F42+May!F42+June!F42+July!F42+August!F42+September!F42+October!F42+November!F42+December!F42)</f>
        <v>41</v>
      </c>
      <c r="H42" s="39">
        <f t="shared" si="2"/>
        <v>1.0304096506659964E-2</v>
      </c>
      <c r="I42" s="10">
        <f>(December!G42)</f>
        <v>0</v>
      </c>
      <c r="J42" s="10">
        <f>(January!H42+February!H42+March!H42+April!H42+May!H42+June!H42+July!H42+August!H42+September!H42+October!H42+November!H42+December!H42)</f>
        <v>177</v>
      </c>
      <c r="K42" s="10">
        <f>(January!I42+February!I42+March!I42+April!I42+May!I42+June!I42+July!I42+August!I42+September!I42+October!I42+November!I42+December!I42)</f>
        <v>147</v>
      </c>
      <c r="L42" s="10">
        <f>(January!J42+February!J42+March!J42+April!J42+May!J42+June!J42+July!J42+August!J42+September!J42+October!J42+November!J42+December!J42)</f>
        <v>30</v>
      </c>
      <c r="M42" s="10">
        <f>(January!K42+February!K42+March!K42+April!K42+May!K42+June!K42+July!K42+August!K42+September!K42+October!K42+November!K42+December!K42)</f>
        <v>559</v>
      </c>
      <c r="N42" s="10">
        <f>(January!L42+February!L42+March!L42+April!L42+May!L42+June!L42+July!L42+August!L42+September!L42+October!L42+November!L42+December!L42)</f>
        <v>169</v>
      </c>
      <c r="O42" s="10">
        <f>(January!M42+February!M42+March!M42+April!M42+May!M42+June!M42+July!M42+August!M42+September!M42+October!M42+November!M42+December!M42)</f>
        <v>8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0</v>
      </c>
      <c r="R42" s="10">
        <f>(January!Q42+February!Q42+March!Q42+April!Q42+May!Q42+June!Q42+July!Q42+August!Q42+September!Q42+October!Q42+November!Q42+December!Q42)</f>
        <v>11</v>
      </c>
      <c r="S42" s="10">
        <f>(January!R42+February!R42+March!R42+April!R42+May!R42+June!R42+July!R42+August!R42+September!R42+October!R42+November!R42+December!R42)</f>
        <v>1</v>
      </c>
      <c r="T42" s="10">
        <f>(January!S42+February!S42+March!S42+April!S42+May!S42+June!S42+July!S42+August!S42+September!S42+October!S42+November!S42+December!S42)</f>
        <v>0</v>
      </c>
      <c r="U42" s="10">
        <f>(January!T42+February!T42+March!T42+April!T42+May!T42+June!T42+July!T42+August!T42+September!T42+October!T42+November!T42+December!T42)</f>
        <v>160</v>
      </c>
      <c r="V42" s="10">
        <f>(January!U42+February!U42+March!U42+April!U42+May!U42+June!U42+July!U42+August!U42+September!U42+October!U42+November!U42+December!U42)</f>
        <v>13</v>
      </c>
    </row>
    <row r="43" spans="1:22" s="4" customFormat="1" ht="30" customHeight="1" x14ac:dyDescent="0.4">
      <c r="A43" s="9" t="s">
        <v>61</v>
      </c>
      <c r="B43" s="9">
        <f>January!B43</f>
        <v>4739</v>
      </c>
      <c r="C43" s="9">
        <f t="shared" si="0"/>
        <v>4739</v>
      </c>
      <c r="D43" s="9">
        <f>December!D43</f>
        <v>0</v>
      </c>
      <c r="E43" s="9">
        <f>(January!E43+February!E43+March!E43+April!E43+May!E43+June!E43+July!E43+August!E43+September!E43+October!E43+November!E43+December!E43)</f>
        <v>21</v>
      </c>
      <c r="F43" s="40">
        <f t="shared" si="1"/>
        <v>4.4313146233382573E-3</v>
      </c>
      <c r="G43" s="9">
        <f>(January!F43+February!F43+March!F43+April!F43+May!F43+June!F43+July!F43+August!F43+September!F43+October!F43+November!F43+December!F43)</f>
        <v>0</v>
      </c>
      <c r="H43" s="40">
        <f t="shared" si="2"/>
        <v>0</v>
      </c>
      <c r="I43" s="9">
        <f>(December!G43)</f>
        <v>0</v>
      </c>
      <c r="J43" s="9">
        <f>(January!H43+February!H43+March!H43+April!H43+May!H43+June!H43+July!H43+August!H43+September!H43+October!H43+November!H43+December!H43)</f>
        <v>514</v>
      </c>
      <c r="K43" s="9">
        <f>(January!I43+February!I43+March!I43+April!I43+May!I43+June!I43+July!I43+August!I43+September!I43+October!I43+November!I43+December!I43)</f>
        <v>461</v>
      </c>
      <c r="L43" s="9">
        <f>(January!J43+February!J43+March!J43+April!J43+May!J43+June!J43+July!J43+August!J43+September!J43+October!J43+November!J43+December!J43)</f>
        <v>53</v>
      </c>
      <c r="M43" s="9">
        <f>(January!K43+February!K43+March!K43+April!K43+May!K43+June!K43+July!K43+August!K43+September!K43+October!K43+November!K43+December!K43)</f>
        <v>1050</v>
      </c>
      <c r="N43" s="9">
        <f>(January!L43+February!L43+March!L43+April!L43+May!L43+June!L43+July!L43+August!L43+September!L43+October!L43+November!L43+December!L43)</f>
        <v>17</v>
      </c>
      <c r="O43" s="9">
        <f>(January!M43+February!M43+March!M43+April!M43+May!M43+June!M43+July!M43+August!M43+September!M43+October!M43+November!M43+December!M43)</f>
        <v>497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0</v>
      </c>
      <c r="R43" s="9">
        <f>(January!Q43+February!Q43+March!Q43+April!Q43+May!Q43+June!Q43+July!Q43+August!Q43+September!Q43+October!Q43+November!Q43+December!Q43)</f>
        <v>10</v>
      </c>
      <c r="S43" s="9">
        <f>(January!R43+February!R43+March!R43+April!R43+May!R43+June!R43+July!R43+August!R43+September!R43+October!R43+November!R43+December!R43)</f>
        <v>3</v>
      </c>
      <c r="T43" s="9">
        <f>(January!S43+February!S43+March!S43+April!S43+May!S43+June!S43+July!S43+August!S43+September!S43+October!S43+November!S43+December!S43)</f>
        <v>1</v>
      </c>
      <c r="U43" s="9">
        <f>(January!T43+February!T43+March!T43+April!T43+May!T43+June!T43+July!T43+August!T43+September!T43+October!T43+November!T43+December!T43)</f>
        <v>115</v>
      </c>
      <c r="V43" s="9">
        <f>(January!U43+February!U43+March!U43+April!U43+May!U43+June!U43+July!U43+August!U43+September!U43+October!U43+November!U43+December!U43)</f>
        <v>49</v>
      </c>
    </row>
    <row r="44" spans="1:22" s="4" customFormat="1" ht="30" customHeight="1" x14ac:dyDescent="0.4">
      <c r="A44" s="10" t="s">
        <v>62</v>
      </c>
      <c r="B44" s="10">
        <f>January!B44</f>
        <v>13413</v>
      </c>
      <c r="C44" s="10">
        <f t="shared" si="0"/>
        <v>13413</v>
      </c>
      <c r="D44" s="10">
        <f>December!D44</f>
        <v>0</v>
      </c>
      <c r="E44" s="10">
        <f>(January!E44+February!E44+March!E44+April!E44+May!E44+June!E44+July!E44+August!E44+September!E44+October!E44+November!E44+December!E44)</f>
        <v>0</v>
      </c>
      <c r="F44" s="39">
        <f t="shared" si="1"/>
        <v>0</v>
      </c>
      <c r="G44" s="10">
        <f>(January!F44+February!F44+March!F44+April!F44+May!F44+June!F44+July!F44+August!F44+September!F44+October!F44+November!F44+December!F44)</f>
        <v>13413</v>
      </c>
      <c r="H44" s="39">
        <f t="shared" si="2"/>
        <v>1</v>
      </c>
      <c r="I44" s="10">
        <f>(December!G44)</f>
        <v>0</v>
      </c>
      <c r="J44" s="10">
        <f>(January!H44+February!H44+March!H44+April!H44+May!H44+June!H44+July!H44+August!H44+September!H44+October!H44+November!H44+December!H44)</f>
        <v>0</v>
      </c>
      <c r="K44" s="10">
        <f>(January!I44+February!I44+March!I44+April!I44+May!I44+June!I44+July!I44+August!I44+September!I44+October!I44+November!I44+December!I44)</f>
        <v>0</v>
      </c>
      <c r="L44" s="10">
        <f>(January!J44+February!J44+March!J44+April!J44+May!J44+June!J44+July!J44+August!J44+September!J44+October!J44+November!J44+December!J44)</f>
        <v>0</v>
      </c>
      <c r="M44" s="10">
        <f>(January!K44+February!K44+March!K44+April!K44+May!K44+June!K44+July!K44+August!K44+September!K44+October!K44+November!K44+December!K44)</f>
        <v>0</v>
      </c>
      <c r="N44" s="10">
        <f>(January!L44+February!L44+March!L44+April!L44+May!L44+June!L44+July!L44+August!L44+September!L44+October!L44+November!L44+December!L44)</f>
        <v>0</v>
      </c>
      <c r="O44" s="10">
        <f>(January!M44+February!M44+March!M44+April!M44+May!M44+June!M44+July!M44+August!M44+September!M44+October!M44+November!M44+December!M44)</f>
        <v>0</v>
      </c>
      <c r="P44" s="10">
        <f>(January!N44+February!N44+March!N44+April!N44+May!N44+June!N44+July!N44+August!N44+September!N44+October!N44+November!N44+December!N44)</f>
        <v>0</v>
      </c>
      <c r="Q44" s="10">
        <f>(December!P44)</f>
        <v>0</v>
      </c>
      <c r="R44" s="10">
        <f>(January!Q44+February!Q44+March!Q44+April!Q44+May!Q44+June!Q44+July!Q44+August!Q44+September!Q44+October!Q44+November!Q44+December!Q44)</f>
        <v>1</v>
      </c>
      <c r="S44" s="10">
        <f>(January!R44+February!R44+March!R44+April!R44+May!R44+June!R44+July!R44+August!R44+September!R44+October!R44+November!R44+December!R44)</f>
        <v>0</v>
      </c>
      <c r="T44" s="10">
        <f>(January!S44+February!S44+March!S44+April!S44+May!S44+June!S44+July!S44+August!S44+September!S44+October!S44+November!S44+December!S44)</f>
        <v>1</v>
      </c>
      <c r="U44" s="10">
        <f>(January!T44+February!T44+March!T44+April!T44+May!T44+June!T44+July!T44+August!T44+September!T44+October!T44+November!T44+December!T44)</f>
        <v>0</v>
      </c>
      <c r="V44" s="10">
        <f>(January!U44+February!U44+March!U44+April!U44+May!U44+June!U44+July!U44+August!U44+September!U44+October!U44+November!U44+December!U44)</f>
        <v>0</v>
      </c>
    </row>
    <row r="45" spans="1:22" s="4" customFormat="1" ht="30" customHeight="1" x14ac:dyDescent="0.4">
      <c r="A45" s="6" t="s">
        <v>64</v>
      </c>
      <c r="B45" s="6">
        <f>January!B45</f>
        <v>8130</v>
      </c>
      <c r="C45" s="6">
        <f t="shared" si="0"/>
        <v>8130</v>
      </c>
      <c r="D45" s="6">
        <f>December!D45</f>
        <v>0</v>
      </c>
      <c r="E45" s="6">
        <f>(January!E45+February!E45+March!E45+April!E45+May!E45+June!E45+July!E45+August!E45+September!E45+October!E45+November!E45+December!E45)</f>
        <v>289</v>
      </c>
      <c r="F45" s="36">
        <f t="shared" si="1"/>
        <v>3.5547355473554733E-2</v>
      </c>
      <c r="G45" s="6">
        <f>(January!F45+February!F45+March!F45+April!F45+May!F45+June!F45+July!F45+August!F45+September!F45+October!F45+November!F45+December!F45)</f>
        <v>186</v>
      </c>
      <c r="H45" s="36">
        <f t="shared" si="2"/>
        <v>2.2878228782287822E-2</v>
      </c>
      <c r="I45" s="6">
        <f>(December!G45)</f>
        <v>0</v>
      </c>
      <c r="J45" s="6">
        <f>(January!H45+February!H45+March!H45+April!H45+May!H45+June!H45+July!H45+August!H45+September!H45+October!H45+November!H45+December!H45)</f>
        <v>3334</v>
      </c>
      <c r="K45" s="6">
        <f>(January!I45+February!I45+March!I45+April!I45+May!I45+June!I45+July!I45+August!I45+September!I45+October!I45+November!I45+December!I45)</f>
        <v>2972</v>
      </c>
      <c r="L45" s="6">
        <f>(January!J45+February!J45+March!J45+April!J45+May!J45+June!J45+July!J45+August!J45+September!J45+October!J45+November!J45+December!J45)</f>
        <v>362</v>
      </c>
      <c r="M45" s="6">
        <f>(January!K45+February!K45+March!K45+April!K45+May!K45+June!K45+July!K45+August!K45+September!K45+October!K45+November!K45+December!K45)</f>
        <v>5965</v>
      </c>
      <c r="N45" s="6">
        <f>(January!L45+February!L45+March!L45+April!L45+May!L45+June!L45+July!L45+August!L45+September!L45+October!L45+November!L45+December!L45)</f>
        <v>2359</v>
      </c>
      <c r="O45" s="6">
        <f>(January!M45+February!M45+March!M45+April!M45+May!M45+June!M45+July!M45+August!M45+September!M45+October!M45+November!M45+December!M45)</f>
        <v>975</v>
      </c>
      <c r="P45" s="6">
        <f>(January!N45+February!N45+March!N45+April!N45+May!N45+June!N45+July!N45+August!N45+September!N45+October!N45+November!N45+December!N45)</f>
        <v>154</v>
      </c>
      <c r="Q45" s="6">
        <f>(December!P45)</f>
        <v>0</v>
      </c>
      <c r="R45" s="6">
        <f>(January!Q45+February!Q45+March!Q45+April!Q45+May!Q45+June!Q45+July!Q45+August!Q45+September!Q45+October!Q45+November!Q45+December!Q45)</f>
        <v>20</v>
      </c>
      <c r="S45" s="6">
        <f>(January!R45+February!R45+March!R45+April!R45+May!R45+June!R45+July!R45+August!R45+September!R45+October!R45+November!R45+December!R45)</f>
        <v>49</v>
      </c>
      <c r="T45" s="6">
        <f>(January!S45+February!S45+March!S45+April!S45+May!S45+June!S45+July!S45+August!S45+September!S45+October!S45+November!S45+December!S45)</f>
        <v>5</v>
      </c>
      <c r="U45" s="6">
        <f>(January!T45+February!T45+March!T45+April!T45+May!T45+June!T45+July!T45+August!T45+September!T45+October!T45+November!T45+December!T45)</f>
        <v>1036</v>
      </c>
      <c r="V45" s="6">
        <f>(January!U45+February!U45+March!U45+April!U45+May!U45+June!U45+July!U45+August!U45+September!U45+October!U45+November!U45+December!U45)</f>
        <v>420</v>
      </c>
    </row>
    <row r="46" spans="1:22" s="4" customFormat="1" ht="30" customHeight="1" x14ac:dyDescent="0.4">
      <c r="A46" s="5" t="s">
        <v>65</v>
      </c>
      <c r="B46" s="5">
        <f>January!B46</f>
        <v>16085</v>
      </c>
      <c r="C46" s="5">
        <f t="shared" si="0"/>
        <v>16085</v>
      </c>
      <c r="D46" s="5">
        <f>December!D46</f>
        <v>0</v>
      </c>
      <c r="E46" s="5">
        <f>(January!E46+February!E46+March!E46+April!E46+May!E46+June!E46+July!E46+August!E46+September!E46+October!E46+November!E46+December!E46)</f>
        <v>832</v>
      </c>
      <c r="F46" s="35">
        <f t="shared" si="1"/>
        <v>5.1725209822816288E-2</v>
      </c>
      <c r="G46" s="5">
        <f>(January!F46+February!F46+March!F46+April!F46+May!F46+June!F46+July!F46+August!F46+September!F46+October!F46+November!F46+December!F46)</f>
        <v>866</v>
      </c>
      <c r="H46" s="35">
        <f t="shared" si="2"/>
        <v>5.3838980416537147E-2</v>
      </c>
      <c r="I46" s="5">
        <f>(December!G46)</f>
        <v>0</v>
      </c>
      <c r="J46" s="5">
        <f>(January!H46+February!H46+March!H46+April!H46+May!H46+June!H46+July!H46+August!H46+September!H46+October!H46+November!H46+December!H46)</f>
        <v>12885</v>
      </c>
      <c r="K46" s="5">
        <f>(January!I46+February!I46+March!I46+April!I46+May!I46+June!I46+July!I46+August!I46+September!I46+October!I46+November!I46+December!I46)</f>
        <v>10032</v>
      </c>
      <c r="L46" s="5">
        <f>(January!J46+February!J46+March!J46+April!J46+May!J46+June!J46+July!J46+August!J46+September!J46+October!J46+November!J46+December!J46)</f>
        <v>2853</v>
      </c>
      <c r="M46" s="5">
        <f>(January!K46+February!K46+March!K46+April!K46+May!K46+June!K46+July!K46+August!K46+September!K46+October!K46+November!K46+December!K46)</f>
        <v>20764</v>
      </c>
      <c r="N46" s="5">
        <f>(January!L46+February!L46+March!L46+April!L46+May!L46+June!L46+July!L46+August!L46+September!L46+October!L46+November!L46+December!L46)</f>
        <v>5788</v>
      </c>
      <c r="O46" s="5">
        <f>(January!M46+February!M46+March!M46+April!M46+May!M46+June!M46+July!M46+August!M46+September!M46+October!M46+November!M46+December!M46)</f>
        <v>7095</v>
      </c>
      <c r="P46" s="5">
        <f>(January!N46+February!N46+March!N46+April!N46+May!N46+June!N46+July!N46+August!N46+September!N46+October!N46+November!N46+December!N46)</f>
        <v>1236</v>
      </c>
      <c r="Q46" s="5">
        <f>(December!P46)</f>
        <v>0</v>
      </c>
      <c r="R46" s="5">
        <f>(January!Q46+February!Q46+March!Q46+April!Q46+May!Q46+June!Q46+July!Q46+August!Q46+September!Q46+October!Q46+November!Q46+December!Q46)</f>
        <v>76</v>
      </c>
      <c r="S46" s="5">
        <f>(January!R46+February!R46+March!R46+April!R46+May!R46+June!R46+July!R46+August!R46+September!R46+October!R46+November!R46+December!R46)</f>
        <v>283</v>
      </c>
      <c r="T46" s="5">
        <f>(January!S46+February!S46+March!S46+April!S46+May!S46+June!S46+July!S46+August!S46+September!S46+October!S46+November!S46+December!S46)</f>
        <v>103</v>
      </c>
      <c r="U46" s="5">
        <f>(January!T46+February!T46+March!T46+April!T46+May!T46+June!T46+July!T46+August!T46+September!T46+October!T46+November!T46+December!T46)</f>
        <v>3174</v>
      </c>
      <c r="V46" s="5">
        <f>(January!U46+February!U46+March!U46+April!U46+May!U46+June!U46+July!U46+August!U46+September!U46+October!U46+November!U46+December!U46)</f>
        <v>2344</v>
      </c>
    </row>
    <row r="47" spans="1:22" s="4" customFormat="1" ht="30" customHeight="1" x14ac:dyDescent="0.4">
      <c r="A47" s="6" t="s">
        <v>66</v>
      </c>
      <c r="B47" s="6">
        <f>January!B47</f>
        <v>29159</v>
      </c>
      <c r="C47" s="6">
        <f t="shared" si="0"/>
        <v>29159</v>
      </c>
      <c r="D47" s="6">
        <f>December!D47</f>
        <v>0</v>
      </c>
      <c r="E47" s="6">
        <f>(January!E47+February!E47+March!E47+April!E47+May!E47+June!E47+July!E47+August!E47+September!E47+October!E47+November!E47+December!E47)</f>
        <v>1413</v>
      </c>
      <c r="F47" s="36">
        <f t="shared" si="1"/>
        <v>4.8458451935937445E-2</v>
      </c>
      <c r="G47" s="6">
        <f>(January!F47+February!F47+March!F47+April!F47+May!F47+June!F47+July!F47+August!F47+September!F47+October!F47+November!F47+December!F47)</f>
        <v>453</v>
      </c>
      <c r="H47" s="36">
        <f t="shared" si="2"/>
        <v>1.5535512191776124E-2</v>
      </c>
      <c r="I47" s="6">
        <f>(December!G47)</f>
        <v>0</v>
      </c>
      <c r="J47" s="6">
        <f>(January!H47+February!H47+March!H47+April!H47+May!H47+June!H47+July!H47+August!H47+September!H47+October!H47+November!H47+December!H47)</f>
        <v>33572</v>
      </c>
      <c r="K47" s="6">
        <f>(January!I47+February!I47+March!I47+April!I47+May!I47+June!I47+July!I47+August!I47+September!I47+October!I47+November!I47+December!I47)</f>
        <v>26452</v>
      </c>
      <c r="L47" s="6">
        <f>(January!J47+February!J47+March!J47+April!J47+May!J47+June!J47+July!J47+August!J47+September!J47+October!J47+November!J47+December!J47)</f>
        <v>7120</v>
      </c>
      <c r="M47" s="6">
        <f>(January!K47+February!K47+March!K47+April!K47+May!K47+June!K47+July!K47+August!K47+September!K47+October!K47+November!K47+December!K47)</f>
        <v>38494</v>
      </c>
      <c r="N47" s="6">
        <f>(January!L47+February!L47+March!L47+April!L47+May!L47+June!L47+July!L47+August!L47+September!L47+October!L47+November!L47+December!L47)</f>
        <v>7808</v>
      </c>
      <c r="O47" s="6">
        <f>(January!M47+February!M47+March!M47+April!M47+May!M47+June!M47+July!M47+August!M47+September!M47+October!M47+November!M47+December!M47)</f>
        <v>25764</v>
      </c>
      <c r="P47" s="6">
        <f>(January!N47+February!N47+March!N47+April!N47+May!N47+June!N47+July!N47+August!N47+September!N47+October!N47+November!N47+December!N47)</f>
        <v>2450</v>
      </c>
      <c r="Q47" s="6">
        <f>(December!P47)</f>
        <v>0</v>
      </c>
      <c r="R47" s="6">
        <f>(January!Q47+February!Q47+March!Q47+April!Q47+May!Q47+June!Q47+July!Q47+August!Q47+September!Q47+October!Q47+November!Q47+December!Q47)</f>
        <v>91</v>
      </c>
      <c r="S47" s="6">
        <f>(January!R47+February!R47+March!R47+April!R47+May!R47+June!R47+July!R47+August!R47+September!R47+October!R47+November!R47+December!R47)</f>
        <v>391</v>
      </c>
      <c r="T47" s="6">
        <f>(January!S47+February!S47+March!S47+April!S47+May!S47+June!S47+July!S47+August!S47+September!S47+October!S47+November!S47+December!S47)</f>
        <v>210</v>
      </c>
      <c r="U47" s="6">
        <f>(January!T47+February!T47+March!T47+April!T47+May!T47+June!T47+July!T47+August!T47+September!T47+October!T47+November!T47+December!T47)</f>
        <v>3046</v>
      </c>
      <c r="V47" s="6">
        <f>(January!U47+February!U47+March!U47+April!U47+May!U47+June!U47+July!U47+August!U47+September!U47+October!U47+November!U47+December!U47)</f>
        <v>4704</v>
      </c>
    </row>
    <row r="48" spans="1:22" s="4" customFormat="1" ht="30" customHeight="1" x14ac:dyDescent="0.4">
      <c r="A48" s="5" t="s">
        <v>67</v>
      </c>
      <c r="B48" s="5">
        <f>January!B48</f>
        <v>22643</v>
      </c>
      <c r="C48" s="5">
        <f t="shared" si="0"/>
        <v>22643</v>
      </c>
      <c r="D48" s="5">
        <f>December!D48</f>
        <v>0</v>
      </c>
      <c r="E48" s="5">
        <f>(January!E48+February!E48+March!E48+April!E48+May!E48+June!E48+July!E48+August!E48+September!E48+October!E48+November!E48+December!E48)</f>
        <v>497</v>
      </c>
      <c r="F48" s="35">
        <f t="shared" si="1"/>
        <v>2.1949388331934813E-2</v>
      </c>
      <c r="G48" s="5">
        <f>(January!F48+February!F48+March!F48+April!F48+May!F48+June!F48+July!F48+August!F48+September!F48+October!F48+November!F48+December!F48)</f>
        <v>347</v>
      </c>
      <c r="H48" s="35">
        <f t="shared" si="2"/>
        <v>1.5324824449057103E-2</v>
      </c>
      <c r="I48" s="5">
        <f>(December!G48)</f>
        <v>0</v>
      </c>
      <c r="J48" s="5">
        <f>(January!H48+February!H48+March!H48+April!H48+May!H48+June!H48+July!H48+August!H48+September!H48+October!H48+November!H48+December!H48)</f>
        <v>15444</v>
      </c>
      <c r="K48" s="5">
        <f>(January!I48+February!I48+March!I48+April!I48+May!I48+June!I48+July!I48+August!I48+September!I48+October!I48+November!I48+December!I48)</f>
        <v>12978</v>
      </c>
      <c r="L48" s="5">
        <f>(January!J48+February!J48+March!J48+April!J48+May!J48+June!J48+July!J48+August!J48+September!J48+October!J48+November!J48+December!J48)</f>
        <v>2466</v>
      </c>
      <c r="M48" s="5">
        <f>(January!K48+February!K48+March!K48+April!K48+May!K48+June!K48+July!K48+August!K48+September!K48+October!K48+November!K48+December!K48)</f>
        <v>20498</v>
      </c>
      <c r="N48" s="5">
        <f>(January!L48+February!L48+March!L48+April!L48+May!L48+June!L48+July!L48+August!L48+September!L48+October!L48+November!L48+December!L48)</f>
        <v>5651</v>
      </c>
      <c r="O48" s="5">
        <f>(January!M48+February!M48+March!M48+April!M48+May!M48+June!M48+July!M48+August!M48+September!M48+October!M48+November!M48+December!M48)</f>
        <v>9793</v>
      </c>
      <c r="P48" s="5">
        <f>(January!N48+February!N48+March!N48+April!N48+May!N48+June!N48+July!N48+August!N48+September!N48+October!N48+November!N48+December!N48)</f>
        <v>2441</v>
      </c>
      <c r="Q48" s="5">
        <f>(December!P48)</f>
        <v>0</v>
      </c>
      <c r="R48" s="5">
        <f>(January!Q48+February!Q48+March!Q48+April!Q48+May!Q48+June!Q48+July!Q48+August!Q48+September!Q48+October!Q48+November!Q48+December!Q48)</f>
        <v>98</v>
      </c>
      <c r="S48" s="5">
        <f>(January!R48+February!R48+March!R48+April!R48+May!R48+June!R48+July!R48+August!R48+September!R48+October!R48+November!R48+December!R48)</f>
        <v>440</v>
      </c>
      <c r="T48" s="5">
        <f>(January!S48+February!S48+March!S48+April!S48+May!S48+June!S48+July!S48+August!S48+September!S48+October!S48+November!S48+December!S48)</f>
        <v>99</v>
      </c>
      <c r="U48" s="5">
        <f>(January!T48+February!T48+March!T48+April!T48+May!T48+June!T48+July!T48+August!T48+September!T48+October!T48+November!T48+December!T48)</f>
        <v>3090</v>
      </c>
      <c r="V48" s="5">
        <f>(January!U48+February!U48+March!U48+April!U48+May!U48+June!U48+July!U48+August!U48+September!U48+October!U48+November!U48+December!U48)</f>
        <v>1449</v>
      </c>
    </row>
    <row r="49" spans="1:22" s="4" customFormat="1" ht="30" customHeight="1" x14ac:dyDescent="0.4">
      <c r="A49" s="6" t="s">
        <v>68</v>
      </c>
      <c r="B49" s="6">
        <f>January!B49</f>
        <v>10239</v>
      </c>
      <c r="C49" s="6">
        <f t="shared" si="0"/>
        <v>10239</v>
      </c>
      <c r="D49" s="6">
        <f>December!D49</f>
        <v>0</v>
      </c>
      <c r="E49" s="6">
        <f>(January!E49+February!E49+March!E49+April!E49+May!E49+June!E49+July!E49+August!E49+September!E49+October!E49+November!E49+December!E49)</f>
        <v>838</v>
      </c>
      <c r="F49" s="36">
        <f t="shared" si="1"/>
        <v>8.184393007129602E-2</v>
      </c>
      <c r="G49" s="6">
        <f>(January!F49+February!F49+March!F49+April!F49+May!F49+June!F49+July!F49+August!F49+September!F49+October!F49+November!F49+December!F49)</f>
        <v>411</v>
      </c>
      <c r="H49" s="36">
        <f t="shared" si="2"/>
        <v>4.0140638734251395E-2</v>
      </c>
      <c r="I49" s="6">
        <f>(December!G49)</f>
        <v>0</v>
      </c>
      <c r="J49" s="6">
        <f>(January!H49+February!H49+March!H49+April!H49+May!H49+June!H49+July!H49+August!H49+September!H49+October!H49+November!H49+December!H49)</f>
        <v>11137</v>
      </c>
      <c r="K49" s="6">
        <f>(January!I49+February!I49+March!I49+April!I49+May!I49+June!I49+July!I49+August!I49+September!I49+October!I49+November!I49+December!I49)</f>
        <v>7874</v>
      </c>
      <c r="L49" s="6">
        <f>(January!J49+February!J49+March!J49+April!J49+May!J49+June!J49+July!J49+August!J49+September!J49+October!J49+November!J49+December!J49)</f>
        <v>3263</v>
      </c>
      <c r="M49" s="6">
        <f>(January!K49+February!K49+March!K49+April!K49+May!K49+June!K49+July!K49+August!K49+September!K49+October!K49+November!K49+December!K49)</f>
        <v>20588</v>
      </c>
      <c r="N49" s="6">
        <f>(January!L49+February!L49+March!L49+April!L49+May!L49+June!L49+July!L49+August!L49+September!L49+October!L49+November!L49+December!L49)</f>
        <v>3779</v>
      </c>
      <c r="O49" s="6">
        <f>(January!M49+February!M49+March!M49+April!M49+May!M49+June!M49+July!M49+August!M49+September!M49+October!M49+November!M49+December!M49)</f>
        <v>7358</v>
      </c>
      <c r="P49" s="6">
        <f>(January!N49+February!N49+March!N49+April!N49+May!N49+June!N49+July!N49+August!N49+September!N49+October!N49+November!N49+December!N49)</f>
        <v>804</v>
      </c>
      <c r="Q49" s="6">
        <f>(December!P49)</f>
        <v>0</v>
      </c>
      <c r="R49" s="6">
        <f>(January!Q49+February!Q49+March!Q49+April!Q49+May!Q49+June!Q49+July!Q49+August!Q49+September!Q49+October!Q49+November!Q49+December!Q49)</f>
        <v>53</v>
      </c>
      <c r="S49" s="6">
        <f>(January!R49+February!R49+March!R49+April!R49+May!R49+June!R49+July!R49+August!R49+September!R49+October!R49+November!R49+December!R49)</f>
        <v>233</v>
      </c>
      <c r="T49" s="6">
        <f>(January!S49+February!S49+March!S49+April!S49+May!S49+June!S49+July!S49+August!S49+September!S49+October!S49+November!S49+December!S49)</f>
        <v>58</v>
      </c>
      <c r="U49" s="6">
        <f>(January!T49+February!T49+March!T49+April!T49+May!T49+June!T49+July!T49+August!T49+September!T49+October!T49+November!T49+December!T49)</f>
        <v>1419</v>
      </c>
      <c r="V49" s="6">
        <f>(January!U49+February!U49+March!U49+April!U49+May!U49+June!U49+July!U49+August!U49+September!U49+October!U49+November!U49+December!U49)</f>
        <v>2355</v>
      </c>
    </row>
    <row r="50" spans="1:22" s="4" customFormat="1" ht="30" customHeight="1" x14ac:dyDescent="0.4">
      <c r="A50" s="5" t="s">
        <v>69</v>
      </c>
      <c r="B50" s="5">
        <f>January!B50</f>
        <v>26053</v>
      </c>
      <c r="C50" s="5">
        <f t="shared" si="0"/>
        <v>26053</v>
      </c>
      <c r="D50" s="5">
        <f>December!D50</f>
        <v>0</v>
      </c>
      <c r="E50" s="5">
        <f>(January!E50+February!E50+March!E50+April!E50+May!E50+June!E50+July!E50+August!E50+September!E50+October!E50+November!E50+December!E50)</f>
        <v>2656</v>
      </c>
      <c r="F50" s="35">
        <f t="shared" si="1"/>
        <v>0.10194603308640079</v>
      </c>
      <c r="G50" s="5">
        <f>(January!F50+February!F50+March!F50+April!F50+May!F50+June!F50+July!F50+August!F50+September!F50+October!F50+November!F50+December!F50)</f>
        <v>1731</v>
      </c>
      <c r="H50" s="35">
        <f t="shared" si="2"/>
        <v>6.6441484665873407E-2</v>
      </c>
      <c r="I50" s="5">
        <f>(December!G50)</f>
        <v>0</v>
      </c>
      <c r="J50" s="5">
        <f>(January!H50+February!H50+March!H50+April!H50+May!H50+June!H50+July!H50+August!H50+September!H50+October!H50+November!H50+December!H50)</f>
        <v>32151</v>
      </c>
      <c r="K50" s="5">
        <f>(January!I50+February!I50+March!I50+April!I50+May!I50+June!I50+July!I50+August!I50+September!I50+October!I50+November!I50+December!I50)</f>
        <v>27392</v>
      </c>
      <c r="L50" s="5">
        <f>(January!J50+February!J50+March!J50+April!J50+May!J50+June!J50+July!J50+August!J50+September!J50+October!J50+November!J50+December!J50)</f>
        <v>4759</v>
      </c>
      <c r="M50" s="5">
        <f>(January!K50+February!K50+March!K50+April!K50+May!K50+June!K50+July!K50+August!K50+September!K50+October!K50+November!K50+December!K50)</f>
        <v>42019</v>
      </c>
      <c r="N50" s="5">
        <f>(January!L50+February!L50+March!L50+April!L50+May!L50+June!L50+July!L50+August!L50+September!L50+October!L50+November!L50+December!L50)</f>
        <v>14820</v>
      </c>
      <c r="O50" s="5">
        <f>(January!M50+February!M50+March!M50+April!M50+May!M50+June!M50+July!M50+August!M50+September!M50+October!M50+November!M50+December!M50)</f>
        <v>17331</v>
      </c>
      <c r="P50" s="5">
        <f>(January!N50+February!N50+March!N50+April!N50+May!N50+June!N50+July!N50+August!N50+September!N50+October!N50+November!N50+December!N50)</f>
        <v>4634</v>
      </c>
      <c r="Q50" s="5">
        <f>(December!P50)</f>
        <v>0</v>
      </c>
      <c r="R50" s="5">
        <f>(January!Q50+February!Q50+March!Q50+April!Q50+May!Q50+June!Q50+July!Q50+August!Q50+September!Q50+October!Q50+November!Q50+December!Q50)</f>
        <v>381</v>
      </c>
      <c r="S50" s="5">
        <f>(January!R50+February!R50+March!R50+April!R50+May!R50+June!R50+July!R50+August!R50+September!R50+October!R50+November!R50+December!R50)</f>
        <v>954</v>
      </c>
      <c r="T50" s="5">
        <f>(January!S50+February!S50+March!S50+April!S50+May!S50+June!S50+July!S50+August!S50+September!S50+October!S50+November!S50+December!S50)</f>
        <v>269</v>
      </c>
      <c r="U50" s="5">
        <f>(January!T50+February!T50+March!T50+April!T50+May!T50+June!T50+July!T50+August!T50+September!T50+October!T50+November!T50+December!T50)</f>
        <v>2875</v>
      </c>
      <c r="V50" s="5">
        <f>(January!U50+February!U50+March!U50+April!U50+May!U50+June!U50+July!U50+August!U50+September!U50+October!U50+November!U50+December!U50)</f>
        <v>5075</v>
      </c>
    </row>
    <row r="51" spans="1:22" s="4" customFormat="1" ht="30" customHeight="1" x14ac:dyDescent="0.4">
      <c r="A51" s="6" t="s">
        <v>70</v>
      </c>
      <c r="B51" s="6">
        <f>January!B51</f>
        <v>9900</v>
      </c>
      <c r="C51" s="6">
        <f t="shared" si="0"/>
        <v>9900</v>
      </c>
      <c r="D51" s="6">
        <f>December!D51</f>
        <v>0</v>
      </c>
      <c r="E51" s="6">
        <f>(January!E51+February!E51+March!E51+April!E51+May!E51+June!E51+July!E51+August!E51+September!E51+October!E51+November!E51+December!E51)</f>
        <v>108</v>
      </c>
      <c r="F51" s="36">
        <f t="shared" si="1"/>
        <v>1.090909090909091E-2</v>
      </c>
      <c r="G51" s="6">
        <f>(January!F51+February!F51+March!F51+April!F51+May!F51+June!F51+July!F51+August!F51+September!F51+October!F51+November!F51+December!F51)</f>
        <v>698</v>
      </c>
      <c r="H51" s="36">
        <f t="shared" si="2"/>
        <v>7.0505050505050501E-2</v>
      </c>
      <c r="I51" s="6">
        <f>(December!G51)</f>
        <v>0</v>
      </c>
      <c r="J51" s="6">
        <f>(January!H51+February!H51+March!H51+April!H51+May!H51+June!H51+July!H51+August!H51+September!H51+October!H51+November!H51+December!H51)</f>
        <v>4646</v>
      </c>
      <c r="K51" s="6">
        <f>(January!I51+February!I51+March!I51+April!I51+May!I51+June!I51+July!I51+August!I51+September!I51+October!I51+November!I51+December!I51)</f>
        <v>3840</v>
      </c>
      <c r="L51" s="6">
        <f>(January!J51+February!J51+March!J51+April!J51+May!J51+June!J51+July!J51+August!J51+September!J51+October!J51+November!J51+December!J51)</f>
        <v>806</v>
      </c>
      <c r="M51" s="6">
        <f>(January!K51+February!K51+March!K51+April!K51+May!K51+June!K51+July!K51+August!K51+September!K51+October!K51+November!K51+December!K51)</f>
        <v>7343</v>
      </c>
      <c r="N51" s="6">
        <f>(January!L51+February!L51+March!L51+April!L51+May!L51+June!L51+July!L51+August!L51+September!L51+October!L51+November!L51+December!L51)</f>
        <v>2251</v>
      </c>
      <c r="O51" s="6">
        <f>(January!M51+February!M51+March!M51+April!M51+May!M51+June!M51+July!M51+August!M51+September!M51+October!M51+November!M51+December!M51)</f>
        <v>2395</v>
      </c>
      <c r="P51" s="6">
        <f>(January!N51+February!N51+March!N51+April!N51+May!N51+June!N51+July!N51+August!N51+September!N51+October!N51+November!N51+December!N51)</f>
        <v>111</v>
      </c>
      <c r="Q51" s="6">
        <f>(December!P51)</f>
        <v>0</v>
      </c>
      <c r="R51" s="6">
        <f>(January!Q51+February!Q51+March!Q51+April!Q51+May!Q51+June!Q51+July!Q51+August!Q51+September!Q51+October!Q51+November!Q51+December!Q51)</f>
        <v>41</v>
      </c>
      <c r="S51" s="6">
        <f>(January!R51+February!R51+March!R51+April!R51+May!R51+June!R51+July!R51+August!R51+September!R51+October!R51+November!R51+December!R51)</f>
        <v>119</v>
      </c>
      <c r="T51" s="6">
        <f>(January!S51+February!S51+March!S51+April!S51+May!S51+June!S51+July!S51+August!S51+September!S51+October!S51+November!S51+December!S51)</f>
        <v>29</v>
      </c>
      <c r="U51" s="6">
        <f>(January!T51+February!T51+March!T51+April!T51+May!T51+June!T51+July!T51+August!T51+September!T51+October!T51+November!T51+December!T51)</f>
        <v>981</v>
      </c>
      <c r="V51" s="6">
        <f>(January!U51+February!U51+March!U51+April!U51+May!U51+June!U51+July!U51+August!U51+September!U51+October!U51+November!U51+December!U51)</f>
        <v>1102</v>
      </c>
    </row>
    <row r="52" spans="1:22" s="4" customFormat="1" ht="30" customHeight="1" x14ac:dyDescent="0.4">
      <c r="A52" s="5" t="s">
        <v>71</v>
      </c>
      <c r="B52" s="5">
        <f>January!B52</f>
        <v>23291</v>
      </c>
      <c r="C52" s="5">
        <f t="shared" si="0"/>
        <v>23291</v>
      </c>
      <c r="D52" s="5">
        <f>December!D52</f>
        <v>0</v>
      </c>
      <c r="E52" s="5">
        <f>(January!E52+February!E52+March!E52+April!E52+May!E52+June!E52+July!E52+August!E52+September!E52+October!E52+November!E52+December!E52)</f>
        <v>705</v>
      </c>
      <c r="F52" s="35">
        <f t="shared" si="1"/>
        <v>3.0269202696320469E-2</v>
      </c>
      <c r="G52" s="5">
        <f>(January!F52+February!F52+March!F52+April!F52+May!F52+June!F52+July!F52+August!F52+September!F52+October!F52+November!F52+December!F52)</f>
        <v>1670</v>
      </c>
      <c r="H52" s="35">
        <f t="shared" si="2"/>
        <v>7.1701515606886784E-2</v>
      </c>
      <c r="I52" s="5">
        <f>(December!G52)</f>
        <v>0</v>
      </c>
      <c r="J52" s="5">
        <f>(January!H52+February!H52+March!H52+April!H52+May!H52+June!H52+July!H52+August!H52+September!H52+October!H52+November!H52+December!H52)</f>
        <v>10716</v>
      </c>
      <c r="K52" s="5">
        <f>(January!I52+February!I52+March!I52+April!I52+May!I52+June!I52+July!I52+August!I52+September!I52+October!I52+November!I52+December!I52)</f>
        <v>8758</v>
      </c>
      <c r="L52" s="5">
        <f>(January!J52+February!J52+March!J52+April!J52+May!J52+June!J52+July!J52+August!J52+September!J52+October!J52+November!J52+December!J52)</f>
        <v>1958</v>
      </c>
      <c r="M52" s="5">
        <f>(January!K52+February!K52+March!K52+April!K52+May!K52+June!K52+July!K52+August!K52+September!K52+October!K52+November!K52+December!K52)</f>
        <v>16789</v>
      </c>
      <c r="N52" s="5">
        <f>(January!L52+February!L52+March!L52+April!L52+May!L52+June!L52+July!L52+August!L52+September!L52+October!L52+November!L52+December!L52)</f>
        <v>4347</v>
      </c>
      <c r="O52" s="5">
        <f>(January!M52+February!M52+March!M52+April!M52+May!M52+June!M52+July!M52+August!M52+September!M52+October!M52+November!M52+December!M52)</f>
        <v>6369</v>
      </c>
      <c r="P52" s="5">
        <f>(January!N52+February!N52+March!N52+April!N52+May!N52+June!N52+July!N52+August!N52+September!N52+October!N52+November!N52+December!N52)</f>
        <v>1153</v>
      </c>
      <c r="Q52" s="5">
        <f>(December!P52)</f>
        <v>0</v>
      </c>
      <c r="R52" s="5">
        <f>(January!Q52+February!Q52+March!Q52+April!Q52+May!Q52+June!Q52+July!Q52+August!Q52+September!Q52+October!Q52+November!Q52+December!Q52)</f>
        <v>87</v>
      </c>
      <c r="S52" s="5">
        <f>(January!R52+February!R52+March!R52+April!R52+May!R52+June!R52+July!R52+August!R52+September!R52+October!R52+November!R52+December!R52)</f>
        <v>224</v>
      </c>
      <c r="T52" s="5">
        <f>(January!S52+February!S52+March!S52+April!S52+May!S52+June!S52+July!S52+August!S52+September!S52+October!S52+November!S52+December!S52)</f>
        <v>87</v>
      </c>
      <c r="U52" s="5">
        <f>(January!T52+February!T52+March!T52+April!T52+May!T52+June!T52+July!T52+August!T52+September!T52+October!T52+November!T52+December!T52)</f>
        <v>2081</v>
      </c>
      <c r="V52" s="5">
        <f>(January!U52+February!U52+March!U52+April!U52+May!U52+June!U52+July!U52+August!U52+September!U52+October!U52+November!U52+December!U52)</f>
        <v>1691</v>
      </c>
    </row>
    <row r="53" spans="1:22" s="4" customFormat="1" ht="30" customHeight="1" x14ac:dyDescent="0.4">
      <c r="A53" s="6" t="s">
        <v>72</v>
      </c>
      <c r="B53" s="6">
        <f>January!B53</f>
        <v>11809</v>
      </c>
      <c r="C53" s="6">
        <f t="shared" si="0"/>
        <v>11809</v>
      </c>
      <c r="D53" s="6">
        <f>December!D53</f>
        <v>0</v>
      </c>
      <c r="E53" s="6">
        <f>(January!E53+February!E53+March!E53+April!E53+May!E53+June!E53+July!E53+August!E53+September!E53+October!E53+November!E53+December!E53)</f>
        <v>491</v>
      </c>
      <c r="F53" s="36">
        <f t="shared" si="1"/>
        <v>4.1578457108984675E-2</v>
      </c>
      <c r="G53" s="6">
        <f>(January!F53+February!F53+March!F53+April!F53+May!F53+June!F53+July!F53+August!F53+September!F53+October!F53+November!F53+December!F53)</f>
        <v>615</v>
      </c>
      <c r="H53" s="36">
        <f t="shared" si="2"/>
        <v>5.2078922855449232E-2</v>
      </c>
      <c r="I53" s="6">
        <f>(December!G53)</f>
        <v>0</v>
      </c>
      <c r="J53" s="6">
        <f>(January!H53+February!H53+March!H53+April!H53+May!H53+June!H53+July!H53+August!H53+September!H53+October!H53+November!H53+December!H53)</f>
        <v>2029</v>
      </c>
      <c r="K53" s="6">
        <f>(January!I53+February!I53+March!I53+April!I53+May!I53+June!I53+July!I53+August!I53+September!I53+October!I53+November!I53+December!I53)</f>
        <v>1827</v>
      </c>
      <c r="L53" s="6">
        <f>(January!J53+February!J53+March!J53+April!J53+May!J53+June!J53+July!J53+August!J53+September!J53+October!J53+November!J53+December!J53)</f>
        <v>202</v>
      </c>
      <c r="M53" s="6">
        <f>(January!K53+February!K53+March!K53+April!K53+May!K53+June!K53+July!K53+August!K53+September!K53+October!K53+November!K53+December!K53)</f>
        <v>5073</v>
      </c>
      <c r="N53" s="6">
        <f>(January!L53+February!L53+March!L53+April!L53+May!L53+June!L53+July!L53+August!L53+September!L53+October!L53+November!L53+December!L53)</f>
        <v>1271</v>
      </c>
      <c r="O53" s="6">
        <f>(January!M53+February!M53+March!M53+April!M53+May!M53+June!M53+July!M53+August!M53+September!M53+October!M53+November!M53+December!M53)</f>
        <v>758</v>
      </c>
      <c r="P53" s="6">
        <f>(January!N53+February!N53+March!N53+April!N53+May!N53+June!N53+July!N53+August!N53+September!N53+October!N53+November!N53+December!N53)</f>
        <v>35</v>
      </c>
      <c r="Q53" s="6">
        <f>(December!P53)</f>
        <v>0</v>
      </c>
      <c r="R53" s="6">
        <f>(January!Q53+February!Q53+March!Q53+April!Q53+May!Q53+June!Q53+July!Q53+August!Q53+September!Q53+October!Q53+November!Q53+December!Q53)</f>
        <v>28</v>
      </c>
      <c r="S53" s="6">
        <f>(January!R53+February!R53+March!R53+April!R53+May!R53+June!R53+July!R53+August!R53+September!R53+October!R53+November!R53+December!R53)</f>
        <v>144</v>
      </c>
      <c r="T53" s="6">
        <f>(January!S53+February!S53+March!S53+April!S53+May!S53+June!S53+July!S53+August!S53+September!S53+October!S53+November!S53+December!S53)</f>
        <v>28</v>
      </c>
      <c r="U53" s="6">
        <f>(January!T53+February!T53+March!T53+April!T53+May!T53+June!T53+July!T53+August!T53+September!T53+October!T53+November!T53+December!T53)</f>
        <v>1276</v>
      </c>
      <c r="V53" s="6">
        <f>(January!U53+February!U53+March!U53+April!U53+May!U53+June!U53+July!U53+August!U53+September!U53+October!U53+November!U53+December!U53)</f>
        <v>742</v>
      </c>
    </row>
    <row r="54" spans="1:22" s="4" customFormat="1" ht="30" customHeight="1" x14ac:dyDescent="0.4">
      <c r="A54" s="5" t="s">
        <v>73</v>
      </c>
      <c r="B54" s="5">
        <f>January!B54</f>
        <v>14738</v>
      </c>
      <c r="C54" s="5">
        <f t="shared" si="0"/>
        <v>14738</v>
      </c>
      <c r="D54" s="5">
        <f>December!D54</f>
        <v>0</v>
      </c>
      <c r="E54" s="5">
        <f>(January!E54+February!E54+March!E54+April!E54+May!E54+June!E54+July!E54+August!E54+September!E54+October!E54+November!E54+December!E54)</f>
        <v>328</v>
      </c>
      <c r="F54" s="35">
        <f t="shared" si="1"/>
        <v>2.225539421902565E-2</v>
      </c>
      <c r="G54" s="5">
        <f>(January!F54+February!F54+March!F54+April!F54+May!F54+June!F54+July!F54+August!F54+September!F54+October!F54+November!F54+December!F54)</f>
        <v>319</v>
      </c>
      <c r="H54" s="35">
        <f t="shared" si="2"/>
        <v>2.1644727914235311E-2</v>
      </c>
      <c r="I54" s="5">
        <f>(December!G54)</f>
        <v>0</v>
      </c>
      <c r="J54" s="5">
        <f>(January!H54+February!H54+March!H54+April!H54+May!H54+June!H54+July!H54+August!H54+September!H54+October!H54+November!H54+December!H54)</f>
        <v>2044</v>
      </c>
      <c r="K54" s="5">
        <f>(January!I54+February!I54+March!I54+April!I54+May!I54+June!I54+July!I54+August!I54+September!I54+October!I54+November!I54+December!I54)</f>
        <v>1771</v>
      </c>
      <c r="L54" s="5">
        <f>(January!J54+February!J54+March!J54+April!J54+May!J54+June!J54+July!J54+August!J54+September!J54+October!J54+November!J54+December!J54)</f>
        <v>273</v>
      </c>
      <c r="M54" s="5">
        <f>(January!K54+February!K54+March!K54+April!K54+May!K54+June!K54+July!K54+August!K54+September!K54+October!K54+November!K54+December!K54)</f>
        <v>4500</v>
      </c>
      <c r="N54" s="5">
        <f>(January!L54+February!L54+March!L54+April!L54+May!L54+June!L54+July!L54+August!L54+September!L54+October!L54+November!L54+December!L54)</f>
        <v>880</v>
      </c>
      <c r="O54" s="5">
        <f>(January!M54+February!M54+March!M54+April!M54+May!M54+June!M54+July!M54+August!M54+September!M54+October!M54+November!M54+December!M54)</f>
        <v>1163</v>
      </c>
      <c r="P54" s="5">
        <f>(January!N54+February!N54+March!N54+April!N54+May!N54+June!N54+July!N54+August!N54+September!N54+October!N54+November!N54+December!N54)</f>
        <v>206</v>
      </c>
      <c r="Q54" s="5">
        <f>(December!P54)</f>
        <v>0</v>
      </c>
      <c r="R54" s="5">
        <f>(January!Q54+February!Q54+March!Q54+April!Q54+May!Q54+June!Q54+July!Q54+August!Q54+September!Q54+October!Q54+November!Q54+December!Q54)</f>
        <v>44</v>
      </c>
      <c r="S54" s="5">
        <f>(January!R54+February!R54+March!R54+April!R54+May!R54+June!R54+July!R54+August!R54+September!R54+October!R54+November!R54+December!R54)</f>
        <v>37</v>
      </c>
      <c r="T54" s="5">
        <f>(January!S54+February!S54+March!S54+April!S54+May!S54+June!S54+July!S54+August!S54+September!S54+October!S54+November!S54+December!S54)</f>
        <v>30</v>
      </c>
      <c r="U54" s="5">
        <f>(January!T54+February!T54+March!T54+April!T54+May!T54+June!T54+July!T54+August!T54+September!T54+October!T54+November!T54+December!T54)</f>
        <v>1292</v>
      </c>
      <c r="V54" s="5">
        <f>(January!U54+February!U54+March!U54+April!U54+May!U54+June!U54+July!U54+August!U54+September!U54+October!U54+November!U54+December!U54)</f>
        <v>115</v>
      </c>
    </row>
    <row r="55" spans="1:22" s="4" customFormat="1" ht="30" customHeight="1" x14ac:dyDescent="0.4">
      <c r="A55" s="6" t="s">
        <v>74</v>
      </c>
      <c r="B55" s="6">
        <f>January!B55</f>
        <v>9923</v>
      </c>
      <c r="C55" s="6">
        <f t="shared" si="0"/>
        <v>9923</v>
      </c>
      <c r="D55" s="6">
        <f>December!D55</f>
        <v>0</v>
      </c>
      <c r="E55" s="6">
        <f>(January!E55+February!E55+March!E55+April!E55+May!E55+June!E55+July!E55+August!E55+September!E55+October!E55+November!E55+December!E55)</f>
        <v>453</v>
      </c>
      <c r="F55" s="36">
        <f t="shared" si="1"/>
        <v>4.5651516678423862E-2</v>
      </c>
      <c r="G55" s="6">
        <f>(January!F55+February!F55+March!F55+April!F55+May!F55+June!F55+July!F55+August!F55+September!F55+October!F55+November!F55+December!F55)</f>
        <v>1721</v>
      </c>
      <c r="H55" s="36">
        <f t="shared" si="2"/>
        <v>0.17343545298800767</v>
      </c>
      <c r="I55" s="6">
        <f>(December!G55)</f>
        <v>0</v>
      </c>
      <c r="J55" s="6">
        <f>(January!H55+February!H55+March!H55+April!H55+May!H55+June!H55+July!H55+August!H55+September!H55+October!H55+November!H55+December!H55)</f>
        <v>4894</v>
      </c>
      <c r="K55" s="6">
        <f>(January!I55+February!I55+March!I55+April!I55+May!I55+June!I55+July!I55+August!I55+September!I55+October!I55+November!I55+December!I55)</f>
        <v>3991</v>
      </c>
      <c r="L55" s="6">
        <f>(January!J55+February!J55+March!J55+April!J55+May!J55+June!J55+July!J55+August!J55+September!J55+October!J55+November!J55+December!J55)</f>
        <v>903</v>
      </c>
      <c r="M55" s="6">
        <f>(January!K55+February!K55+March!K55+April!K55+May!K55+June!K55+July!K55+August!K55+September!K55+October!K55+November!K55+December!K55)</f>
        <v>8037</v>
      </c>
      <c r="N55" s="6">
        <f>(January!L55+February!L55+March!L55+April!L55+May!L55+June!L55+July!L55+August!L55+September!L55+October!L55+November!L55+December!L55)</f>
        <v>1406</v>
      </c>
      <c r="O55" s="6">
        <f>(January!M55+February!M55+March!M55+April!M55+May!M55+June!M55+July!M55+August!M55+September!M55+October!M55+November!M55+December!M55)</f>
        <v>3488</v>
      </c>
      <c r="P55" s="6">
        <f>(January!N55+February!N55+March!N55+April!N55+May!N55+June!N55+July!N55+August!N55+September!N55+October!N55+November!N55+December!N55)</f>
        <v>365</v>
      </c>
      <c r="Q55" s="6">
        <f>(December!P55)</f>
        <v>0</v>
      </c>
      <c r="R55" s="6">
        <f>(January!Q55+February!Q55+March!Q55+April!Q55+May!Q55+June!Q55+July!Q55+August!Q55+September!Q55+October!Q55+November!Q55+December!Q55)</f>
        <v>56</v>
      </c>
      <c r="S55" s="6">
        <f>(January!R55+February!R55+March!R55+April!R55+May!R55+June!R55+July!R55+August!R55+September!R55+October!R55+November!R55+December!R55)</f>
        <v>56</v>
      </c>
      <c r="T55" s="6">
        <f>(January!S55+February!S55+March!S55+April!S55+May!S55+June!S55+July!S55+August!S55+September!S55+October!S55+November!S55+December!S55)</f>
        <v>18</v>
      </c>
      <c r="U55" s="6">
        <f>(January!T55+February!T55+March!T55+April!T55+May!T55+June!T55+July!T55+August!T55+September!T55+October!T55+November!T55+December!T55)</f>
        <v>1088</v>
      </c>
      <c r="V55" s="6">
        <f>(January!U55+February!U55+March!U55+April!U55+May!U55+June!U55+July!U55+August!U55+September!U55+October!U55+November!U55+December!U55)</f>
        <v>1741</v>
      </c>
    </row>
    <row r="56" spans="1:22" ht="30" customHeight="1" x14ac:dyDescent="0.4">
      <c r="A56" s="11" t="s">
        <v>94</v>
      </c>
      <c r="B56" s="11">
        <f>SUM(B12:B15)</f>
        <v>25582</v>
      </c>
      <c r="C56" s="11">
        <f>B56</f>
        <v>25582</v>
      </c>
      <c r="D56" s="11">
        <f>December!D56</f>
        <v>0</v>
      </c>
      <c r="E56" s="11">
        <f>(January!E56+February!E56+March!E56+April!E56+May!E56+June!E56+July!E56+August!E56+September!E56+October!E56+November!E56+December!E56)</f>
        <v>2329</v>
      </c>
      <c r="F56" s="41">
        <f t="shared" si="1"/>
        <v>9.1040575404581353E-2</v>
      </c>
      <c r="G56" s="11">
        <f>(January!F56+February!F56+March!F56+April!F56+May!F56+June!F56+July!F56+August!F56+September!F56+October!F56+November!F56+December!F56)</f>
        <v>1561</v>
      </c>
      <c r="H56" s="41">
        <f t="shared" si="2"/>
        <v>6.1019466812602612E-2</v>
      </c>
      <c r="I56" s="11">
        <f>(December!G56)</f>
        <v>0</v>
      </c>
      <c r="J56" s="11">
        <f>(January!H56+February!H56+March!H56+April!H56+May!H56+June!H56+July!H56+August!H56+September!H56+October!H56+November!H56+December!H56)</f>
        <v>11681</v>
      </c>
      <c r="K56" s="11">
        <f>(January!I56+February!I56+March!I56+April!I56+May!I56+June!I56+July!I56+August!I56+September!I56+October!I56+November!I56+December!I56)</f>
        <v>10034</v>
      </c>
      <c r="L56" s="11">
        <f>(January!J56+February!J56+March!J56+April!J56+May!J56+June!J56+July!J56+August!J56+September!J56+October!J56+November!J56+December!J56)</f>
        <v>1647</v>
      </c>
      <c r="M56" s="11">
        <f>(January!K56+February!K56+March!K56+April!K56+May!K56+June!K56+July!K56+August!K56+September!K56+October!K56+November!K56+December!K56)</f>
        <v>30517</v>
      </c>
      <c r="N56" s="11">
        <f>(January!L56+February!L56+March!L56+April!L56+May!L56+June!L56+July!L56+August!L56+September!L56+October!L56+November!L56+December!L56)</f>
        <v>6407</v>
      </c>
      <c r="O56" s="11">
        <f>(January!M56+February!M56+March!M56+April!M56+May!M56+June!M56+July!M56+August!M56+September!M56+October!M56+November!M56+December!M56)</f>
        <v>5267</v>
      </c>
      <c r="P56" s="11">
        <f>(January!N56+February!N56+March!N56+April!N56+May!N56+June!N56+July!N56+August!N56+September!N56+October!N56+November!N56+December!N56)</f>
        <v>2004</v>
      </c>
      <c r="Q56" s="11">
        <f>(December!P56)</f>
        <v>0</v>
      </c>
      <c r="R56" s="11">
        <f>(January!Q56+February!Q56+March!Q56+April!Q56+May!Q56+June!Q56+July!Q56+August!Q56+September!Q56+October!Q56+November!Q56+December!Q56)</f>
        <v>185</v>
      </c>
      <c r="S56" s="11">
        <f>(January!R56+February!R56+March!R56+April!R56+May!R56+June!R56+July!R56+August!R56+September!R56+October!R56+November!R56+December!R56)</f>
        <v>376</v>
      </c>
      <c r="T56" s="11">
        <f>(January!S56+February!S56+March!S56+April!S56+May!S56+June!S56+July!S56+August!S56+September!S56+October!S56+November!S56+December!S56)</f>
        <v>136</v>
      </c>
      <c r="U56" s="11">
        <f>(January!T56+February!T56+March!T56+April!T56+May!T56+June!T56+July!T56+August!T56+September!T56+October!T56+November!T56+December!T56)</f>
        <v>4433</v>
      </c>
      <c r="V56" s="11">
        <f>(January!U56+February!U56+March!U56+April!U56+May!U56+June!U56+July!U56+August!U56+September!U56+October!U56+November!U56+December!U56)</f>
        <v>2589</v>
      </c>
    </row>
    <row r="57" spans="1:22" ht="30" customHeight="1" x14ac:dyDescent="0.4">
      <c r="A57" s="76" t="s">
        <v>95</v>
      </c>
      <c r="B57" s="12">
        <f>SUM(B40:B44)</f>
        <v>51758</v>
      </c>
      <c r="C57" s="12">
        <f>B57</f>
        <v>51758</v>
      </c>
      <c r="D57" s="12">
        <f>December!D57</f>
        <v>0</v>
      </c>
      <c r="E57" s="12">
        <f>(January!E57+February!E57+March!E57+April!E57+May!E57+June!E57+July!E57+August!E57+September!E57+October!E57+November!E57+December!E57)</f>
        <v>392</v>
      </c>
      <c r="F57" s="42">
        <f t="shared" si="1"/>
        <v>7.5737084122261293E-3</v>
      </c>
      <c r="G57" s="12">
        <f>(January!F57+February!F57+March!F57+April!F57+May!F57+June!F57+July!F57+August!F57+September!F57+October!F57+November!F57+December!F57)</f>
        <v>15163</v>
      </c>
      <c r="H57" s="42">
        <f t="shared" si="2"/>
        <v>0.29295954248618572</v>
      </c>
      <c r="I57" s="12">
        <f>(December!G57)</f>
        <v>0</v>
      </c>
      <c r="J57" s="12">
        <f>(January!H57+February!H57+March!H57+April!H57+May!H57+June!H57+July!H57+August!H57+September!H57+October!H57+November!H57+December!H57)</f>
        <v>10032</v>
      </c>
      <c r="K57" s="12">
        <f>(January!I57+February!I57+March!I57+April!I57+May!I57+June!I57+July!I57+August!I57+September!I57+October!I57+November!I57+December!I57)</f>
        <v>8903</v>
      </c>
      <c r="L57" s="12">
        <f>(January!J57+February!J57+March!J57+April!J57+May!J57+June!J57+July!J57+August!J57+September!J57+October!J57+November!J57+December!J57)</f>
        <v>1129</v>
      </c>
      <c r="M57" s="12">
        <f>(January!K57+February!K57+March!K57+April!K57+May!K57+June!K57+July!K57+August!K57+September!K57+October!K57+November!K57+December!K57)</f>
        <v>15250</v>
      </c>
      <c r="N57" s="12">
        <f>(January!L57+February!L57+March!L57+April!L57+May!L57+June!L57+July!L57+August!L57+September!L57+October!L57+November!L57+December!L57)</f>
        <v>246</v>
      </c>
      <c r="O57" s="12">
        <f>(January!M57+February!M57+March!M57+April!M57+May!M57+June!M57+July!M57+August!M57+September!M57+October!M57+November!M57+December!M57)</f>
        <v>9786</v>
      </c>
      <c r="P57" s="12">
        <f>(January!N57+February!N57+March!N57+April!N57+May!N57+June!N57+July!N57+August!N57+September!N57+October!N57+November!N57+December!N57)</f>
        <v>0</v>
      </c>
      <c r="Q57" s="12">
        <f>(December!P57)</f>
        <v>0</v>
      </c>
      <c r="R57" s="12">
        <f>(January!Q57+February!Q57+March!Q57+April!Q57+May!Q57+June!Q57+July!Q57+August!Q57+September!Q57+October!Q57+November!Q57+December!Q57)</f>
        <v>55</v>
      </c>
      <c r="S57" s="12">
        <f>(January!R57+February!R57+March!R57+April!R57+May!R57+June!R57+July!R57+August!R57+September!R57+October!R57+November!R57+December!R57)</f>
        <v>12</v>
      </c>
      <c r="T57" s="12">
        <f>(January!S57+February!S57+March!S57+April!S57+May!S57+June!S57+July!S57+August!S57+September!S57+October!S57+November!S57+December!S57)</f>
        <v>2</v>
      </c>
      <c r="U57" s="12">
        <f>(January!T57+February!T57+March!T57+April!T57+May!T57+June!T57+July!T57+August!T57+September!T57+October!T57+November!T57+December!T57)</f>
        <v>1106</v>
      </c>
      <c r="V57" s="12">
        <f>(January!U57+February!U57+March!U57+April!U57+May!U57+June!U57+July!U57+August!U57+September!U57+October!U57+November!U57+December!U57)</f>
        <v>398</v>
      </c>
    </row>
    <row r="58" spans="1:22" ht="30" customHeight="1" x14ac:dyDescent="0.4">
      <c r="A58" s="13" t="s">
        <v>113</v>
      </c>
      <c r="B58" s="13">
        <f>SUM(B2:B55)</f>
        <v>1001027</v>
      </c>
      <c r="C58" s="13">
        <f>B58</f>
        <v>1001027</v>
      </c>
      <c r="D58" s="13">
        <f>December!D58</f>
        <v>0</v>
      </c>
      <c r="E58" s="13">
        <f>(January!E58+February!E58+March!E58+April!E58+May!E58+June!E58+July!E58+August!E58+September!E58+October!E58+November!E58+December!E58)</f>
        <v>44008</v>
      </c>
      <c r="F58" s="43">
        <f t="shared" si="1"/>
        <v>4.3962850152892981E-2</v>
      </c>
      <c r="G58" s="13">
        <f>(January!F58+February!F58+March!F58+April!F58+May!F58+June!F58+July!F58+August!F58+September!F58+October!F58+November!F58+December!F58)</f>
        <v>60488</v>
      </c>
      <c r="H58" s="43">
        <f t="shared" si="2"/>
        <v>6.0425942556993968E-2</v>
      </c>
      <c r="I58" s="13">
        <f>(December!G58)</f>
        <v>0</v>
      </c>
      <c r="J58" s="13">
        <f>(January!H58+February!H58+March!H58+April!H58+May!H58+June!H58+July!H58+August!H58+September!H58+October!H58+November!H58+December!H58)</f>
        <v>650101</v>
      </c>
      <c r="K58" s="13">
        <f>(January!I58+February!I58+March!I58+April!I58+May!I58+June!I58+July!I58+August!I58+September!I58+October!I58+November!I58+December!I58)</f>
        <v>523364</v>
      </c>
      <c r="L58" s="13">
        <f>(January!J58+February!J58+March!J58+April!J58+May!J58+June!J58+July!J58+August!J58+September!J58+October!J58+November!J58+December!J58)</f>
        <v>126737</v>
      </c>
      <c r="M58" s="13">
        <f>(January!K58+February!K58+March!K58+April!K58+May!K58+June!K58+July!K58+August!K58+September!K58+October!K58+November!K58+December!K58)</f>
        <v>1082968</v>
      </c>
      <c r="N58" s="13">
        <f>(January!L58+February!L58+March!L58+April!L58+May!L58+June!L58+July!L58+August!L58+September!L58+October!L58+November!L58+December!L58)</f>
        <v>277004</v>
      </c>
      <c r="O58" s="13">
        <f>(January!M58+February!M58+March!M58+April!M58+May!M58+June!M58+July!M58+August!M58+September!M58+October!M58+November!M58+December!M58)</f>
        <v>373059</v>
      </c>
      <c r="P58" s="13">
        <f>(January!N58+February!N58+March!N58+April!N58+May!N58+June!N58+July!N58+August!N58+September!N58+October!N58+November!N58+December!N58)</f>
        <v>96542</v>
      </c>
      <c r="Q58" s="13">
        <f>(December!P58)</f>
        <v>0</v>
      </c>
      <c r="R58" s="13">
        <f>(January!Q58+February!Q58+March!Q58+April!Q58+May!Q58+June!Q58+July!Q58+August!Q58+September!Q58+October!Q58+November!Q58+December!Q58)</f>
        <v>8286</v>
      </c>
      <c r="S58" s="13">
        <f>(January!R58+February!R58+March!R58+April!R58+May!R58+June!R58+July!R58+August!R58+September!R58+October!R58+November!R58+December!R58)</f>
        <v>15661</v>
      </c>
      <c r="T58" s="13">
        <f>(January!S58+February!S58+March!S58+April!S58+May!S58+June!S58+July!S58+August!S58+September!S58+October!S58+November!S58+December!S58)</f>
        <v>6592</v>
      </c>
      <c r="U58" s="13">
        <f>(January!T58+February!T58+March!T58+April!T58+May!T58+June!T58+July!T58+August!T58+September!T58+October!T58+November!T58+December!T58)</f>
        <v>95695</v>
      </c>
      <c r="V58" s="13">
        <f>(January!U58+February!U58+March!U58+April!U58+May!U58+June!U58+July!U58+August!U58+September!U58+October!U58+November!U58+December!U58)</f>
        <v>88674</v>
      </c>
    </row>
  </sheetData>
  <autoFilter ref="A1:V58" xr:uid="{B73D6B8B-2A19-413E-B917-C20D51AE4434}"/>
  <conditionalFormatting sqref="F2 F4 F6 F8 F10 F13 F15:F16 F18 F20 F22 F24 F26 F28 F30 F32 F34 F36 F38 F40 F42 F44 F46 F48 F50 F52 F54 F56:F57">
    <cfRule type="cellIs" dxfId="188" priority="168" operator="lessThan">
      <formula>0.04</formula>
    </cfRule>
  </conditionalFormatting>
  <conditionalFormatting sqref="F55 F53 F51 F49 F47 F45 F43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4 H46 H48 H50 H52 H54 H56:H57">
    <cfRule type="cellIs" dxfId="186" priority="166" operator="lessThan">
      <formula>0.03</formula>
    </cfRule>
  </conditionalFormatting>
  <conditionalFormatting sqref="H55 H53 H51 H49 H47 H45 H43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5">
    <cfRule type="cellIs" dxfId="146" priority="126" operator="lessThanOrEqual">
      <formula>0</formula>
    </cfRule>
  </conditionalFormatting>
  <conditionalFormatting sqref="D46">
    <cfRule type="cellIs" dxfId="145" priority="125" operator="lessThanOrEqual">
      <formula>0</formula>
    </cfRule>
  </conditionalFormatting>
  <conditionalFormatting sqref="D47">
    <cfRule type="cellIs" dxfId="144" priority="124" operator="lessThanOrEqual">
      <formula>0</formula>
    </cfRule>
  </conditionalFormatting>
  <conditionalFormatting sqref="D48">
    <cfRule type="cellIs" dxfId="143" priority="123" operator="lessThanOrEqual">
      <formula>0</formula>
    </cfRule>
  </conditionalFormatting>
  <conditionalFormatting sqref="D49">
    <cfRule type="cellIs" dxfId="142" priority="122" operator="lessThanOrEqual">
      <formula>0</formula>
    </cfRule>
  </conditionalFormatting>
  <conditionalFormatting sqref="D50">
    <cfRule type="cellIs" dxfId="141" priority="121" operator="lessThanOrEqual">
      <formula>0</formula>
    </cfRule>
  </conditionalFormatting>
  <conditionalFormatting sqref="D51">
    <cfRule type="cellIs" dxfId="140" priority="120" operator="lessThanOrEqual">
      <formula>0</formula>
    </cfRule>
  </conditionalFormatting>
  <conditionalFormatting sqref="D52">
    <cfRule type="cellIs" dxfId="139" priority="119" operator="lessThanOrEqual">
      <formula>0</formula>
    </cfRule>
  </conditionalFormatting>
  <conditionalFormatting sqref="D53">
    <cfRule type="cellIs" dxfId="138" priority="118" operator="lessThanOrEqual">
      <formula>0</formula>
    </cfRule>
  </conditionalFormatting>
  <conditionalFormatting sqref="D54">
    <cfRule type="cellIs" dxfId="137" priority="117" operator="lessThanOrEqual">
      <formula>0</formula>
    </cfRule>
  </conditionalFormatting>
  <conditionalFormatting sqref="D55">
    <cfRule type="cellIs" dxfId="136" priority="116" operator="lessThanOrEqual">
      <formula>0</formula>
    </cfRule>
  </conditionalFormatting>
  <conditionalFormatting sqref="D40 D42 D44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6">
    <cfRule type="cellIs" dxfId="133" priority="112" operator="lessThanOrEqual">
      <formula>0</formula>
    </cfRule>
  </conditionalFormatting>
  <conditionalFormatting sqref="D57">
    <cfRule type="cellIs" dxfId="132" priority="110" operator="lessThanOrEqual">
      <formula>0</formula>
    </cfRule>
  </conditionalFormatting>
  <conditionalFormatting sqref="D58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5">
    <cfRule type="cellIs" dxfId="92" priority="70" operator="lessThanOrEqual">
      <formula>0</formula>
    </cfRule>
  </conditionalFormatting>
  <conditionalFormatting sqref="I46">
    <cfRule type="cellIs" dxfId="91" priority="69" operator="lessThanOrEqual">
      <formula>0</formula>
    </cfRule>
  </conditionalFormatting>
  <conditionalFormatting sqref="I47">
    <cfRule type="cellIs" dxfId="90" priority="68" operator="lessThanOrEqual">
      <formula>0</formula>
    </cfRule>
  </conditionalFormatting>
  <conditionalFormatting sqref="I48">
    <cfRule type="cellIs" dxfId="89" priority="67" operator="lessThanOrEqual">
      <formula>0</formula>
    </cfRule>
  </conditionalFormatting>
  <conditionalFormatting sqref="I49">
    <cfRule type="cellIs" dxfId="88" priority="66" operator="lessThanOrEqual">
      <formula>0</formula>
    </cfRule>
  </conditionalFormatting>
  <conditionalFormatting sqref="I50">
    <cfRule type="cellIs" dxfId="87" priority="65" operator="lessThanOrEqual">
      <formula>0</formula>
    </cfRule>
  </conditionalFormatting>
  <conditionalFormatting sqref="I51">
    <cfRule type="cellIs" dxfId="86" priority="64" operator="lessThanOrEqual">
      <formula>0</formula>
    </cfRule>
  </conditionalFormatting>
  <conditionalFormatting sqref="I52">
    <cfRule type="cellIs" dxfId="85" priority="63" operator="lessThanOrEqual">
      <formula>0</formula>
    </cfRule>
  </conditionalFormatting>
  <conditionalFormatting sqref="I53">
    <cfRule type="cellIs" dxfId="84" priority="62" operator="lessThanOrEqual">
      <formula>0</formula>
    </cfRule>
  </conditionalFormatting>
  <conditionalFormatting sqref="I54">
    <cfRule type="cellIs" dxfId="83" priority="61" operator="lessThanOrEqual">
      <formula>0</formula>
    </cfRule>
  </conditionalFormatting>
  <conditionalFormatting sqref="I55">
    <cfRule type="cellIs" dxfId="82" priority="60" operator="lessThanOrEqual">
      <formula>0</formula>
    </cfRule>
  </conditionalFormatting>
  <conditionalFormatting sqref="I40 I42 I44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6">
    <cfRule type="cellIs" dxfId="79" priority="57" operator="lessThanOrEqual">
      <formula>0</formula>
    </cfRule>
  </conditionalFormatting>
  <conditionalFormatting sqref="I57">
    <cfRule type="cellIs" dxfId="78" priority="56" operator="lessThanOrEqual">
      <formula>0</formula>
    </cfRule>
  </conditionalFormatting>
  <conditionalFormatting sqref="I58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5">
    <cfRule type="cellIs" dxfId="38" priority="16" operator="lessThanOrEqual">
      <formula>0</formula>
    </cfRule>
  </conditionalFormatting>
  <conditionalFormatting sqref="Q46">
    <cfRule type="cellIs" dxfId="37" priority="15" operator="lessThanOrEqual">
      <formula>0</formula>
    </cfRule>
  </conditionalFormatting>
  <conditionalFormatting sqref="Q47">
    <cfRule type="cellIs" dxfId="36" priority="14" operator="lessThanOrEqual">
      <formula>0</formula>
    </cfRule>
  </conditionalFormatting>
  <conditionalFormatting sqref="Q48">
    <cfRule type="cellIs" dxfId="35" priority="13" operator="lessThanOrEqual">
      <formula>0</formula>
    </cfRule>
  </conditionalFormatting>
  <conditionalFormatting sqref="Q49">
    <cfRule type="cellIs" dxfId="34" priority="12" operator="lessThanOrEqual">
      <formula>0</formula>
    </cfRule>
  </conditionalFormatting>
  <conditionalFormatting sqref="Q50">
    <cfRule type="cellIs" dxfId="33" priority="11" operator="lessThanOrEqual">
      <formula>0</formula>
    </cfRule>
  </conditionalFormatting>
  <conditionalFormatting sqref="Q51">
    <cfRule type="cellIs" dxfId="32" priority="10" operator="lessThanOrEqual">
      <formula>0</formula>
    </cfRule>
  </conditionalFormatting>
  <conditionalFormatting sqref="Q52">
    <cfRule type="cellIs" dxfId="31" priority="9" operator="lessThanOrEqual">
      <formula>0</formula>
    </cfRule>
  </conditionalFormatting>
  <conditionalFormatting sqref="Q53">
    <cfRule type="cellIs" dxfId="30" priority="8" operator="lessThanOrEqual">
      <formula>0</formula>
    </cfRule>
  </conditionalFormatting>
  <conditionalFormatting sqref="Q54">
    <cfRule type="cellIs" dxfId="29" priority="7" operator="lessThanOrEqual">
      <formula>0</formula>
    </cfRule>
  </conditionalFormatting>
  <conditionalFormatting sqref="Q55">
    <cfRule type="cellIs" dxfId="28" priority="6" operator="lessThanOrEqual">
      <formula>0</formula>
    </cfRule>
  </conditionalFormatting>
  <conditionalFormatting sqref="Q40 Q42 Q44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6">
    <cfRule type="cellIs" dxfId="25" priority="3" operator="lessThanOrEqual">
      <formula>0</formula>
    </cfRule>
  </conditionalFormatting>
  <conditionalFormatting sqref="Q57">
    <cfRule type="cellIs" dxfId="24" priority="2" operator="lessThanOrEqual">
      <formula>0</formula>
    </cfRule>
  </conditionalFormatting>
  <conditionalFormatting sqref="Q58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sheetPr codeName="Sheet1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6" x14ac:dyDescent="0.4"/>
  <cols>
    <col min="1" max="1" width="25.69140625" style="4" customWidth="1"/>
    <col min="2" max="21" width="14.69140625" style="4" customWidth="1"/>
  </cols>
  <sheetData>
    <row r="1" spans="1:21" ht="75" customHeight="1" x14ac:dyDescent="0.4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4">
      <c r="A2" s="5" t="s">
        <v>21</v>
      </c>
      <c r="B2" s="44">
        <f>January!B2</f>
        <v>60407</v>
      </c>
      <c r="C2" s="44">
        <f>March!D2</f>
        <v>60820</v>
      </c>
      <c r="D2" s="44">
        <f>AprilRaw!C2</f>
        <v>60833</v>
      </c>
      <c r="E2" s="44">
        <f>AprilRaw!D2</f>
        <v>310</v>
      </c>
      <c r="F2" s="44">
        <f>AprilRaw!E2</f>
        <v>304</v>
      </c>
      <c r="G2" s="44">
        <f>AprilRaw!F2</f>
        <v>59804</v>
      </c>
      <c r="H2" s="44">
        <f>AprilRaw!G2</f>
        <v>5399</v>
      </c>
      <c r="I2" s="44">
        <f>AprilRaw!H2</f>
        <v>4022</v>
      </c>
      <c r="J2" s="44">
        <f>AprilRaw!I2</f>
        <v>1377</v>
      </c>
      <c r="K2" s="44">
        <f>AprilRaw!J2</f>
        <v>9603</v>
      </c>
      <c r="L2" s="44">
        <f>AprilRaw!K2</f>
        <v>2537</v>
      </c>
      <c r="M2" s="44">
        <f>AprilRaw!L2</f>
        <v>2862</v>
      </c>
      <c r="N2" s="44">
        <f>AprilRaw!W2</f>
        <v>1032</v>
      </c>
      <c r="O2" s="44">
        <f>AprilRaw!M2</f>
        <v>553</v>
      </c>
      <c r="P2" s="44">
        <f>AprilRaw!N2</f>
        <v>6949</v>
      </c>
      <c r="Q2" s="44">
        <f>AprilRaw!O2</f>
        <v>56</v>
      </c>
      <c r="R2" s="44">
        <f>AprilRaw!P2</f>
        <v>120</v>
      </c>
      <c r="S2" s="44">
        <f>AprilRaw!Q2</f>
        <v>80</v>
      </c>
      <c r="T2" s="44">
        <f>AprilRaw!R2</f>
        <v>866</v>
      </c>
      <c r="U2" s="44">
        <f>AprilRaw!S2</f>
        <v>828</v>
      </c>
    </row>
    <row r="3" spans="1:21" s="4" customFormat="1" ht="30" customHeight="1" x14ac:dyDescent="0.4">
      <c r="A3" s="6" t="s">
        <v>22</v>
      </c>
      <c r="B3" s="46">
        <f>January!B3</f>
        <v>27124</v>
      </c>
      <c r="C3" s="46">
        <f>March!D3</f>
        <v>27068</v>
      </c>
      <c r="D3" s="46">
        <f>AprilRaw!C3</f>
        <v>27033</v>
      </c>
      <c r="E3" s="46">
        <f>AprilRaw!D3</f>
        <v>131</v>
      </c>
      <c r="F3" s="46">
        <f>AprilRaw!E3</f>
        <v>162</v>
      </c>
      <c r="G3" s="46">
        <f>AprilRaw!F3</f>
        <v>26681</v>
      </c>
      <c r="H3" s="46">
        <f>AprilRaw!G3</f>
        <v>3306</v>
      </c>
      <c r="I3" s="46">
        <f>AprilRaw!H3</f>
        <v>2584</v>
      </c>
      <c r="J3" s="46">
        <f>AprilRaw!I3</f>
        <v>722</v>
      </c>
      <c r="K3" s="46">
        <f>AprilRaw!J3</f>
        <v>4081</v>
      </c>
      <c r="L3" s="46">
        <f>AprilRaw!K3</f>
        <v>1379</v>
      </c>
      <c r="M3" s="46">
        <f>AprilRaw!L3</f>
        <v>1927</v>
      </c>
      <c r="N3" s="46">
        <f>AprilRaw!W3</f>
        <v>445</v>
      </c>
      <c r="O3" s="46">
        <f>AprilRaw!M3</f>
        <v>374</v>
      </c>
      <c r="P3" s="46">
        <f>AprilRaw!N3</f>
        <v>4242</v>
      </c>
      <c r="Q3" s="46">
        <f>AprilRaw!O3</f>
        <v>27</v>
      </c>
      <c r="R3" s="46">
        <f>AprilRaw!P3</f>
        <v>67</v>
      </c>
      <c r="S3" s="46">
        <f>AprilRaw!Q3</f>
        <v>55</v>
      </c>
      <c r="T3" s="46">
        <f>AprilRaw!R3</f>
        <v>353</v>
      </c>
      <c r="U3" s="46">
        <f>AprilRaw!S3</f>
        <v>395</v>
      </c>
    </row>
    <row r="4" spans="1:21" s="4" customFormat="1" ht="30" customHeight="1" x14ac:dyDescent="0.4">
      <c r="A4" s="5" t="s">
        <v>23</v>
      </c>
      <c r="B4" s="44">
        <f>January!B4</f>
        <v>63292</v>
      </c>
      <c r="C4" s="44">
        <f>March!D4</f>
        <v>62139</v>
      </c>
      <c r="D4" s="44">
        <f>AprilRaw!C4</f>
        <v>62012</v>
      </c>
      <c r="E4" s="44">
        <f>AprilRaw!D4</f>
        <v>253</v>
      </c>
      <c r="F4" s="44">
        <f>AprilRaw!E4</f>
        <v>372</v>
      </c>
      <c r="G4" s="44">
        <f>AprilRaw!F4</f>
        <v>60087</v>
      </c>
      <c r="H4" s="44">
        <f>AprilRaw!G4</f>
        <v>9079</v>
      </c>
      <c r="I4" s="44">
        <f>AprilRaw!H4</f>
        <v>6953</v>
      </c>
      <c r="J4" s="44">
        <f>AprilRaw!I4</f>
        <v>2126</v>
      </c>
      <c r="K4" s="44">
        <f>AprilRaw!J4</f>
        <v>16461</v>
      </c>
      <c r="L4" s="44">
        <f>AprilRaw!K4</f>
        <v>3522</v>
      </c>
      <c r="M4" s="44">
        <f>AprilRaw!L4</f>
        <v>5557</v>
      </c>
      <c r="N4" s="44">
        <f>AprilRaw!W5</f>
        <v>1480</v>
      </c>
      <c r="O4" s="44">
        <f>AprilRaw!M4</f>
        <v>927</v>
      </c>
      <c r="P4" s="44">
        <f>AprilRaw!N4</f>
        <v>7009</v>
      </c>
      <c r="Q4" s="44">
        <f>AprilRaw!O4</f>
        <v>39</v>
      </c>
      <c r="R4" s="44">
        <f>AprilRaw!P4</f>
        <v>163</v>
      </c>
      <c r="S4" s="44">
        <f>AprilRaw!Q4</f>
        <v>90</v>
      </c>
      <c r="T4" s="44">
        <f>AprilRaw!R4</f>
        <v>842</v>
      </c>
      <c r="U4" s="44">
        <f>AprilRaw!S4</f>
        <v>793</v>
      </c>
    </row>
    <row r="5" spans="1:21" s="4" customFormat="1" ht="30" customHeight="1" x14ac:dyDescent="0.4">
      <c r="A5" s="6" t="s">
        <v>24</v>
      </c>
      <c r="B5" s="46">
        <f>January!B5</f>
        <v>12721</v>
      </c>
      <c r="C5" s="46">
        <f>March!D5</f>
        <v>12784</v>
      </c>
      <c r="D5" s="46">
        <f>AprilRaw!C5</f>
        <v>12809</v>
      </c>
      <c r="E5" s="46">
        <f>AprilRaw!D5</f>
        <v>30</v>
      </c>
      <c r="F5" s="46">
        <f>AprilRaw!E5</f>
        <v>5</v>
      </c>
      <c r="G5" s="46">
        <f>AprilRaw!F5</f>
        <v>12527</v>
      </c>
      <c r="H5" s="46">
        <f>AprilRaw!G5</f>
        <v>142</v>
      </c>
      <c r="I5" s="46">
        <f>AprilRaw!H5</f>
        <v>111</v>
      </c>
      <c r="J5" s="46">
        <f>AprilRaw!I5</f>
        <v>31</v>
      </c>
      <c r="K5" s="46">
        <f>AprilRaw!J5</f>
        <v>361</v>
      </c>
      <c r="L5" s="46">
        <f>AprilRaw!K5</f>
        <v>76</v>
      </c>
      <c r="M5" s="46">
        <f>AprilRaw!L5</f>
        <v>66</v>
      </c>
      <c r="N5" s="46">
        <f>AprilRaw!W7</f>
        <v>31</v>
      </c>
      <c r="O5" s="46">
        <f>AprilRaw!M5</f>
        <v>19</v>
      </c>
      <c r="P5" s="46">
        <f>AprilRaw!N5</f>
        <v>195</v>
      </c>
      <c r="Q5" s="46">
        <f>AprilRaw!O5</f>
        <v>0</v>
      </c>
      <c r="R5" s="46">
        <f>AprilRaw!P5</f>
        <v>3</v>
      </c>
      <c r="S5" s="46">
        <f>AprilRaw!Q5</f>
        <v>0</v>
      </c>
      <c r="T5" s="46">
        <f>AprilRaw!R5</f>
        <v>99</v>
      </c>
      <c r="U5" s="46">
        <f>AprilRaw!S5</f>
        <v>31</v>
      </c>
    </row>
    <row r="6" spans="1:21" s="4" customFormat="1" ht="30" customHeight="1" x14ac:dyDescent="0.4">
      <c r="A6" s="5" t="s">
        <v>25</v>
      </c>
      <c r="B6" s="44">
        <f>January!B6</f>
        <v>60187</v>
      </c>
      <c r="C6" s="44">
        <f>March!D6</f>
        <v>60696</v>
      </c>
      <c r="D6" s="44">
        <f>AprilRaw!C6</f>
        <v>61018</v>
      </c>
      <c r="E6" s="44">
        <f>AprilRaw!D6</f>
        <v>442</v>
      </c>
      <c r="F6" s="44">
        <f>AprilRaw!E6</f>
        <v>111</v>
      </c>
      <c r="G6" s="44">
        <f>AprilRaw!F6</f>
        <v>59167</v>
      </c>
      <c r="H6" s="44">
        <f>AprilRaw!G6</f>
        <v>5785</v>
      </c>
      <c r="I6" s="44">
        <f>AprilRaw!H6</f>
        <v>4688</v>
      </c>
      <c r="J6" s="44">
        <f>AprilRaw!I6</f>
        <v>1097</v>
      </c>
      <c r="K6" s="44">
        <f>AprilRaw!J6</f>
        <v>12204</v>
      </c>
      <c r="L6" s="44">
        <f>AprilRaw!K6</f>
        <v>2476</v>
      </c>
      <c r="M6" s="44">
        <f>AprilRaw!L6</f>
        <v>3309</v>
      </c>
      <c r="N6" s="44">
        <f>AprilRaw!W8</f>
        <v>805</v>
      </c>
      <c r="O6" s="44">
        <f>AprilRaw!M6</f>
        <v>689</v>
      </c>
      <c r="P6" s="44">
        <f>AprilRaw!N6</f>
        <v>8416</v>
      </c>
      <c r="Q6" s="44">
        <f>AprilRaw!O6</f>
        <v>47</v>
      </c>
      <c r="R6" s="44">
        <f>AprilRaw!P6</f>
        <v>127</v>
      </c>
      <c r="S6" s="44">
        <f>AprilRaw!Q6</f>
        <v>134</v>
      </c>
      <c r="T6" s="44">
        <f>AprilRaw!R6</f>
        <v>840</v>
      </c>
      <c r="U6" s="44">
        <f>AprilRaw!S6</f>
        <v>725</v>
      </c>
    </row>
    <row r="7" spans="1:21" s="4" customFormat="1" ht="30" customHeight="1" x14ac:dyDescent="0.4">
      <c r="A7" s="6" t="s">
        <v>26</v>
      </c>
      <c r="B7" s="46">
        <f>January!B7</f>
        <v>13287</v>
      </c>
      <c r="C7" s="46">
        <f>March!D7</f>
        <v>13518</v>
      </c>
      <c r="D7" s="46">
        <f>AprilRaw!C7</f>
        <v>13614</v>
      </c>
      <c r="E7" s="46">
        <f>AprilRaw!D7</f>
        <v>123</v>
      </c>
      <c r="F7" s="46">
        <f>AprilRaw!E7</f>
        <v>27</v>
      </c>
      <c r="G7" s="46">
        <f>AprilRaw!F7</f>
        <v>13459</v>
      </c>
      <c r="H7" s="46">
        <f>AprilRaw!G7</f>
        <v>1041</v>
      </c>
      <c r="I7" s="46">
        <f>AprilRaw!H7</f>
        <v>662</v>
      </c>
      <c r="J7" s="46">
        <f>AprilRaw!I7</f>
        <v>379</v>
      </c>
      <c r="K7" s="46">
        <f>AprilRaw!J7</f>
        <v>1265</v>
      </c>
      <c r="L7" s="46">
        <f>AprilRaw!K7</f>
        <v>511</v>
      </c>
      <c r="M7" s="46">
        <f>AprilRaw!L7</f>
        <v>530</v>
      </c>
      <c r="N7" s="46">
        <f>AprilRaw!W9</f>
        <v>32</v>
      </c>
      <c r="O7" s="46">
        <f>AprilRaw!M7</f>
        <v>84</v>
      </c>
      <c r="P7" s="46">
        <f>AprilRaw!N7</f>
        <v>716</v>
      </c>
      <c r="Q7" s="46">
        <f>AprilRaw!O7</f>
        <v>4</v>
      </c>
      <c r="R7" s="46">
        <f>AprilRaw!P7</f>
        <v>15</v>
      </c>
      <c r="S7" s="46">
        <f>AprilRaw!Q7</f>
        <v>11</v>
      </c>
      <c r="T7" s="46">
        <f>AprilRaw!R7</f>
        <v>113</v>
      </c>
      <c r="U7" s="46">
        <f>AprilRaw!S7</f>
        <v>272</v>
      </c>
    </row>
    <row r="8" spans="1:21" s="4" customFormat="1" ht="30" customHeight="1" x14ac:dyDescent="0.4">
      <c r="A8" s="5" t="s">
        <v>27</v>
      </c>
      <c r="B8" s="44">
        <f>January!B8</f>
        <v>10090</v>
      </c>
      <c r="C8" s="44">
        <f>March!D8</f>
        <v>9907</v>
      </c>
      <c r="D8" s="44">
        <f>AprilRaw!C8</f>
        <v>9877</v>
      </c>
      <c r="E8" s="44">
        <f>AprilRaw!D8</f>
        <v>118</v>
      </c>
      <c r="F8" s="44">
        <f>AprilRaw!E8</f>
        <v>148</v>
      </c>
      <c r="G8" s="44">
        <f>AprilRaw!F8</f>
        <v>9810</v>
      </c>
      <c r="H8" s="44">
        <f>AprilRaw!G8</f>
        <v>639</v>
      </c>
      <c r="I8" s="44">
        <f>AprilRaw!H8</f>
        <v>543</v>
      </c>
      <c r="J8" s="44">
        <f>AprilRaw!I8</f>
        <v>96</v>
      </c>
      <c r="K8" s="44">
        <f>AprilRaw!J8</f>
        <v>998</v>
      </c>
      <c r="L8" s="44">
        <f>AprilRaw!K8</f>
        <v>391</v>
      </c>
      <c r="M8" s="44">
        <f>AprilRaw!L8</f>
        <v>248</v>
      </c>
      <c r="N8" s="44">
        <f>AprilRaw!W10</f>
        <v>64</v>
      </c>
      <c r="O8" s="44">
        <f>AprilRaw!M8</f>
        <v>107</v>
      </c>
      <c r="P8" s="44">
        <f>AprilRaw!N8</f>
        <v>850</v>
      </c>
      <c r="Q8" s="44">
        <f>AprilRaw!O8</f>
        <v>2</v>
      </c>
      <c r="R8" s="44">
        <f>AprilRaw!P8</f>
        <v>8</v>
      </c>
      <c r="S8" s="44">
        <f>AprilRaw!Q8</f>
        <v>7</v>
      </c>
      <c r="T8" s="44">
        <f>AprilRaw!R8</f>
        <v>163</v>
      </c>
      <c r="U8" s="44">
        <f>AprilRaw!S8</f>
        <v>106</v>
      </c>
    </row>
    <row r="9" spans="1:21" s="4" customFormat="1" ht="30" customHeight="1" x14ac:dyDescent="0.4">
      <c r="A9" s="6" t="s">
        <v>28</v>
      </c>
      <c r="B9" s="46">
        <f>January!B9</f>
        <v>8431</v>
      </c>
      <c r="C9" s="46">
        <f>March!D9</f>
        <v>8684</v>
      </c>
      <c r="D9" s="46">
        <f>AprilRaw!C9</f>
        <v>8734</v>
      </c>
      <c r="E9" s="46">
        <f>AprilRaw!D9</f>
        <v>63</v>
      </c>
      <c r="F9" s="46">
        <f>AprilRaw!E9</f>
        <v>13</v>
      </c>
      <c r="G9" s="46">
        <f>AprilRaw!F9</f>
        <v>8676</v>
      </c>
      <c r="H9" s="46">
        <f>AprilRaw!G9</f>
        <v>362</v>
      </c>
      <c r="I9" s="46">
        <f>AprilRaw!H9</f>
        <v>249</v>
      </c>
      <c r="J9" s="46">
        <f>AprilRaw!I9</f>
        <v>113</v>
      </c>
      <c r="K9" s="46">
        <f>AprilRaw!J9</f>
        <v>419</v>
      </c>
      <c r="L9" s="46">
        <f>AprilRaw!K9</f>
        <v>237</v>
      </c>
      <c r="M9" s="46">
        <f>AprilRaw!L9</f>
        <v>125</v>
      </c>
      <c r="N9" s="46">
        <f>AprilRaw!W11</f>
        <v>30</v>
      </c>
      <c r="O9" s="46">
        <f>AprilRaw!M9</f>
        <v>50</v>
      </c>
      <c r="P9" s="46">
        <f>AprilRaw!N9</f>
        <v>263</v>
      </c>
      <c r="Q9" s="46">
        <f>AprilRaw!O9</f>
        <v>0</v>
      </c>
      <c r="R9" s="46">
        <f>AprilRaw!P9</f>
        <v>20</v>
      </c>
      <c r="S9" s="46">
        <f>AprilRaw!Q9</f>
        <v>0</v>
      </c>
      <c r="T9" s="46">
        <f>AprilRaw!R9</f>
        <v>49</v>
      </c>
      <c r="U9" s="46">
        <f>AprilRaw!S9</f>
        <v>36</v>
      </c>
    </row>
    <row r="10" spans="1:21" s="4" customFormat="1" ht="30" customHeight="1" x14ac:dyDescent="0.4">
      <c r="A10" s="5" t="s">
        <v>29</v>
      </c>
      <c r="B10" s="44">
        <f>January!B10</f>
        <v>5464</v>
      </c>
      <c r="C10" s="44">
        <f>March!D10</f>
        <v>5730</v>
      </c>
      <c r="D10" s="44">
        <f>AprilRaw!C10</f>
        <v>5848</v>
      </c>
      <c r="E10" s="44">
        <f>AprilRaw!D10</f>
        <v>118</v>
      </c>
      <c r="F10" s="44">
        <f>AprilRaw!E10</f>
        <v>0</v>
      </c>
      <c r="G10" s="44">
        <f>AprilRaw!F10</f>
        <v>5764</v>
      </c>
      <c r="H10" s="44">
        <f>AprilRaw!G10</f>
        <v>73</v>
      </c>
      <c r="I10" s="44">
        <f>AprilRaw!H10</f>
        <v>57</v>
      </c>
      <c r="J10" s="44">
        <f>AprilRaw!I10</f>
        <v>16</v>
      </c>
      <c r="K10" s="44">
        <f>AprilRaw!J10</f>
        <v>160</v>
      </c>
      <c r="L10" s="44">
        <f>AprilRaw!K10</f>
        <v>6</v>
      </c>
      <c r="M10" s="44">
        <f>AprilRaw!L10</f>
        <v>67</v>
      </c>
      <c r="N10" s="44">
        <f>AprilRaw!W12</f>
        <v>0</v>
      </c>
      <c r="O10" s="44">
        <f>AprilRaw!M10</f>
        <v>12</v>
      </c>
      <c r="P10" s="44">
        <f>AprilRaw!N10</f>
        <v>171</v>
      </c>
      <c r="Q10" s="44">
        <f>AprilRaw!O10</f>
        <v>0</v>
      </c>
      <c r="R10" s="44">
        <f>AprilRaw!P10</f>
        <v>1</v>
      </c>
      <c r="S10" s="44">
        <f>AprilRaw!Q10</f>
        <v>4</v>
      </c>
      <c r="T10" s="44">
        <f>AprilRaw!R10</f>
        <v>44</v>
      </c>
      <c r="U10" s="44">
        <f>AprilRaw!S10</f>
        <v>1</v>
      </c>
    </row>
    <row r="11" spans="1:21" s="4" customFormat="1" ht="30" customHeight="1" x14ac:dyDescent="0.4">
      <c r="A11" s="6" t="s">
        <v>30</v>
      </c>
      <c r="B11" s="46">
        <f>January!B11</f>
        <v>362</v>
      </c>
      <c r="C11" s="46">
        <f>March!D11</f>
        <v>362</v>
      </c>
      <c r="D11" s="46">
        <f>AprilRaw!C11</f>
        <v>364</v>
      </c>
      <c r="E11" s="46">
        <f>AprilRaw!D11</f>
        <v>0</v>
      </c>
      <c r="F11" s="46">
        <f>AprilRaw!E11</f>
        <v>0</v>
      </c>
      <c r="G11" s="46">
        <f>AprilRaw!F11</f>
        <v>364</v>
      </c>
      <c r="H11" s="46">
        <f>AprilRaw!G11</f>
        <v>0</v>
      </c>
      <c r="I11" s="46">
        <f>AprilRaw!H11</f>
        <v>0</v>
      </c>
      <c r="J11" s="46">
        <f>AprilRaw!I11</f>
        <v>0</v>
      </c>
      <c r="K11" s="46">
        <f>AprilRaw!J11</f>
        <v>0</v>
      </c>
      <c r="L11" s="46">
        <f>AprilRaw!K11</f>
        <v>0</v>
      </c>
      <c r="M11" s="46">
        <f>AprilRaw!L11</f>
        <v>0</v>
      </c>
      <c r="N11" s="46"/>
      <c r="O11" s="46">
        <f>AprilRaw!M11</f>
        <v>0</v>
      </c>
      <c r="P11" s="46">
        <f>AprilRaw!N11</f>
        <v>94</v>
      </c>
      <c r="Q11" s="46">
        <f>AprilRaw!O11</f>
        <v>0</v>
      </c>
      <c r="R11" s="46">
        <f>AprilRaw!P11</f>
        <v>0</v>
      </c>
      <c r="S11" s="46">
        <f>AprilRaw!Q11</f>
        <v>21</v>
      </c>
      <c r="T11" s="46">
        <f>AprilRaw!R11</f>
        <v>0</v>
      </c>
      <c r="U11" s="46">
        <f>AprilRaw!S11</f>
        <v>0</v>
      </c>
    </row>
    <row r="12" spans="1:21" s="4" customFormat="1" ht="30" customHeight="1" x14ac:dyDescent="0.4">
      <c r="A12" s="7" t="s">
        <v>31</v>
      </c>
      <c r="B12" s="48">
        <f>January!B12</f>
        <v>2012</v>
      </c>
      <c r="C12" s="48">
        <f>March!D12</f>
        <v>2072</v>
      </c>
      <c r="D12" s="48">
        <f>AprilRaw!C12</f>
        <v>2106</v>
      </c>
      <c r="E12" s="48">
        <f>AprilRaw!D12</f>
        <v>21</v>
      </c>
      <c r="F12" s="48">
        <f>AprilRaw!E12</f>
        <v>2</v>
      </c>
      <c r="G12" s="48">
        <f>AprilRaw!F12</f>
        <v>2058</v>
      </c>
      <c r="H12" s="48">
        <f>AprilRaw!G12</f>
        <v>104</v>
      </c>
      <c r="I12" s="48">
        <f>AprilRaw!H12</f>
        <v>94</v>
      </c>
      <c r="J12" s="48">
        <f>AprilRaw!I12</f>
        <v>10</v>
      </c>
      <c r="K12" s="48">
        <f>AprilRaw!J12</f>
        <v>287</v>
      </c>
      <c r="L12" s="48">
        <f>AprilRaw!K12</f>
        <v>85</v>
      </c>
      <c r="M12" s="48">
        <f>AprilRaw!L12</f>
        <v>19</v>
      </c>
      <c r="N12" s="48"/>
      <c r="O12" s="48">
        <f>AprilRaw!M12</f>
        <v>20</v>
      </c>
      <c r="P12" s="48">
        <f>AprilRaw!N12</f>
        <v>444</v>
      </c>
      <c r="Q12" s="48">
        <f>AprilRaw!O12</f>
        <v>5</v>
      </c>
      <c r="R12" s="48">
        <f>AprilRaw!P12</f>
        <v>3</v>
      </c>
      <c r="S12" s="48">
        <f>AprilRaw!Q12</f>
        <v>5</v>
      </c>
      <c r="T12" s="48">
        <f>AprilRaw!R12</f>
        <v>17</v>
      </c>
      <c r="U12" s="48">
        <f>AprilRaw!S12</f>
        <v>29</v>
      </c>
    </row>
    <row r="13" spans="1:21" s="4" customFormat="1" ht="30" customHeight="1" x14ac:dyDescent="0.4">
      <c r="A13" s="8" t="s">
        <v>32</v>
      </c>
      <c r="B13" s="50">
        <f>January!B13</f>
        <v>4579</v>
      </c>
      <c r="C13" s="50">
        <f>March!D13</f>
        <v>4619</v>
      </c>
      <c r="D13" s="50">
        <f>AprilRaw!C13</f>
        <v>4712</v>
      </c>
      <c r="E13" s="50">
        <f>AprilRaw!D13</f>
        <v>60</v>
      </c>
      <c r="F13" s="50">
        <f>AprilRaw!E13</f>
        <v>15</v>
      </c>
      <c r="G13" s="50">
        <f>AprilRaw!F13</f>
        <v>4578</v>
      </c>
      <c r="H13" s="50">
        <f>AprilRaw!G13</f>
        <v>337</v>
      </c>
      <c r="I13" s="50">
        <f>AprilRaw!H13</f>
        <v>301</v>
      </c>
      <c r="J13" s="50">
        <f>AprilRaw!I13</f>
        <v>36</v>
      </c>
      <c r="K13" s="50">
        <f>AprilRaw!J13</f>
        <v>698</v>
      </c>
      <c r="L13" s="50">
        <f>AprilRaw!K13</f>
        <v>225</v>
      </c>
      <c r="M13" s="50">
        <f>AprilRaw!L13</f>
        <v>112</v>
      </c>
      <c r="N13" s="50"/>
      <c r="O13" s="50">
        <f>AprilRaw!M13</f>
        <v>40</v>
      </c>
      <c r="P13" s="50">
        <f>AprilRaw!N13</f>
        <v>409</v>
      </c>
      <c r="Q13" s="50">
        <f>AprilRaw!O13</f>
        <v>1</v>
      </c>
      <c r="R13" s="50">
        <f>AprilRaw!P13</f>
        <v>8</v>
      </c>
      <c r="S13" s="50">
        <f>AprilRaw!Q13</f>
        <v>7</v>
      </c>
      <c r="T13" s="50">
        <f>AprilRaw!R13</f>
        <v>109</v>
      </c>
      <c r="U13" s="50">
        <f>AprilRaw!S13</f>
        <v>141</v>
      </c>
    </row>
    <row r="14" spans="1:21" s="4" customFormat="1" ht="30" customHeight="1" x14ac:dyDescent="0.4">
      <c r="A14" s="7" t="s">
        <v>33</v>
      </c>
      <c r="B14" s="48">
        <f>January!B14</f>
        <v>10888</v>
      </c>
      <c r="C14" s="48">
        <f>March!D14</f>
        <v>11125</v>
      </c>
      <c r="D14" s="48">
        <f>AprilRaw!C14</f>
        <v>10923</v>
      </c>
      <c r="E14" s="48">
        <f>AprilRaw!D14</f>
        <v>107</v>
      </c>
      <c r="F14" s="48">
        <f>AprilRaw!E14</f>
        <v>245</v>
      </c>
      <c r="G14" s="48">
        <f>AprilRaw!F14</f>
        <v>10722</v>
      </c>
      <c r="H14" s="48">
        <f>AprilRaw!G14</f>
        <v>615</v>
      </c>
      <c r="I14" s="48">
        <f>AprilRaw!H14</f>
        <v>517</v>
      </c>
      <c r="J14" s="48">
        <f>AprilRaw!I14</f>
        <v>98</v>
      </c>
      <c r="K14" s="48">
        <f>AprilRaw!J14</f>
        <v>2355</v>
      </c>
      <c r="L14" s="48">
        <f>AprilRaw!K14</f>
        <v>335</v>
      </c>
      <c r="M14" s="48">
        <f>AprilRaw!L14</f>
        <v>280</v>
      </c>
      <c r="N14" s="48"/>
      <c r="O14" s="48">
        <f>AprilRaw!M14</f>
        <v>104</v>
      </c>
      <c r="P14" s="48">
        <f>AprilRaw!N14</f>
        <v>995</v>
      </c>
      <c r="Q14" s="48">
        <f>AprilRaw!O14</f>
        <v>7</v>
      </c>
      <c r="R14" s="48">
        <f>AprilRaw!P14</f>
        <v>11</v>
      </c>
      <c r="S14" s="48">
        <f>AprilRaw!Q14</f>
        <v>15</v>
      </c>
      <c r="T14" s="48">
        <f>AprilRaw!R14</f>
        <v>235</v>
      </c>
      <c r="U14" s="48">
        <f>AprilRaw!S14</f>
        <v>153</v>
      </c>
    </row>
    <row r="15" spans="1:21" s="4" customFormat="1" ht="30" customHeight="1" x14ac:dyDescent="0.4">
      <c r="A15" s="8" t="s">
        <v>34</v>
      </c>
      <c r="B15" s="50">
        <f>January!B15</f>
        <v>8103</v>
      </c>
      <c r="C15" s="50">
        <f>March!D15</f>
        <v>8339</v>
      </c>
      <c r="D15" s="50">
        <f>AprilRaw!C15</f>
        <v>8422</v>
      </c>
      <c r="E15" s="50">
        <f>AprilRaw!D15</f>
        <v>101</v>
      </c>
      <c r="F15" s="50">
        <f>AprilRaw!E15</f>
        <v>19</v>
      </c>
      <c r="G15" s="50">
        <f>AprilRaw!F15</f>
        <v>8241</v>
      </c>
      <c r="H15" s="50">
        <f>AprilRaw!G15</f>
        <v>528</v>
      </c>
      <c r="I15" s="50">
        <f>AprilRaw!H15</f>
        <v>436</v>
      </c>
      <c r="J15" s="50">
        <f>AprilRaw!I15</f>
        <v>92</v>
      </c>
      <c r="K15" s="50">
        <f>AprilRaw!J15</f>
        <v>848</v>
      </c>
      <c r="L15" s="50">
        <f>AprilRaw!K15</f>
        <v>182</v>
      </c>
      <c r="M15" s="50">
        <f>AprilRaw!L15</f>
        <v>346</v>
      </c>
      <c r="N15" s="50"/>
      <c r="O15" s="50">
        <f>AprilRaw!M15</f>
        <v>58</v>
      </c>
      <c r="P15" s="50">
        <f>AprilRaw!N15</f>
        <v>596</v>
      </c>
      <c r="Q15" s="50">
        <f>AprilRaw!O15</f>
        <v>4</v>
      </c>
      <c r="R15" s="50">
        <f>AprilRaw!P15</f>
        <v>10</v>
      </c>
      <c r="S15" s="50">
        <f>AprilRaw!Q15</f>
        <v>11</v>
      </c>
      <c r="T15" s="50">
        <f>AprilRaw!R15</f>
        <v>210</v>
      </c>
      <c r="U15" s="50">
        <f>AprilRaw!S15</f>
        <v>55</v>
      </c>
    </row>
    <row r="16" spans="1:21" s="4" customFormat="1" ht="30" customHeight="1" x14ac:dyDescent="0.4">
      <c r="A16" s="5" t="s">
        <v>35</v>
      </c>
      <c r="B16" s="44">
        <f>January!B16</f>
        <v>8662</v>
      </c>
      <c r="C16" s="44">
        <f>March!D16</f>
        <v>8846</v>
      </c>
      <c r="D16" s="44">
        <f>AprilRaw!C16</f>
        <v>8901</v>
      </c>
      <c r="E16" s="44">
        <f>AprilRaw!D16</f>
        <v>57</v>
      </c>
      <c r="F16" s="44">
        <f>AprilRaw!E16</f>
        <v>2</v>
      </c>
      <c r="G16" s="44">
        <f>AprilRaw!F16</f>
        <v>8799</v>
      </c>
      <c r="H16" s="44">
        <f>AprilRaw!G16</f>
        <v>376</v>
      </c>
      <c r="I16" s="44">
        <f>AprilRaw!H16</f>
        <v>252</v>
      </c>
      <c r="J16" s="44">
        <f>AprilRaw!I16</f>
        <v>124</v>
      </c>
      <c r="K16" s="44">
        <f>AprilRaw!J16</f>
        <v>518</v>
      </c>
      <c r="L16" s="44">
        <f>AprilRaw!K16</f>
        <v>164</v>
      </c>
      <c r="M16" s="44">
        <f>AprilRaw!L16</f>
        <v>212</v>
      </c>
      <c r="N16" s="44">
        <f>AprilRaw!W15</f>
        <v>32</v>
      </c>
      <c r="O16" s="44">
        <f>AprilRaw!M16</f>
        <v>39</v>
      </c>
      <c r="P16" s="44">
        <f>AprilRaw!N16</f>
        <v>357</v>
      </c>
      <c r="Q16" s="44">
        <f>AprilRaw!O16</f>
        <v>1</v>
      </c>
      <c r="R16" s="44">
        <f>AprilRaw!P16</f>
        <v>7</v>
      </c>
      <c r="S16" s="44">
        <f>AprilRaw!Q16</f>
        <v>8</v>
      </c>
      <c r="T16" s="44">
        <f>AprilRaw!R16</f>
        <v>76</v>
      </c>
      <c r="U16" s="44">
        <f>AprilRaw!S16</f>
        <v>47</v>
      </c>
    </row>
    <row r="17" spans="1:21" s="4" customFormat="1" ht="30" customHeight="1" x14ac:dyDescent="0.4">
      <c r="A17" s="6" t="s">
        <v>36</v>
      </c>
      <c r="B17" s="46">
        <f>January!B17</f>
        <v>15728</v>
      </c>
      <c r="C17" s="46">
        <f>March!D17</f>
        <v>15765</v>
      </c>
      <c r="D17" s="46">
        <f>AprilRaw!C17</f>
        <v>15860</v>
      </c>
      <c r="E17" s="46">
        <f>AprilRaw!D17</f>
        <v>122</v>
      </c>
      <c r="F17" s="46">
        <f>AprilRaw!E17</f>
        <v>26</v>
      </c>
      <c r="G17" s="46">
        <f>AprilRaw!F17</f>
        <v>15631</v>
      </c>
      <c r="H17" s="46">
        <f>AprilRaw!G17</f>
        <v>2168</v>
      </c>
      <c r="I17" s="46">
        <f>AprilRaw!H17</f>
        <v>1666</v>
      </c>
      <c r="J17" s="46">
        <f>AprilRaw!I17</f>
        <v>502</v>
      </c>
      <c r="K17" s="46">
        <f>AprilRaw!J17</f>
        <v>2966</v>
      </c>
      <c r="L17" s="46">
        <f>AprilRaw!K17</f>
        <v>850</v>
      </c>
      <c r="M17" s="46">
        <f>AprilRaw!L17</f>
        <v>1318</v>
      </c>
      <c r="N17" s="46">
        <f>AprilRaw!W16</f>
        <v>593</v>
      </c>
      <c r="O17" s="46">
        <f>AprilRaw!M17</f>
        <v>216</v>
      </c>
      <c r="P17" s="46">
        <f>AprilRaw!N17</f>
        <v>2086</v>
      </c>
      <c r="Q17" s="46">
        <f>AprilRaw!O17</f>
        <v>12</v>
      </c>
      <c r="R17" s="46">
        <f>AprilRaw!P17</f>
        <v>33</v>
      </c>
      <c r="S17" s="46">
        <f>AprilRaw!Q17</f>
        <v>25</v>
      </c>
      <c r="T17" s="46">
        <f>AprilRaw!R17</f>
        <v>319</v>
      </c>
      <c r="U17" s="46">
        <f>AprilRaw!S17</f>
        <v>377</v>
      </c>
    </row>
    <row r="18" spans="1:21" s="4" customFormat="1" ht="30" customHeight="1" x14ac:dyDescent="0.4">
      <c r="A18" s="5" t="s">
        <v>37</v>
      </c>
      <c r="B18" s="44">
        <f>January!B18</f>
        <v>7840</v>
      </c>
      <c r="C18" s="44">
        <f>March!D18</f>
        <v>7748</v>
      </c>
      <c r="D18" s="44">
        <f>AprilRaw!C18</f>
        <v>7668</v>
      </c>
      <c r="E18" s="44">
        <f>AprilRaw!D18</f>
        <v>65</v>
      </c>
      <c r="F18" s="44">
        <f>AprilRaw!E18</f>
        <v>145</v>
      </c>
      <c r="G18" s="44">
        <f>AprilRaw!F18</f>
        <v>7581</v>
      </c>
      <c r="H18" s="44">
        <f>AprilRaw!G18</f>
        <v>139</v>
      </c>
      <c r="I18" s="44">
        <f>AprilRaw!H18</f>
        <v>111</v>
      </c>
      <c r="J18" s="44">
        <f>AprilRaw!I18</f>
        <v>28</v>
      </c>
      <c r="K18" s="44">
        <f>AprilRaw!J18</f>
        <v>370</v>
      </c>
      <c r="L18" s="44">
        <f>AprilRaw!K18</f>
        <v>68</v>
      </c>
      <c r="M18" s="44">
        <f>AprilRaw!L18</f>
        <v>71</v>
      </c>
      <c r="N18" s="44">
        <f>AprilRaw!W4</f>
        <v>0</v>
      </c>
      <c r="O18" s="44">
        <f>AprilRaw!M18</f>
        <v>26</v>
      </c>
      <c r="P18" s="44">
        <f>AprilRaw!N18</f>
        <v>176</v>
      </c>
      <c r="Q18" s="44">
        <f>AprilRaw!O18</f>
        <v>1</v>
      </c>
      <c r="R18" s="44">
        <f>AprilRaw!P18</f>
        <v>0</v>
      </c>
      <c r="S18" s="44">
        <f>AprilRaw!Q18</f>
        <v>1</v>
      </c>
      <c r="T18" s="44">
        <f>AprilRaw!R18</f>
        <v>96</v>
      </c>
      <c r="U18" s="44">
        <f>AprilRaw!S18</f>
        <v>53</v>
      </c>
    </row>
    <row r="19" spans="1:21" s="4" customFormat="1" ht="30" customHeight="1" x14ac:dyDescent="0.4">
      <c r="A19" s="6" t="s">
        <v>38</v>
      </c>
      <c r="B19" s="46">
        <f>January!B19</f>
        <v>31627</v>
      </c>
      <c r="C19" s="46">
        <f>March!D19</f>
        <v>31747</v>
      </c>
      <c r="D19" s="46">
        <f>AprilRaw!C19</f>
        <v>31953</v>
      </c>
      <c r="E19" s="46">
        <f>AprilRaw!D19</f>
        <v>222</v>
      </c>
      <c r="F19" s="46">
        <f>AprilRaw!E19</f>
        <v>17</v>
      </c>
      <c r="G19" s="46">
        <f>AprilRaw!F19</f>
        <v>31292</v>
      </c>
      <c r="H19" s="46">
        <f>AprilRaw!G19</f>
        <v>2365</v>
      </c>
      <c r="I19" s="46">
        <f>AprilRaw!H19</f>
        <v>1883</v>
      </c>
      <c r="J19" s="46">
        <f>AprilRaw!I19</f>
        <v>482</v>
      </c>
      <c r="K19" s="46">
        <f>AprilRaw!J19</f>
        <v>3219</v>
      </c>
      <c r="L19" s="46">
        <f>AprilRaw!K19</f>
        <v>1111</v>
      </c>
      <c r="M19" s="46">
        <f>AprilRaw!L19</f>
        <v>1254</v>
      </c>
      <c r="N19" s="46">
        <f>AprilRaw!W27</f>
        <v>244</v>
      </c>
      <c r="O19" s="46">
        <f>AprilRaw!M19</f>
        <v>306</v>
      </c>
      <c r="P19" s="46">
        <f>AprilRaw!N19</f>
        <v>2702</v>
      </c>
      <c r="Q19" s="46">
        <f>AprilRaw!O19</f>
        <v>15</v>
      </c>
      <c r="R19" s="46">
        <f>AprilRaw!P19</f>
        <v>63</v>
      </c>
      <c r="S19" s="46">
        <f>AprilRaw!Q19</f>
        <v>31</v>
      </c>
      <c r="T19" s="46">
        <f>AprilRaw!R19</f>
        <v>346</v>
      </c>
      <c r="U19" s="46">
        <f>AprilRaw!S19</f>
        <v>422</v>
      </c>
    </row>
    <row r="20" spans="1:21" s="4" customFormat="1" ht="30" customHeight="1" x14ac:dyDescent="0.4">
      <c r="A20" s="5" t="s">
        <v>39</v>
      </c>
      <c r="B20" s="44">
        <f>January!B20</f>
        <v>4325</v>
      </c>
      <c r="C20" s="44">
        <f>March!D20</f>
        <v>4289</v>
      </c>
      <c r="D20" s="44">
        <f>AprilRaw!C20</f>
        <v>4289</v>
      </c>
      <c r="E20" s="44">
        <f>AprilRaw!D20</f>
        <v>2</v>
      </c>
      <c r="F20" s="44">
        <f>AprilRaw!E20</f>
        <v>2</v>
      </c>
      <c r="G20" s="44">
        <f>AprilRaw!F20</f>
        <v>4027</v>
      </c>
      <c r="H20" s="44">
        <f>AprilRaw!G20</f>
        <v>32</v>
      </c>
      <c r="I20" s="44">
        <f>AprilRaw!H20</f>
        <v>17</v>
      </c>
      <c r="J20" s="44">
        <f>AprilRaw!I20</f>
        <v>15</v>
      </c>
      <c r="K20" s="44">
        <f>AprilRaw!J20</f>
        <v>118</v>
      </c>
      <c r="L20" s="44">
        <f>AprilRaw!K20</f>
        <v>31</v>
      </c>
      <c r="M20" s="44">
        <f>AprilRaw!L20</f>
        <v>1</v>
      </c>
      <c r="N20" s="44">
        <f>AprilRaw!W17</f>
        <v>22</v>
      </c>
      <c r="O20" s="44">
        <f>AprilRaw!M20</f>
        <v>16</v>
      </c>
      <c r="P20" s="44">
        <f>AprilRaw!N20</f>
        <v>10415</v>
      </c>
      <c r="Q20" s="44">
        <f>AprilRaw!O20</f>
        <v>0</v>
      </c>
      <c r="R20" s="44">
        <f>AprilRaw!P20</f>
        <v>4</v>
      </c>
      <c r="S20" s="44">
        <f>AprilRaw!Q20</f>
        <v>4</v>
      </c>
      <c r="T20" s="44">
        <f>AprilRaw!R20</f>
        <v>50</v>
      </c>
      <c r="U20" s="44">
        <f>AprilRaw!S20</f>
        <v>2</v>
      </c>
    </row>
    <row r="21" spans="1:21" s="4" customFormat="1" ht="30" customHeight="1" x14ac:dyDescent="0.4">
      <c r="A21" s="6" t="s">
        <v>40</v>
      </c>
      <c r="B21" s="46">
        <f>January!B21</f>
        <v>26039</v>
      </c>
      <c r="C21" s="46">
        <f>March!D21</f>
        <v>26233</v>
      </c>
      <c r="D21" s="46">
        <f>AprilRaw!C21</f>
        <v>26253</v>
      </c>
      <c r="E21" s="46">
        <f>AprilRaw!D21</f>
        <v>63</v>
      </c>
      <c r="F21" s="46">
        <f>AprilRaw!E21</f>
        <v>44</v>
      </c>
      <c r="G21" s="46">
        <f>AprilRaw!F21</f>
        <v>25678</v>
      </c>
      <c r="H21" s="46">
        <f>AprilRaw!G21</f>
        <v>1941</v>
      </c>
      <c r="I21" s="46">
        <f>AprilRaw!H21</f>
        <v>1661</v>
      </c>
      <c r="J21" s="46">
        <f>AprilRaw!I21</f>
        <v>280</v>
      </c>
      <c r="K21" s="46">
        <f>AprilRaw!J21</f>
        <v>2811</v>
      </c>
      <c r="L21" s="46">
        <f>AprilRaw!K21</f>
        <v>1119</v>
      </c>
      <c r="M21" s="46">
        <f>AprilRaw!L21</f>
        <v>822</v>
      </c>
      <c r="N21" s="46">
        <f>AprilRaw!W6</f>
        <v>210</v>
      </c>
      <c r="O21" s="46">
        <f>AprilRaw!M21</f>
        <v>294</v>
      </c>
      <c r="P21" s="46">
        <f>AprilRaw!N21</f>
        <v>4187</v>
      </c>
      <c r="Q21" s="46">
        <f>AprilRaw!O21</f>
        <v>15</v>
      </c>
      <c r="R21" s="46">
        <f>AprilRaw!P21</f>
        <v>44</v>
      </c>
      <c r="S21" s="46">
        <f>AprilRaw!Q21</f>
        <v>54</v>
      </c>
      <c r="T21" s="46">
        <f>AprilRaw!R21</f>
        <v>293</v>
      </c>
      <c r="U21" s="46">
        <f>AprilRaw!S21</f>
        <v>329</v>
      </c>
    </row>
    <row r="22" spans="1:21" s="4" customFormat="1" ht="30" customHeight="1" x14ac:dyDescent="0.4">
      <c r="A22" s="5" t="s">
        <v>41</v>
      </c>
      <c r="B22" s="44">
        <f>January!B22</f>
        <v>14259</v>
      </c>
      <c r="C22" s="44">
        <f>March!D22</f>
        <v>14263</v>
      </c>
      <c r="D22" s="44">
        <f>AprilRaw!C22</f>
        <v>14239</v>
      </c>
      <c r="E22" s="44">
        <f>AprilRaw!D22</f>
        <v>43</v>
      </c>
      <c r="F22" s="44">
        <f>AprilRaw!E22</f>
        <v>67</v>
      </c>
      <c r="G22" s="44">
        <f>AprilRaw!F22</f>
        <v>13701</v>
      </c>
      <c r="H22" s="44">
        <f>AprilRaw!G22</f>
        <v>157</v>
      </c>
      <c r="I22" s="44">
        <f>AprilRaw!H22</f>
        <v>135</v>
      </c>
      <c r="J22" s="44">
        <f>AprilRaw!I22</f>
        <v>22</v>
      </c>
      <c r="K22" s="44">
        <f>AprilRaw!J22</f>
        <v>326</v>
      </c>
      <c r="L22" s="44">
        <f>AprilRaw!K22</f>
        <v>120</v>
      </c>
      <c r="M22" s="44">
        <f>AprilRaw!L22</f>
        <v>37</v>
      </c>
      <c r="N22" s="44">
        <f>AprilRaw!W18</f>
        <v>59</v>
      </c>
      <c r="O22" s="44">
        <f>AprilRaw!M22</f>
        <v>50</v>
      </c>
      <c r="P22" s="44">
        <f>AprilRaw!N22</f>
        <v>1277</v>
      </c>
      <c r="Q22" s="44">
        <f>AprilRaw!O22</f>
        <v>13</v>
      </c>
      <c r="R22" s="44">
        <f>AprilRaw!P22</f>
        <v>6</v>
      </c>
      <c r="S22" s="44">
        <f>AprilRaw!Q22</f>
        <v>23</v>
      </c>
      <c r="T22" s="44">
        <f>AprilRaw!R22</f>
        <v>80</v>
      </c>
      <c r="U22" s="44">
        <f>AprilRaw!S22</f>
        <v>34</v>
      </c>
    </row>
    <row r="23" spans="1:21" s="4" customFormat="1" ht="30" customHeight="1" x14ac:dyDescent="0.4">
      <c r="A23" s="6" t="s">
        <v>42</v>
      </c>
      <c r="B23" s="46">
        <f>January!B23</f>
        <v>23651</v>
      </c>
      <c r="C23" s="46">
        <f>March!D23</f>
        <v>23526</v>
      </c>
      <c r="D23" s="46">
        <f>AprilRaw!C23</f>
        <v>23722</v>
      </c>
      <c r="E23" s="46">
        <f>AprilRaw!D23</f>
        <v>228</v>
      </c>
      <c r="F23" s="46">
        <f>AprilRaw!E23</f>
        <v>30</v>
      </c>
      <c r="G23" s="46">
        <f>AprilRaw!F23</f>
        <v>23430</v>
      </c>
      <c r="H23" s="46">
        <f>AprilRaw!G23</f>
        <v>2301</v>
      </c>
      <c r="I23" s="46">
        <f>AprilRaw!H23</f>
        <v>1672</v>
      </c>
      <c r="J23" s="46">
        <f>AprilRaw!I23</f>
        <v>629</v>
      </c>
      <c r="K23" s="46">
        <f>AprilRaw!J23</f>
        <v>3695</v>
      </c>
      <c r="L23" s="46">
        <f>AprilRaw!K23</f>
        <v>1097</v>
      </c>
      <c r="M23" s="46">
        <f>AprilRaw!L23</f>
        <v>1204</v>
      </c>
      <c r="N23" s="46">
        <f>AprilRaw!W19</f>
        <v>569</v>
      </c>
      <c r="O23" s="46">
        <f>AprilRaw!M23</f>
        <v>361</v>
      </c>
      <c r="P23" s="46">
        <f>AprilRaw!N23</f>
        <v>3471</v>
      </c>
      <c r="Q23" s="46">
        <f>AprilRaw!O23</f>
        <v>19</v>
      </c>
      <c r="R23" s="46">
        <f>AprilRaw!P23</f>
        <v>76</v>
      </c>
      <c r="S23" s="46">
        <f>AprilRaw!Q23</f>
        <v>43</v>
      </c>
      <c r="T23" s="46">
        <f>AprilRaw!R23</f>
        <v>225</v>
      </c>
      <c r="U23" s="46">
        <f>AprilRaw!S23</f>
        <v>501</v>
      </c>
    </row>
    <row r="24" spans="1:21" s="4" customFormat="1" ht="30" customHeight="1" x14ac:dyDescent="0.4">
      <c r="A24" s="5" t="s">
        <v>43</v>
      </c>
      <c r="B24" s="44">
        <f>January!B24</f>
        <v>90709</v>
      </c>
      <c r="C24" s="44">
        <f>March!D24</f>
        <v>89141</v>
      </c>
      <c r="D24" s="44">
        <f>AprilRaw!C24</f>
        <v>88811</v>
      </c>
      <c r="E24" s="44">
        <f>AprilRaw!D24</f>
        <v>747</v>
      </c>
      <c r="F24" s="44">
        <f>AprilRaw!E24</f>
        <v>1060</v>
      </c>
      <c r="G24" s="44">
        <f>AprilRaw!F24</f>
        <v>83329</v>
      </c>
      <c r="H24" s="44">
        <f>AprilRaw!G24</f>
        <v>10327</v>
      </c>
      <c r="I24" s="44">
        <f>AprilRaw!H24</f>
        <v>7527</v>
      </c>
      <c r="J24" s="44">
        <f>AprilRaw!I24</f>
        <v>2800</v>
      </c>
      <c r="K24" s="44">
        <f>AprilRaw!J24</f>
        <v>20673</v>
      </c>
      <c r="L24" s="44">
        <f>AprilRaw!K24</f>
        <v>5168</v>
      </c>
      <c r="M24" s="44">
        <f>AprilRaw!L24</f>
        <v>5159</v>
      </c>
      <c r="N24" s="44">
        <f>AprilRaw!W20</f>
        <v>2637</v>
      </c>
      <c r="O24" s="44">
        <f>AprilRaw!M24</f>
        <v>1016</v>
      </c>
      <c r="P24" s="44">
        <f>AprilRaw!N24</f>
        <v>15764</v>
      </c>
      <c r="Q24" s="44">
        <f>AprilRaw!O24</f>
        <v>91</v>
      </c>
      <c r="R24" s="44">
        <f>AprilRaw!P24</f>
        <v>254</v>
      </c>
      <c r="S24" s="44">
        <f>AprilRaw!Q24</f>
        <v>309</v>
      </c>
      <c r="T24" s="44">
        <f>AprilRaw!R24</f>
        <v>994</v>
      </c>
      <c r="U24" s="44">
        <f>AprilRaw!S24</f>
        <v>1079</v>
      </c>
    </row>
    <row r="25" spans="1:21" s="4" customFormat="1" ht="30" customHeight="1" x14ac:dyDescent="0.4">
      <c r="A25" s="6" t="s">
        <v>44</v>
      </c>
      <c r="B25" s="46">
        <f>January!B25</f>
        <v>12495</v>
      </c>
      <c r="C25" s="46">
        <f>March!D25</f>
        <v>12514</v>
      </c>
      <c r="D25" s="46">
        <f>AprilRaw!C25</f>
        <v>12532</v>
      </c>
      <c r="E25" s="46">
        <f>AprilRaw!D25</f>
        <v>139</v>
      </c>
      <c r="F25" s="46">
        <f>AprilRaw!E25</f>
        <v>122</v>
      </c>
      <c r="G25" s="46">
        <f>AprilRaw!F25</f>
        <v>12290</v>
      </c>
      <c r="H25" s="46">
        <f>AprilRaw!G25</f>
        <v>743</v>
      </c>
      <c r="I25" s="46">
        <f>AprilRaw!H25</f>
        <v>598</v>
      </c>
      <c r="J25" s="46">
        <f>AprilRaw!I25</f>
        <v>145</v>
      </c>
      <c r="K25" s="46">
        <f>AprilRaw!J25</f>
        <v>1574</v>
      </c>
      <c r="L25" s="46">
        <f>AprilRaw!K25</f>
        <v>298</v>
      </c>
      <c r="M25" s="46">
        <f>AprilRaw!L25</f>
        <v>445</v>
      </c>
      <c r="N25" s="46">
        <f>AprilRaw!W21</f>
        <v>96</v>
      </c>
      <c r="O25" s="46">
        <f>AprilRaw!M25</f>
        <v>100</v>
      </c>
      <c r="P25" s="46">
        <f>AprilRaw!N25</f>
        <v>685</v>
      </c>
      <c r="Q25" s="46">
        <f>AprilRaw!O25</f>
        <v>4</v>
      </c>
      <c r="R25" s="46">
        <f>AprilRaw!P25</f>
        <v>13</v>
      </c>
      <c r="S25" s="46">
        <f>AprilRaw!Q25</f>
        <v>11</v>
      </c>
      <c r="T25" s="46">
        <f>AprilRaw!R25</f>
        <v>282</v>
      </c>
      <c r="U25" s="46">
        <f>AprilRaw!S25</f>
        <v>109</v>
      </c>
    </row>
    <row r="26" spans="1:21" s="4" customFormat="1" ht="30" customHeight="1" x14ac:dyDescent="0.4">
      <c r="A26" s="5" t="s">
        <v>45</v>
      </c>
      <c r="B26" s="44">
        <f>January!B26</f>
        <v>0</v>
      </c>
      <c r="C26" s="44">
        <f>March!D26</f>
        <v>0</v>
      </c>
      <c r="D26" s="44">
        <f>AprilRaw!C26</f>
        <v>0</v>
      </c>
      <c r="E26" s="44">
        <f>AprilRaw!D26</f>
        <v>0</v>
      </c>
      <c r="F26" s="44">
        <f>AprilRaw!E26</f>
        <v>0</v>
      </c>
      <c r="G26" s="44">
        <f>AprilRaw!F26</f>
        <v>0</v>
      </c>
      <c r="H26" s="44">
        <f>AprilRaw!G26</f>
        <v>0</v>
      </c>
      <c r="I26" s="44">
        <f>AprilRaw!H26</f>
        <v>0</v>
      </c>
      <c r="J26" s="44">
        <f>AprilRaw!I26</f>
        <v>0</v>
      </c>
      <c r="K26" s="44">
        <f>AprilRaw!J26</f>
        <v>0</v>
      </c>
      <c r="L26" s="44">
        <f>AprilRaw!K26</f>
        <v>0</v>
      </c>
      <c r="M26" s="44">
        <f>AprilRaw!L26</f>
        <v>0</v>
      </c>
      <c r="N26" s="44">
        <f>AprilRaw!W22</f>
        <v>660</v>
      </c>
      <c r="O26" s="44">
        <f>AprilRaw!M26</f>
        <v>0</v>
      </c>
      <c r="P26" s="44">
        <f>AprilRaw!N26</f>
        <v>709</v>
      </c>
      <c r="Q26" s="44">
        <f>AprilRaw!O26</f>
        <v>0</v>
      </c>
      <c r="R26" s="44">
        <f>AprilRaw!P26</f>
        <v>6</v>
      </c>
      <c r="S26" s="44">
        <f>AprilRaw!Q26</f>
        <v>1</v>
      </c>
      <c r="T26" s="44">
        <f>AprilRaw!R26</f>
        <v>0</v>
      </c>
      <c r="U26" s="44">
        <f>AprilRaw!S26</f>
        <v>0</v>
      </c>
    </row>
    <row r="27" spans="1:21" s="4" customFormat="1" ht="30" customHeight="1" x14ac:dyDescent="0.4">
      <c r="A27" s="6" t="s">
        <v>46</v>
      </c>
      <c r="B27" s="46">
        <f>January!B27</f>
        <v>13787</v>
      </c>
      <c r="C27" s="46">
        <f>March!D27</f>
        <v>13572</v>
      </c>
      <c r="D27" s="46">
        <f>AprilRaw!C27</f>
        <v>13599</v>
      </c>
      <c r="E27" s="46">
        <f>AprilRaw!D27</f>
        <v>109</v>
      </c>
      <c r="F27" s="46">
        <f>AprilRaw!E27</f>
        <v>83</v>
      </c>
      <c r="G27" s="46">
        <f>AprilRaw!F27</f>
        <v>13381</v>
      </c>
      <c r="H27" s="46">
        <f>AprilRaw!G27</f>
        <v>662</v>
      </c>
      <c r="I27" s="46">
        <f>AprilRaw!H27</f>
        <v>502</v>
      </c>
      <c r="J27" s="46">
        <f>AprilRaw!I27</f>
        <v>160</v>
      </c>
      <c r="K27" s="46">
        <f>AprilRaw!J27</f>
        <v>1068</v>
      </c>
      <c r="L27" s="46">
        <f>AprilRaw!K27</f>
        <v>430</v>
      </c>
      <c r="M27" s="46">
        <f>AprilRaw!L27</f>
        <v>232</v>
      </c>
      <c r="N27" s="46">
        <f>AprilRaw!W23</f>
        <v>134</v>
      </c>
      <c r="O27" s="46">
        <f>AprilRaw!M27</f>
        <v>97</v>
      </c>
      <c r="P27" s="46">
        <f>AprilRaw!N27</f>
        <v>1036</v>
      </c>
      <c r="Q27" s="46">
        <f>AprilRaw!O27</f>
        <v>4</v>
      </c>
      <c r="R27" s="46">
        <f>AprilRaw!P27</f>
        <v>19</v>
      </c>
      <c r="S27" s="46">
        <f>AprilRaw!Q27</f>
        <v>18</v>
      </c>
      <c r="T27" s="46">
        <f>AprilRaw!R27</f>
        <v>182</v>
      </c>
      <c r="U27" s="46">
        <f>AprilRaw!S27</f>
        <v>173</v>
      </c>
    </row>
    <row r="28" spans="1:21" s="4" customFormat="1" ht="30" customHeight="1" x14ac:dyDescent="0.4">
      <c r="A28" s="5" t="s">
        <v>47</v>
      </c>
      <c r="B28" s="44">
        <f>January!B28</f>
        <v>4292</v>
      </c>
      <c r="C28" s="44">
        <f>March!D28</f>
        <v>3893</v>
      </c>
      <c r="D28" s="44">
        <f>AprilRaw!C28</f>
        <v>3906</v>
      </c>
      <c r="E28" s="44">
        <f>AprilRaw!D28</f>
        <v>38</v>
      </c>
      <c r="F28" s="44">
        <f>AprilRaw!E28</f>
        <v>26</v>
      </c>
      <c r="G28" s="44">
        <f>AprilRaw!F28</f>
        <v>3866</v>
      </c>
      <c r="H28" s="44">
        <f>AprilRaw!G28</f>
        <v>288</v>
      </c>
      <c r="I28" s="44">
        <f>AprilRaw!H28</f>
        <v>202</v>
      </c>
      <c r="J28" s="44">
        <f>AprilRaw!I28</f>
        <v>86</v>
      </c>
      <c r="K28" s="44">
        <f>AprilRaw!J28</f>
        <v>479</v>
      </c>
      <c r="L28" s="44">
        <f>AprilRaw!K28</f>
        <v>111</v>
      </c>
      <c r="M28" s="44">
        <f>AprilRaw!L28</f>
        <v>177</v>
      </c>
      <c r="N28" s="44">
        <f>AprilRaw!W25</f>
        <v>34</v>
      </c>
      <c r="O28" s="44">
        <f>AprilRaw!M28</f>
        <v>47</v>
      </c>
      <c r="P28" s="44">
        <f>AprilRaw!N28</f>
        <v>640</v>
      </c>
      <c r="Q28" s="44">
        <f>AprilRaw!O28</f>
        <v>5</v>
      </c>
      <c r="R28" s="44">
        <f>AprilRaw!P28</f>
        <v>6</v>
      </c>
      <c r="S28" s="44">
        <f>AprilRaw!Q28</f>
        <v>7</v>
      </c>
      <c r="T28" s="44">
        <f>AprilRaw!R28</f>
        <v>85</v>
      </c>
      <c r="U28" s="44">
        <f>AprilRaw!S28</f>
        <v>47</v>
      </c>
    </row>
    <row r="29" spans="1:21" s="4" customFormat="1" ht="30" customHeight="1" x14ac:dyDescent="0.4">
      <c r="A29" s="6" t="s">
        <v>48</v>
      </c>
      <c r="B29" s="46">
        <f>January!B29</f>
        <v>16415</v>
      </c>
      <c r="C29" s="46">
        <f>March!D29</f>
        <v>16390</v>
      </c>
      <c r="D29" s="46">
        <f>AprilRaw!C29</f>
        <v>16009</v>
      </c>
      <c r="E29" s="46">
        <f>AprilRaw!D29</f>
        <v>114</v>
      </c>
      <c r="F29" s="46">
        <f>AprilRaw!E29</f>
        <v>495</v>
      </c>
      <c r="G29" s="46">
        <f>AprilRaw!F29</f>
        <v>15895</v>
      </c>
      <c r="H29" s="46">
        <f>AprilRaw!G29</f>
        <v>1917</v>
      </c>
      <c r="I29" s="46">
        <f>AprilRaw!H29</f>
        <v>1390</v>
      </c>
      <c r="J29" s="46">
        <f>AprilRaw!I29</f>
        <v>527</v>
      </c>
      <c r="K29" s="46">
        <f>AprilRaw!J29</f>
        <v>2659</v>
      </c>
      <c r="L29" s="46">
        <f>AprilRaw!K29</f>
        <v>736</v>
      </c>
      <c r="M29" s="46">
        <f>AprilRaw!L29</f>
        <v>1181</v>
      </c>
      <c r="N29" s="46">
        <f>AprilRaw!W26</f>
        <v>285</v>
      </c>
      <c r="O29" s="46">
        <f>AprilRaw!M29</f>
        <v>172</v>
      </c>
      <c r="P29" s="46">
        <f>AprilRaw!N29</f>
        <v>1947</v>
      </c>
      <c r="Q29" s="46">
        <f>AprilRaw!O29</f>
        <v>7</v>
      </c>
      <c r="R29" s="46">
        <f>AprilRaw!P29</f>
        <v>27</v>
      </c>
      <c r="S29" s="46">
        <f>AprilRaw!Q29</f>
        <v>10</v>
      </c>
      <c r="T29" s="46">
        <f>AprilRaw!R29</f>
        <v>308</v>
      </c>
      <c r="U29" s="46">
        <f>AprilRaw!S29</f>
        <v>348</v>
      </c>
    </row>
    <row r="30" spans="1:21" s="4" customFormat="1" ht="30" customHeight="1" x14ac:dyDescent="0.4">
      <c r="A30" s="5" t="s">
        <v>49</v>
      </c>
      <c r="B30" s="44">
        <f>January!B30</f>
        <v>889</v>
      </c>
      <c r="C30" s="44">
        <f>March!D30</f>
        <v>897</v>
      </c>
      <c r="D30" s="44">
        <f>AprilRaw!C30</f>
        <v>905</v>
      </c>
      <c r="E30" s="44">
        <f>AprilRaw!D30</f>
        <v>11</v>
      </c>
      <c r="F30" s="44">
        <f>AprilRaw!E30</f>
        <v>1</v>
      </c>
      <c r="G30" s="44">
        <f>AprilRaw!F30</f>
        <v>724</v>
      </c>
      <c r="H30" s="44">
        <f>AprilRaw!G30</f>
        <v>82</v>
      </c>
      <c r="I30" s="44">
        <f>AprilRaw!H30</f>
        <v>70</v>
      </c>
      <c r="J30" s="44">
        <f>AprilRaw!I30</f>
        <v>12</v>
      </c>
      <c r="K30" s="44">
        <f>AprilRaw!J30</f>
        <v>166</v>
      </c>
      <c r="L30" s="44">
        <f>AprilRaw!K30</f>
        <v>72</v>
      </c>
      <c r="M30" s="44">
        <f>AprilRaw!L30</f>
        <v>10</v>
      </c>
      <c r="N30" s="44">
        <f>AprilRaw!W28</f>
        <v>0</v>
      </c>
      <c r="O30" s="44">
        <f>AprilRaw!M30</f>
        <v>13</v>
      </c>
      <c r="P30" s="44">
        <f>AprilRaw!N30</f>
        <v>216</v>
      </c>
      <c r="Q30" s="44">
        <f>AprilRaw!O30</f>
        <v>4</v>
      </c>
      <c r="R30" s="44">
        <f>AprilRaw!P30</f>
        <v>0</v>
      </c>
      <c r="S30" s="44">
        <f>AprilRaw!Q30</f>
        <v>2</v>
      </c>
      <c r="T30" s="44">
        <f>AprilRaw!R30</f>
        <v>27</v>
      </c>
      <c r="U30" s="44">
        <f>AprilRaw!S30</f>
        <v>34</v>
      </c>
    </row>
    <row r="31" spans="1:21" s="4" customFormat="1" ht="30" customHeight="1" x14ac:dyDescent="0.4">
      <c r="A31" s="6" t="s">
        <v>50</v>
      </c>
      <c r="B31" s="46">
        <f>January!B31</f>
        <v>16119</v>
      </c>
      <c r="C31" s="46">
        <f>March!D31</f>
        <v>15802</v>
      </c>
      <c r="D31" s="46">
        <f>AprilRaw!C31</f>
        <v>15912</v>
      </c>
      <c r="E31" s="46">
        <f>AprilRaw!D31</f>
        <v>137</v>
      </c>
      <c r="F31" s="46">
        <f>AprilRaw!E31</f>
        <v>27</v>
      </c>
      <c r="G31" s="46">
        <f>AprilRaw!F31</f>
        <v>15556</v>
      </c>
      <c r="H31" s="46">
        <f>AprilRaw!G31</f>
        <v>391</v>
      </c>
      <c r="I31" s="46">
        <f>AprilRaw!H31</f>
        <v>265</v>
      </c>
      <c r="J31" s="46">
        <f>AprilRaw!I31</f>
        <v>126</v>
      </c>
      <c r="K31" s="46">
        <f>AprilRaw!J31</f>
        <v>724</v>
      </c>
      <c r="L31" s="46">
        <f>AprilRaw!K31</f>
        <v>204</v>
      </c>
      <c r="M31" s="46">
        <f>AprilRaw!L31</f>
        <v>187</v>
      </c>
      <c r="N31" s="46">
        <f>AprilRaw!W29</f>
        <v>58</v>
      </c>
      <c r="O31" s="46">
        <f>AprilRaw!M31</f>
        <v>48</v>
      </c>
      <c r="P31" s="46">
        <f>AprilRaw!N31</f>
        <v>553</v>
      </c>
      <c r="Q31" s="46">
        <f>AprilRaw!O31</f>
        <v>1</v>
      </c>
      <c r="R31" s="46">
        <f>AprilRaw!P31</f>
        <v>10</v>
      </c>
      <c r="S31" s="46">
        <f>AprilRaw!Q31</f>
        <v>2</v>
      </c>
      <c r="T31" s="46">
        <f>AprilRaw!R31</f>
        <v>191</v>
      </c>
      <c r="U31" s="46">
        <f>AprilRaw!S31</f>
        <v>54</v>
      </c>
    </row>
    <row r="32" spans="1:21" s="4" customFormat="1" ht="30" customHeight="1" x14ac:dyDescent="0.4">
      <c r="A32" s="5" t="s">
        <v>51</v>
      </c>
      <c r="B32" s="44">
        <f>January!B32</f>
        <v>21568</v>
      </c>
      <c r="C32" s="44">
        <f>March!D32</f>
        <v>21617</v>
      </c>
      <c r="D32" s="44">
        <f>AprilRaw!C32</f>
        <v>21568</v>
      </c>
      <c r="E32" s="44">
        <f>AprilRaw!D32</f>
        <v>102</v>
      </c>
      <c r="F32" s="44">
        <f>AprilRaw!E32</f>
        <v>151</v>
      </c>
      <c r="G32" s="44">
        <f>AprilRaw!F32</f>
        <v>21483</v>
      </c>
      <c r="H32" s="44">
        <f>AprilRaw!G32</f>
        <v>1739</v>
      </c>
      <c r="I32" s="44">
        <f>AprilRaw!H32</f>
        <v>1581</v>
      </c>
      <c r="J32" s="44">
        <f>AprilRaw!I32</f>
        <v>158</v>
      </c>
      <c r="K32" s="44">
        <f>AprilRaw!J32</f>
        <v>3150</v>
      </c>
      <c r="L32" s="44">
        <f>AprilRaw!K32</f>
        <v>1272</v>
      </c>
      <c r="M32" s="44">
        <f>AprilRaw!L32</f>
        <v>467</v>
      </c>
      <c r="N32" s="44">
        <f>AprilRaw!W30</f>
        <v>255</v>
      </c>
      <c r="O32" s="44">
        <f>AprilRaw!M32</f>
        <v>281</v>
      </c>
      <c r="P32" s="44">
        <f>AprilRaw!N32</f>
        <v>2155</v>
      </c>
      <c r="Q32" s="44">
        <f>AprilRaw!O32</f>
        <v>13</v>
      </c>
      <c r="R32" s="44">
        <f>AprilRaw!P32</f>
        <v>43</v>
      </c>
      <c r="S32" s="44">
        <f>AprilRaw!Q32</f>
        <v>36</v>
      </c>
      <c r="T32" s="44">
        <f>AprilRaw!R32</f>
        <v>429</v>
      </c>
      <c r="U32" s="44">
        <f>AprilRaw!S32</f>
        <v>397</v>
      </c>
    </row>
    <row r="33" spans="1:21" s="4" customFormat="1" ht="30" customHeight="1" x14ac:dyDescent="0.4">
      <c r="A33" s="6" t="s">
        <v>52</v>
      </c>
      <c r="B33" s="46">
        <f>January!B33</f>
        <v>17880</v>
      </c>
      <c r="C33" s="46">
        <f>March!D33</f>
        <v>18117</v>
      </c>
      <c r="D33" s="46">
        <f>AprilRaw!C33</f>
        <v>18255</v>
      </c>
      <c r="E33" s="46">
        <f>AprilRaw!D33</f>
        <v>156</v>
      </c>
      <c r="F33" s="46">
        <f>AprilRaw!E33</f>
        <v>19</v>
      </c>
      <c r="G33" s="46">
        <f>AprilRaw!F33</f>
        <v>18118</v>
      </c>
      <c r="H33" s="46">
        <f>AprilRaw!G33</f>
        <v>1304</v>
      </c>
      <c r="I33" s="46">
        <f>AprilRaw!H33</f>
        <v>1011</v>
      </c>
      <c r="J33" s="46">
        <f>AprilRaw!I33</f>
        <v>293</v>
      </c>
      <c r="K33" s="46">
        <f>AprilRaw!J33</f>
        <v>2418</v>
      </c>
      <c r="L33" s="46">
        <f>AprilRaw!K33</f>
        <v>720</v>
      </c>
      <c r="M33" s="46">
        <f>AprilRaw!L33</f>
        <v>584</v>
      </c>
      <c r="N33" s="46">
        <f>AprilRaw!W31</f>
        <v>135</v>
      </c>
      <c r="O33" s="46">
        <f>AprilRaw!M33</f>
        <v>210</v>
      </c>
      <c r="P33" s="46">
        <f>AprilRaw!N33</f>
        <v>2918</v>
      </c>
      <c r="Q33" s="46">
        <f>AprilRaw!O33</f>
        <v>12</v>
      </c>
      <c r="R33" s="46">
        <f>AprilRaw!P33</f>
        <v>36</v>
      </c>
      <c r="S33" s="46">
        <f>AprilRaw!Q33</f>
        <v>30</v>
      </c>
      <c r="T33" s="46">
        <f>AprilRaw!R33</f>
        <v>486</v>
      </c>
      <c r="U33" s="46">
        <f>AprilRaw!S33</f>
        <v>252</v>
      </c>
    </row>
    <row r="34" spans="1:21" s="4" customFormat="1" ht="30" customHeight="1" x14ac:dyDescent="0.4">
      <c r="A34" s="5" t="s">
        <v>53</v>
      </c>
      <c r="B34" s="44">
        <f>January!B34</f>
        <v>10805</v>
      </c>
      <c r="C34" s="44">
        <f>March!D34</f>
        <v>10860</v>
      </c>
      <c r="D34" s="44">
        <f>AprilRaw!C34</f>
        <v>10886</v>
      </c>
      <c r="E34" s="44">
        <f>AprilRaw!D34</f>
        <v>69</v>
      </c>
      <c r="F34" s="44">
        <f>AprilRaw!E34</f>
        <v>43</v>
      </c>
      <c r="G34" s="44">
        <f>AprilRaw!F34</f>
        <v>10673</v>
      </c>
      <c r="H34" s="44">
        <f>AprilRaw!G34</f>
        <v>629</v>
      </c>
      <c r="I34" s="44">
        <f>AprilRaw!H34</f>
        <v>494</v>
      </c>
      <c r="J34" s="44">
        <f>AprilRaw!I34</f>
        <v>135</v>
      </c>
      <c r="K34" s="44">
        <f>AprilRaw!J34</f>
        <v>856</v>
      </c>
      <c r="L34" s="44">
        <f>AprilRaw!K34</f>
        <v>435</v>
      </c>
      <c r="M34" s="44">
        <f>AprilRaw!L34</f>
        <v>194</v>
      </c>
      <c r="N34" s="44">
        <f>AprilRaw!W32</f>
        <v>113</v>
      </c>
      <c r="O34" s="44">
        <f>AprilRaw!M34</f>
        <v>151</v>
      </c>
      <c r="P34" s="44">
        <f>AprilRaw!N34</f>
        <v>1270</v>
      </c>
      <c r="Q34" s="44">
        <f>AprilRaw!O34</f>
        <v>9</v>
      </c>
      <c r="R34" s="44">
        <f>AprilRaw!P34</f>
        <v>22</v>
      </c>
      <c r="S34" s="44">
        <f>AprilRaw!Q34</f>
        <v>14</v>
      </c>
      <c r="T34" s="44">
        <f>AprilRaw!R34</f>
        <v>65</v>
      </c>
      <c r="U34" s="44">
        <f>AprilRaw!S34</f>
        <v>102</v>
      </c>
    </row>
    <row r="35" spans="1:21" s="4" customFormat="1" ht="30" customHeight="1" x14ac:dyDescent="0.4">
      <c r="A35" s="6" t="s">
        <v>54</v>
      </c>
      <c r="B35" s="46">
        <f>January!B35</f>
        <v>70740</v>
      </c>
      <c r="C35" s="46">
        <f>March!D35</f>
        <v>71378</v>
      </c>
      <c r="D35" s="46">
        <f>AprilRaw!C35</f>
        <v>71547</v>
      </c>
      <c r="E35" s="46">
        <f>AprilRaw!D35</f>
        <v>460</v>
      </c>
      <c r="F35" s="46">
        <f>AprilRaw!E35</f>
        <v>293</v>
      </c>
      <c r="G35" s="46">
        <f>AprilRaw!F35</f>
        <v>69302</v>
      </c>
      <c r="H35" s="46">
        <f>AprilRaw!G35</f>
        <v>7065</v>
      </c>
      <c r="I35" s="46">
        <f>AprilRaw!H35</f>
        <v>5691</v>
      </c>
      <c r="J35" s="46">
        <f>AprilRaw!I35</f>
        <v>1374</v>
      </c>
      <c r="K35" s="46">
        <f>AprilRaw!J35</f>
        <v>14851</v>
      </c>
      <c r="L35" s="46">
        <f>AprilRaw!K35</f>
        <v>3184</v>
      </c>
      <c r="M35" s="46">
        <f>AprilRaw!L35</f>
        <v>3881</v>
      </c>
      <c r="N35" s="46">
        <f>AprilRaw!W33</f>
        <v>1009</v>
      </c>
      <c r="O35" s="46">
        <f>AprilRaw!M35</f>
        <v>825</v>
      </c>
      <c r="P35" s="46">
        <f>AprilRaw!N35</f>
        <v>9385</v>
      </c>
      <c r="Q35" s="46">
        <f>AprilRaw!O35</f>
        <v>55</v>
      </c>
      <c r="R35" s="46">
        <f>AprilRaw!P35</f>
        <v>163</v>
      </c>
      <c r="S35" s="46">
        <f>AprilRaw!Q35</f>
        <v>174</v>
      </c>
      <c r="T35" s="46">
        <f>AprilRaw!R35</f>
        <v>747</v>
      </c>
      <c r="U35" s="46">
        <f>AprilRaw!S35</f>
        <v>686</v>
      </c>
    </row>
    <row r="36" spans="1:21" s="4" customFormat="1" ht="30" customHeight="1" x14ac:dyDescent="0.4">
      <c r="A36" s="5" t="s">
        <v>55</v>
      </c>
      <c r="B36" s="44">
        <f>January!B36</f>
        <v>22063</v>
      </c>
      <c r="C36" s="44">
        <f>March!D36</f>
        <v>22066</v>
      </c>
      <c r="D36" s="44">
        <f>AprilRaw!C36</f>
        <v>22163</v>
      </c>
      <c r="E36" s="44">
        <f>AprilRaw!D36</f>
        <v>105</v>
      </c>
      <c r="F36" s="44">
        <f>AprilRaw!E36</f>
        <v>8</v>
      </c>
      <c r="G36" s="44">
        <f>AprilRaw!F36</f>
        <v>21815</v>
      </c>
      <c r="H36" s="44">
        <f>AprilRaw!G36</f>
        <v>912</v>
      </c>
      <c r="I36" s="44">
        <f>AprilRaw!H36</f>
        <v>768</v>
      </c>
      <c r="J36" s="44">
        <f>AprilRaw!I36</f>
        <v>144</v>
      </c>
      <c r="K36" s="44">
        <f>AprilRaw!J36</f>
        <v>1816</v>
      </c>
      <c r="L36" s="44">
        <f>AprilRaw!K36</f>
        <v>559</v>
      </c>
      <c r="M36" s="44">
        <f>AprilRaw!L36</f>
        <v>353</v>
      </c>
      <c r="N36" s="44">
        <f>AprilRaw!W34</f>
        <v>155</v>
      </c>
      <c r="O36" s="44">
        <f>AprilRaw!M36</f>
        <v>139</v>
      </c>
      <c r="P36" s="44">
        <f>AprilRaw!N36</f>
        <v>1245</v>
      </c>
      <c r="Q36" s="44">
        <f>AprilRaw!O36</f>
        <v>4</v>
      </c>
      <c r="R36" s="44">
        <f>AprilRaw!P36</f>
        <v>25</v>
      </c>
      <c r="S36" s="44">
        <f>AprilRaw!Q36</f>
        <v>22</v>
      </c>
      <c r="T36" s="44">
        <f>AprilRaw!R36</f>
        <v>366</v>
      </c>
      <c r="U36" s="44">
        <f>AprilRaw!S36</f>
        <v>107</v>
      </c>
    </row>
    <row r="37" spans="1:21" s="4" customFormat="1" ht="30" customHeight="1" x14ac:dyDescent="0.4">
      <c r="A37" s="6" t="s">
        <v>56</v>
      </c>
      <c r="B37" s="46">
        <f>January!B37</f>
        <v>29363</v>
      </c>
      <c r="C37" s="46">
        <f>March!D37</f>
        <v>29459</v>
      </c>
      <c r="D37" s="46">
        <f>AprilRaw!C37</f>
        <v>29591</v>
      </c>
      <c r="E37" s="46">
        <f>AprilRaw!D37</f>
        <v>183</v>
      </c>
      <c r="F37" s="46">
        <f>AprilRaw!E37</f>
        <v>52</v>
      </c>
      <c r="G37" s="46">
        <f>AprilRaw!F37</f>
        <v>28519</v>
      </c>
      <c r="H37" s="46">
        <f>AprilRaw!G37</f>
        <v>3398</v>
      </c>
      <c r="I37" s="46">
        <f>AprilRaw!H37</f>
        <v>2536</v>
      </c>
      <c r="J37" s="46">
        <f>AprilRaw!I37</f>
        <v>862</v>
      </c>
      <c r="K37" s="46">
        <f>AprilRaw!J37</f>
        <v>4030</v>
      </c>
      <c r="L37" s="46">
        <f>AprilRaw!K37</f>
        <v>1545</v>
      </c>
      <c r="M37" s="46">
        <f>AprilRaw!L37</f>
        <v>1853</v>
      </c>
      <c r="N37" s="46">
        <f>AprilRaw!W35</f>
        <v>530</v>
      </c>
      <c r="O37" s="46">
        <f>AprilRaw!M37</f>
        <v>571</v>
      </c>
      <c r="P37" s="46">
        <f>AprilRaw!N37</f>
        <v>5638</v>
      </c>
      <c r="Q37" s="46">
        <f>AprilRaw!O37</f>
        <v>51</v>
      </c>
      <c r="R37" s="46">
        <f>AprilRaw!P37</f>
        <v>87</v>
      </c>
      <c r="S37" s="46">
        <f>AprilRaw!Q37</f>
        <v>51</v>
      </c>
      <c r="T37" s="46">
        <f>AprilRaw!R37</f>
        <v>271</v>
      </c>
      <c r="U37" s="46">
        <f>AprilRaw!S37</f>
        <v>291</v>
      </c>
    </row>
    <row r="38" spans="1:21" s="4" customFormat="1" ht="30" customHeight="1" x14ac:dyDescent="0.4">
      <c r="A38" s="5" t="s">
        <v>57</v>
      </c>
      <c r="B38" s="44">
        <f>January!B38</f>
        <v>13103</v>
      </c>
      <c r="C38" s="44">
        <f>March!D38</f>
        <v>13134</v>
      </c>
      <c r="D38" s="44">
        <f>AprilRaw!C38</f>
        <v>12912</v>
      </c>
      <c r="E38" s="44">
        <f>AprilRaw!D38</f>
        <v>34</v>
      </c>
      <c r="F38" s="44">
        <f>AprilRaw!E38</f>
        <v>256</v>
      </c>
      <c r="G38" s="44">
        <f>AprilRaw!F38</f>
        <v>12894</v>
      </c>
      <c r="H38" s="44">
        <f>AprilRaw!G38</f>
        <v>98</v>
      </c>
      <c r="I38" s="44">
        <f>AprilRaw!H38</f>
        <v>88</v>
      </c>
      <c r="J38" s="44">
        <f>AprilRaw!I38</f>
        <v>10</v>
      </c>
      <c r="K38" s="44">
        <f>AprilRaw!J38</f>
        <v>436</v>
      </c>
      <c r="L38" s="44">
        <f>AprilRaw!K38</f>
        <v>50</v>
      </c>
      <c r="M38" s="44">
        <f>AprilRaw!L38</f>
        <v>48</v>
      </c>
      <c r="N38" s="44"/>
      <c r="O38" s="44">
        <f>AprilRaw!M38</f>
        <v>18</v>
      </c>
      <c r="P38" s="44">
        <f>AprilRaw!N38</f>
        <v>310</v>
      </c>
      <c r="Q38" s="44">
        <f>AprilRaw!O38</f>
        <v>2</v>
      </c>
      <c r="R38" s="44">
        <f>AprilRaw!P38</f>
        <v>4</v>
      </c>
      <c r="S38" s="44">
        <f>AprilRaw!Q38</f>
        <v>5</v>
      </c>
      <c r="T38" s="44">
        <f>AprilRaw!R38</f>
        <v>151</v>
      </c>
      <c r="U38" s="44">
        <f>AprilRaw!S38</f>
        <v>30</v>
      </c>
    </row>
    <row r="39" spans="1:21" s="4" customFormat="1" ht="30" customHeight="1" x14ac:dyDescent="0.4">
      <c r="A39" s="6" t="s">
        <v>63</v>
      </c>
      <c r="B39" s="46">
        <f>January!B39</f>
        <v>7993</v>
      </c>
      <c r="C39" s="46">
        <f>March!D39</f>
        <v>8105</v>
      </c>
      <c r="D39" s="46">
        <f>AprilRaw!C39</f>
        <v>7918</v>
      </c>
      <c r="E39" s="46">
        <f>AprilRaw!D39</f>
        <v>133</v>
      </c>
      <c r="F39" s="46">
        <f>AprilRaw!E39</f>
        <v>320</v>
      </c>
      <c r="G39" s="46">
        <f>AprilRaw!F39</f>
        <v>7765</v>
      </c>
      <c r="H39" s="46">
        <f>AprilRaw!G39</f>
        <v>110</v>
      </c>
      <c r="I39" s="46">
        <f>AprilRaw!H39</f>
        <v>73</v>
      </c>
      <c r="J39" s="46">
        <f>AprilRaw!I39</f>
        <v>37</v>
      </c>
      <c r="K39" s="46">
        <f>AprilRaw!J39</f>
        <v>889</v>
      </c>
      <c r="L39" s="46">
        <f>AprilRaw!K39</f>
        <v>31</v>
      </c>
      <c r="M39" s="46">
        <f>AprilRaw!L39</f>
        <v>79</v>
      </c>
      <c r="N39" s="46">
        <f>AprilRaw!W36</f>
        <v>40</v>
      </c>
      <c r="O39" s="46">
        <f>AprilRaw!M39</f>
        <v>23</v>
      </c>
      <c r="P39" s="46">
        <f>AprilRaw!N39</f>
        <v>453</v>
      </c>
      <c r="Q39" s="46">
        <f>AprilRaw!O39</f>
        <v>0</v>
      </c>
      <c r="R39" s="46">
        <f>AprilRaw!P39</f>
        <v>2</v>
      </c>
      <c r="S39" s="46">
        <f>AprilRaw!Q39</f>
        <v>5</v>
      </c>
      <c r="T39" s="46">
        <f>AprilRaw!R39</f>
        <v>69</v>
      </c>
      <c r="U39" s="46">
        <f>AprilRaw!S39</f>
        <v>40</v>
      </c>
    </row>
    <row r="40" spans="1:21" s="4" customFormat="1" ht="30" customHeight="1" x14ac:dyDescent="0.4">
      <c r="A40" s="10" t="s">
        <v>58</v>
      </c>
      <c r="B40" s="52">
        <f>January!B40</f>
        <v>12915</v>
      </c>
      <c r="C40" s="52">
        <f>March!D40</f>
        <v>12967</v>
      </c>
      <c r="D40" s="52">
        <f>AprilRaw!C40</f>
        <v>12703</v>
      </c>
      <c r="E40" s="52">
        <f>AprilRaw!D40</f>
        <v>70</v>
      </c>
      <c r="F40" s="52">
        <f>AprilRaw!E40</f>
        <v>334</v>
      </c>
      <c r="G40" s="52">
        <f>AprilRaw!F40</f>
        <v>11461</v>
      </c>
      <c r="H40" s="52">
        <f>AprilRaw!G40</f>
        <v>643</v>
      </c>
      <c r="I40" s="52">
        <f>AprilRaw!H40</f>
        <v>626</v>
      </c>
      <c r="J40" s="52">
        <f>AprilRaw!I40</f>
        <v>17</v>
      </c>
      <c r="K40" s="52">
        <f>AprilRaw!J40</f>
        <v>1243</v>
      </c>
      <c r="L40" s="52">
        <f>AprilRaw!K40</f>
        <v>4</v>
      </c>
      <c r="M40" s="52">
        <f>AprilRaw!L40</f>
        <v>639</v>
      </c>
      <c r="N40" s="52"/>
      <c r="O40" s="52">
        <f>AprilRaw!M40</f>
        <v>103</v>
      </c>
      <c r="P40" s="52">
        <f>AprilRaw!N40</f>
        <v>284</v>
      </c>
      <c r="Q40" s="52">
        <f>AprilRaw!O40</f>
        <v>0</v>
      </c>
      <c r="R40" s="52">
        <f>AprilRaw!P40</f>
        <v>2</v>
      </c>
      <c r="S40" s="52">
        <f>AprilRaw!Q40</f>
        <v>0</v>
      </c>
      <c r="T40" s="52">
        <f>AprilRaw!R40</f>
        <v>118</v>
      </c>
      <c r="U40" s="52">
        <f>AprilRaw!S40</f>
        <v>0</v>
      </c>
    </row>
    <row r="41" spans="1:21" s="4" customFormat="1" ht="30" customHeight="1" x14ac:dyDescent="0.4">
      <c r="A41" s="9" t="s">
        <v>59</v>
      </c>
      <c r="B41" s="54">
        <f>January!B41</f>
        <v>16712</v>
      </c>
      <c r="C41" s="54">
        <f>March!D41</f>
        <v>15661</v>
      </c>
      <c r="D41" s="54">
        <f>AprilRaw!C41</f>
        <v>15744</v>
      </c>
      <c r="E41" s="54">
        <f>AprilRaw!D41</f>
        <v>88</v>
      </c>
      <c r="F41" s="54">
        <f>AprilRaw!E41</f>
        <v>12</v>
      </c>
      <c r="G41" s="54">
        <f>AprilRaw!F41</f>
        <v>13420</v>
      </c>
      <c r="H41" s="54">
        <f>AprilRaw!G41</f>
        <v>1839</v>
      </c>
      <c r="I41" s="54">
        <f>AprilRaw!H41</f>
        <v>1583</v>
      </c>
      <c r="J41" s="54">
        <f>AprilRaw!I41</f>
        <v>256</v>
      </c>
      <c r="K41" s="54">
        <f>AprilRaw!J41</f>
        <v>2105</v>
      </c>
      <c r="L41" s="54">
        <f>AprilRaw!K41</f>
        <v>10</v>
      </c>
      <c r="M41" s="54">
        <f>AprilRaw!L41</f>
        <v>1829</v>
      </c>
      <c r="N41" s="54"/>
      <c r="O41" s="54">
        <f>AprilRaw!M41</f>
        <v>325</v>
      </c>
      <c r="P41" s="54">
        <f>AprilRaw!N41</f>
        <v>562</v>
      </c>
      <c r="Q41" s="54">
        <f>AprilRaw!O41</f>
        <v>0</v>
      </c>
      <c r="R41" s="54">
        <f>AprilRaw!P41</f>
        <v>0</v>
      </c>
      <c r="S41" s="54">
        <f>AprilRaw!Q41</f>
        <v>0</v>
      </c>
      <c r="T41" s="54">
        <f>AprilRaw!R41</f>
        <v>88</v>
      </c>
      <c r="U41" s="54">
        <f>AprilRaw!S41</f>
        <v>48</v>
      </c>
    </row>
    <row r="42" spans="1:21" s="4" customFormat="1" ht="30" customHeight="1" x14ac:dyDescent="0.4">
      <c r="A42" s="10" t="s">
        <v>60</v>
      </c>
      <c r="B42" s="52">
        <f>January!B42</f>
        <v>3979</v>
      </c>
      <c r="C42" s="52">
        <f>March!D42</f>
        <v>3946</v>
      </c>
      <c r="D42" s="52">
        <f>AprilRaw!C42</f>
        <v>3945</v>
      </c>
      <c r="E42" s="52">
        <f>AprilRaw!D42</f>
        <v>0</v>
      </c>
      <c r="F42" s="52">
        <f>AprilRaw!E42</f>
        <v>1</v>
      </c>
      <c r="G42" s="52">
        <f>AprilRaw!F42</f>
        <v>3719</v>
      </c>
      <c r="H42" s="52">
        <f>AprilRaw!G42</f>
        <v>36</v>
      </c>
      <c r="I42" s="52">
        <f>AprilRaw!H42</f>
        <v>33</v>
      </c>
      <c r="J42" s="52">
        <f>AprilRaw!I42</f>
        <v>3</v>
      </c>
      <c r="K42" s="52">
        <f>AprilRaw!J42</f>
        <v>146</v>
      </c>
      <c r="L42" s="52">
        <f>AprilRaw!K42</f>
        <v>32</v>
      </c>
      <c r="M42" s="52">
        <f>AprilRaw!L42</f>
        <v>4</v>
      </c>
      <c r="N42" s="52"/>
      <c r="O42" s="52">
        <f>AprilRaw!M42</f>
        <v>22</v>
      </c>
      <c r="P42" s="52">
        <f>AprilRaw!N42</f>
        <v>375</v>
      </c>
      <c r="Q42" s="52">
        <f>AprilRaw!O42</f>
        <v>0</v>
      </c>
      <c r="R42" s="52">
        <f>AprilRaw!P42</f>
        <v>0</v>
      </c>
      <c r="S42" s="52">
        <f>AprilRaw!Q42</f>
        <v>0</v>
      </c>
      <c r="T42" s="52">
        <f>AprilRaw!R42</f>
        <v>57</v>
      </c>
      <c r="U42" s="52">
        <f>AprilRaw!S42</f>
        <v>8</v>
      </c>
    </row>
    <row r="43" spans="1:21" s="4" customFormat="1" ht="30" customHeight="1" x14ac:dyDescent="0.4">
      <c r="A43" s="9" t="s">
        <v>61</v>
      </c>
      <c r="B43" s="54">
        <f>January!B43</f>
        <v>4739</v>
      </c>
      <c r="C43" s="54">
        <f>March!D43</f>
        <v>4760</v>
      </c>
      <c r="D43" s="54">
        <f>AprilRaw!C43</f>
        <v>4760</v>
      </c>
      <c r="E43" s="54">
        <f>AprilRaw!D43</f>
        <v>0</v>
      </c>
      <c r="F43" s="54">
        <f>AprilRaw!E43</f>
        <v>0</v>
      </c>
      <c r="G43" s="54">
        <f>AprilRaw!F43</f>
        <v>4241</v>
      </c>
      <c r="H43" s="54">
        <f>AprilRaw!G43</f>
        <v>128</v>
      </c>
      <c r="I43" s="54">
        <f>AprilRaw!H43</f>
        <v>117</v>
      </c>
      <c r="J43" s="54">
        <f>AprilRaw!I43</f>
        <v>11</v>
      </c>
      <c r="K43" s="54">
        <f>AprilRaw!J43</f>
        <v>252</v>
      </c>
      <c r="L43" s="54">
        <f>AprilRaw!K43</f>
        <v>5</v>
      </c>
      <c r="M43" s="54">
        <f>AprilRaw!L43</f>
        <v>123</v>
      </c>
      <c r="N43" s="54"/>
      <c r="O43" s="54">
        <f>AprilRaw!M43</f>
        <v>71</v>
      </c>
      <c r="P43" s="54">
        <f>AprilRaw!N43</f>
        <v>251</v>
      </c>
      <c r="Q43" s="54">
        <f>AprilRaw!O43</f>
        <v>0</v>
      </c>
      <c r="R43" s="54">
        <f>AprilRaw!P43</f>
        <v>1</v>
      </c>
      <c r="S43" s="54">
        <f>AprilRaw!Q43</f>
        <v>0</v>
      </c>
      <c r="T43" s="54">
        <f>AprilRaw!R43</f>
        <v>23</v>
      </c>
      <c r="U43" s="54">
        <f>AprilRaw!S43</f>
        <v>12</v>
      </c>
    </row>
    <row r="44" spans="1:21" s="4" customFormat="1" ht="30" customHeight="1" x14ac:dyDescent="0.4">
      <c r="A44" s="10" t="s">
        <v>62</v>
      </c>
      <c r="B44" s="52">
        <f>January!B44</f>
        <v>13413</v>
      </c>
      <c r="C44" s="52">
        <f>March!D44</f>
        <v>13395</v>
      </c>
      <c r="D44" s="52">
        <f>AprilRaw!C44</f>
        <v>13390</v>
      </c>
      <c r="E44" s="52">
        <f>AprilRaw!D44</f>
        <v>0</v>
      </c>
      <c r="F44" s="52">
        <f>AprilRaw!E44</f>
        <v>5</v>
      </c>
      <c r="G44" s="52">
        <f>AprilRaw!F44</f>
        <v>9507</v>
      </c>
      <c r="H44" s="52">
        <f>AprilRaw!G44</f>
        <v>0</v>
      </c>
      <c r="I44" s="52">
        <f>AprilRaw!H44</f>
        <v>0</v>
      </c>
      <c r="J44" s="52">
        <f>AprilRaw!I44</f>
        <v>0</v>
      </c>
      <c r="K44" s="52">
        <f>AprilRaw!J44</f>
        <v>0</v>
      </c>
      <c r="L44" s="52">
        <f>AprilRaw!K44</f>
        <v>0</v>
      </c>
      <c r="M44" s="52">
        <f>AprilRaw!L44</f>
        <v>0</v>
      </c>
      <c r="N44" s="52"/>
      <c r="O44" s="52">
        <f>AprilRaw!M44</f>
        <v>0</v>
      </c>
      <c r="P44" s="52">
        <f>AprilRaw!N44</f>
        <v>1</v>
      </c>
      <c r="Q44" s="52">
        <f>AprilRaw!O44</f>
        <v>0</v>
      </c>
      <c r="R44" s="52">
        <f>AprilRaw!P44</f>
        <v>0</v>
      </c>
      <c r="S44" s="52">
        <f>AprilRaw!Q44</f>
        <v>0</v>
      </c>
      <c r="T44" s="52">
        <f>AprilRaw!R44</f>
        <v>0</v>
      </c>
      <c r="U44" s="52">
        <f>AprilRaw!S44</f>
        <v>0</v>
      </c>
    </row>
    <row r="45" spans="1:21" s="4" customFormat="1" ht="30" customHeight="1" x14ac:dyDescent="0.4">
      <c r="A45" s="6" t="s">
        <v>64</v>
      </c>
      <c r="B45" s="46">
        <f>January!B45</f>
        <v>8130</v>
      </c>
      <c r="C45" s="46">
        <f>March!D45</f>
        <v>8200</v>
      </c>
      <c r="D45" s="46">
        <f>AprilRaw!C45</f>
        <v>8205</v>
      </c>
      <c r="E45" s="46">
        <f>AprilRaw!D45</f>
        <v>15</v>
      </c>
      <c r="F45" s="46">
        <f>AprilRaw!E45</f>
        <v>10</v>
      </c>
      <c r="G45" s="46">
        <f>AprilRaw!F45</f>
        <v>8162</v>
      </c>
      <c r="H45" s="46">
        <f>AprilRaw!G45</f>
        <v>335</v>
      </c>
      <c r="I45" s="46">
        <f>AprilRaw!H45</f>
        <v>312</v>
      </c>
      <c r="J45" s="46">
        <f>AprilRaw!I45</f>
        <v>23</v>
      </c>
      <c r="K45" s="46">
        <f>AprilRaw!J45</f>
        <v>767</v>
      </c>
      <c r="L45" s="46">
        <f>AprilRaw!K45</f>
        <v>252</v>
      </c>
      <c r="M45" s="46">
        <f>AprilRaw!L45</f>
        <v>83</v>
      </c>
      <c r="N45" s="46">
        <f>AprilRaw!W37</f>
        <v>24</v>
      </c>
      <c r="O45" s="46">
        <f>AprilRaw!M45</f>
        <v>43</v>
      </c>
      <c r="P45" s="46">
        <f>AprilRaw!N45</f>
        <v>261</v>
      </c>
      <c r="Q45" s="46">
        <f>AprilRaw!O45</f>
        <v>3</v>
      </c>
      <c r="R45" s="46">
        <f>AprilRaw!P45</f>
        <v>9</v>
      </c>
      <c r="S45" s="46">
        <f>AprilRaw!Q45</f>
        <v>0</v>
      </c>
      <c r="T45" s="46">
        <f>AprilRaw!R45</f>
        <v>148</v>
      </c>
      <c r="U45" s="46">
        <f>AprilRaw!S45</f>
        <v>54</v>
      </c>
    </row>
    <row r="46" spans="1:21" s="4" customFormat="1" ht="30" customHeight="1" x14ac:dyDescent="0.4">
      <c r="A46" s="5" t="s">
        <v>65</v>
      </c>
      <c r="B46" s="44">
        <f>January!B46</f>
        <v>16085</v>
      </c>
      <c r="C46" s="44">
        <f>March!D46</f>
        <v>16243</v>
      </c>
      <c r="D46" s="44">
        <f>AprilRaw!C46</f>
        <v>16184</v>
      </c>
      <c r="E46" s="44">
        <f>AprilRaw!D46</f>
        <v>129</v>
      </c>
      <c r="F46" s="44">
        <f>AprilRaw!E46</f>
        <v>188</v>
      </c>
      <c r="G46" s="44">
        <f>AprilRaw!F46</f>
        <v>16074</v>
      </c>
      <c r="H46" s="44">
        <f>AprilRaw!G46</f>
        <v>1737</v>
      </c>
      <c r="I46" s="44">
        <f>AprilRaw!H46</f>
        <v>1294</v>
      </c>
      <c r="J46" s="44">
        <f>AprilRaw!I46</f>
        <v>443</v>
      </c>
      <c r="K46" s="44">
        <f>AprilRaw!J46</f>
        <v>2936</v>
      </c>
      <c r="L46" s="44">
        <f>AprilRaw!K46</f>
        <v>848</v>
      </c>
      <c r="M46" s="44">
        <f>AprilRaw!L46</f>
        <v>889</v>
      </c>
      <c r="N46" s="44">
        <f>AprilRaw!W38</f>
        <v>176</v>
      </c>
      <c r="O46" s="44">
        <f>AprilRaw!M46</f>
        <v>224</v>
      </c>
      <c r="P46" s="44">
        <f>AprilRaw!N46</f>
        <v>1436</v>
      </c>
      <c r="Q46" s="44">
        <f>AprilRaw!O46</f>
        <v>14</v>
      </c>
      <c r="R46" s="44">
        <f>AprilRaw!P46</f>
        <v>32</v>
      </c>
      <c r="S46" s="44">
        <f>AprilRaw!Q46</f>
        <v>22</v>
      </c>
      <c r="T46" s="44">
        <f>AprilRaw!R46</f>
        <v>434</v>
      </c>
      <c r="U46" s="44">
        <f>AprilRaw!S46</f>
        <v>306</v>
      </c>
    </row>
    <row r="47" spans="1:21" s="4" customFormat="1" ht="30" customHeight="1" x14ac:dyDescent="0.4">
      <c r="A47" s="6" t="s">
        <v>66</v>
      </c>
      <c r="B47" s="46">
        <f>January!B47</f>
        <v>29159</v>
      </c>
      <c r="C47" s="46">
        <f>March!D47</f>
        <v>29549</v>
      </c>
      <c r="D47" s="46">
        <f>AprilRaw!C47</f>
        <v>29730</v>
      </c>
      <c r="E47" s="46">
        <f>AprilRaw!D47</f>
        <v>199</v>
      </c>
      <c r="F47" s="46">
        <f>AprilRaw!E47</f>
        <v>17</v>
      </c>
      <c r="G47" s="46">
        <f>AprilRaw!F47</f>
        <v>29085</v>
      </c>
      <c r="H47" s="46">
        <f>AprilRaw!G47</f>
        <v>4236</v>
      </c>
      <c r="I47" s="46">
        <f>AprilRaw!H47</f>
        <v>3309</v>
      </c>
      <c r="J47" s="46">
        <f>AprilRaw!I47</f>
        <v>927</v>
      </c>
      <c r="K47" s="46">
        <f>AprilRaw!J47</f>
        <v>5152</v>
      </c>
      <c r="L47" s="46">
        <f>AprilRaw!K47</f>
        <v>1138</v>
      </c>
      <c r="M47" s="46">
        <f>AprilRaw!L47</f>
        <v>3098</v>
      </c>
      <c r="N47" s="46">
        <f>AprilRaw!W24</f>
        <v>341</v>
      </c>
      <c r="O47" s="46">
        <f>AprilRaw!M47</f>
        <v>295</v>
      </c>
      <c r="P47" s="46">
        <f>AprilRaw!N47</f>
        <v>2026</v>
      </c>
      <c r="Q47" s="46">
        <f>AprilRaw!O47</f>
        <v>17</v>
      </c>
      <c r="R47" s="46">
        <f>AprilRaw!P47</f>
        <v>48</v>
      </c>
      <c r="S47" s="46">
        <f>AprilRaw!Q47</f>
        <v>77</v>
      </c>
      <c r="T47" s="46">
        <f>AprilRaw!R47</f>
        <v>456</v>
      </c>
      <c r="U47" s="46">
        <f>AprilRaw!S47</f>
        <v>677</v>
      </c>
    </row>
    <row r="48" spans="1:21" s="4" customFormat="1" ht="30" customHeight="1" x14ac:dyDescent="0.4">
      <c r="A48" s="5" t="s">
        <v>67</v>
      </c>
      <c r="B48" s="44">
        <f>January!B48</f>
        <v>22643</v>
      </c>
      <c r="C48" s="44">
        <f>March!D48</f>
        <v>22783</v>
      </c>
      <c r="D48" s="44">
        <f>AprilRaw!C48</f>
        <v>22836</v>
      </c>
      <c r="E48" s="44">
        <f>AprilRaw!D48</f>
        <v>59</v>
      </c>
      <c r="F48" s="44">
        <f>AprilRaw!E48</f>
        <v>7</v>
      </c>
      <c r="G48" s="44">
        <f>AprilRaw!F48</f>
        <v>22738</v>
      </c>
      <c r="H48" s="44">
        <f>AprilRaw!G48</f>
        <v>1723</v>
      </c>
      <c r="I48" s="44">
        <f>AprilRaw!H48</f>
        <v>1397</v>
      </c>
      <c r="J48" s="44">
        <f>AprilRaw!I48</f>
        <v>326</v>
      </c>
      <c r="K48" s="44">
        <f>AprilRaw!J48</f>
        <v>2606</v>
      </c>
      <c r="L48" s="44">
        <f>AprilRaw!K48</f>
        <v>790</v>
      </c>
      <c r="M48" s="44">
        <f>AprilRaw!L48</f>
        <v>933</v>
      </c>
      <c r="N48" s="44">
        <f>AprilRaw!W39</f>
        <v>383</v>
      </c>
      <c r="O48" s="44">
        <f>AprilRaw!M48</f>
        <v>230</v>
      </c>
      <c r="P48" s="44">
        <f>AprilRaw!N48</f>
        <v>1746</v>
      </c>
      <c r="Q48" s="44">
        <f>AprilRaw!O48</f>
        <v>15</v>
      </c>
      <c r="R48" s="44">
        <f>AprilRaw!P48</f>
        <v>47</v>
      </c>
      <c r="S48" s="44">
        <f>AprilRaw!Q48</f>
        <v>25</v>
      </c>
      <c r="T48" s="44">
        <f>AprilRaw!R48</f>
        <v>394</v>
      </c>
      <c r="U48" s="44">
        <f>AprilRaw!S48</f>
        <v>194</v>
      </c>
    </row>
    <row r="49" spans="1:21" s="4" customFormat="1" ht="30" customHeight="1" x14ac:dyDescent="0.4">
      <c r="A49" s="6" t="s">
        <v>68</v>
      </c>
      <c r="B49" s="46">
        <f>January!B49</f>
        <v>10239</v>
      </c>
      <c r="C49" s="46">
        <f>March!D49</f>
        <v>10447</v>
      </c>
      <c r="D49" s="46">
        <f>AprilRaw!C49</f>
        <v>10568</v>
      </c>
      <c r="E49" s="46">
        <f>AprilRaw!D49</f>
        <v>139</v>
      </c>
      <c r="F49" s="46">
        <f>AprilRaw!E49</f>
        <v>18</v>
      </c>
      <c r="G49" s="46">
        <f>AprilRaw!F49</f>
        <v>9765</v>
      </c>
      <c r="H49" s="46">
        <f>AprilRaw!G49</f>
        <v>1577</v>
      </c>
      <c r="I49" s="46">
        <f>AprilRaw!H49</f>
        <v>1083</v>
      </c>
      <c r="J49" s="46">
        <f>AprilRaw!I49</f>
        <v>494</v>
      </c>
      <c r="K49" s="46">
        <f>AprilRaw!J49</f>
        <v>2952</v>
      </c>
      <c r="L49" s="46">
        <f>AprilRaw!K49</f>
        <v>535</v>
      </c>
      <c r="M49" s="46">
        <f>AprilRaw!L49</f>
        <v>1042</v>
      </c>
      <c r="N49" s="46">
        <f>AprilRaw!W40</f>
        <v>76</v>
      </c>
      <c r="O49" s="46">
        <f>AprilRaw!M49</f>
        <v>186</v>
      </c>
      <c r="P49" s="46">
        <f>AprilRaw!N49</f>
        <v>1144</v>
      </c>
      <c r="Q49" s="46">
        <f>AprilRaw!O49</f>
        <v>4</v>
      </c>
      <c r="R49" s="46">
        <f>AprilRaw!P49</f>
        <v>32</v>
      </c>
      <c r="S49" s="46">
        <f>AprilRaw!Q49</f>
        <v>15</v>
      </c>
      <c r="T49" s="46">
        <f>AprilRaw!R49</f>
        <v>196</v>
      </c>
      <c r="U49" s="46">
        <f>AprilRaw!S49</f>
        <v>277</v>
      </c>
    </row>
    <row r="50" spans="1:21" s="4" customFormat="1" ht="30" customHeight="1" x14ac:dyDescent="0.4">
      <c r="A50" s="5" t="s">
        <v>69</v>
      </c>
      <c r="B50" s="44">
        <f>January!B50</f>
        <v>26053</v>
      </c>
      <c r="C50" s="44">
        <f>March!D50</f>
        <v>26098</v>
      </c>
      <c r="D50" s="44">
        <f>AprilRaw!C50</f>
        <v>26348</v>
      </c>
      <c r="E50" s="44">
        <f>AprilRaw!D50</f>
        <v>416</v>
      </c>
      <c r="F50" s="44">
        <f>AprilRaw!E50</f>
        <v>165</v>
      </c>
      <c r="G50" s="44">
        <f>AprilRaw!F50</f>
        <v>26065</v>
      </c>
      <c r="H50" s="44">
        <f>AprilRaw!G50</f>
        <v>3989</v>
      </c>
      <c r="I50" s="44">
        <f>AprilRaw!H50</f>
        <v>3322</v>
      </c>
      <c r="J50" s="44">
        <f>AprilRaw!I50</f>
        <v>667</v>
      </c>
      <c r="K50" s="44">
        <f>AprilRaw!J50</f>
        <v>5581</v>
      </c>
      <c r="L50" s="44">
        <f>AprilRaw!K50</f>
        <v>1920</v>
      </c>
      <c r="M50" s="44">
        <f>AprilRaw!L50</f>
        <v>2069</v>
      </c>
      <c r="N50" s="44">
        <f>AprilRaw!W41</f>
        <v>707</v>
      </c>
      <c r="O50" s="44">
        <f>AprilRaw!M50</f>
        <v>564</v>
      </c>
      <c r="P50" s="44">
        <f>AprilRaw!N50</f>
        <v>5431</v>
      </c>
      <c r="Q50" s="44">
        <f>AprilRaw!O50</f>
        <v>48</v>
      </c>
      <c r="R50" s="44">
        <f>AprilRaw!P50</f>
        <v>111</v>
      </c>
      <c r="S50" s="44">
        <f>AprilRaw!Q50</f>
        <v>67</v>
      </c>
      <c r="T50" s="44">
        <f>AprilRaw!R50</f>
        <v>400</v>
      </c>
      <c r="U50" s="44">
        <f>AprilRaw!S50</f>
        <v>687</v>
      </c>
    </row>
    <row r="51" spans="1:21" s="4" customFormat="1" ht="30" customHeight="1" x14ac:dyDescent="0.4">
      <c r="A51" s="6" t="s">
        <v>70</v>
      </c>
      <c r="B51" s="46">
        <f>January!B51</f>
        <v>9900</v>
      </c>
      <c r="C51" s="46">
        <f>March!D51</f>
        <v>9740</v>
      </c>
      <c r="D51" s="46">
        <f>AprilRaw!C51</f>
        <v>9679</v>
      </c>
      <c r="E51" s="46">
        <f>AprilRaw!D51</f>
        <v>6</v>
      </c>
      <c r="F51" s="46">
        <f>AprilRaw!E51</f>
        <v>67</v>
      </c>
      <c r="G51" s="46">
        <f>AprilRaw!F51</f>
        <v>9624</v>
      </c>
      <c r="H51" s="46">
        <f>AprilRaw!G51</f>
        <v>635</v>
      </c>
      <c r="I51" s="46">
        <f>AprilRaw!H51</f>
        <v>510</v>
      </c>
      <c r="J51" s="46">
        <f>AprilRaw!I51</f>
        <v>125</v>
      </c>
      <c r="K51" s="46">
        <f>AprilRaw!J51</f>
        <v>959</v>
      </c>
      <c r="L51" s="46">
        <f>AprilRaw!K51</f>
        <v>329</v>
      </c>
      <c r="M51" s="46">
        <f>AprilRaw!L51</f>
        <v>306</v>
      </c>
      <c r="N51" s="46">
        <f>AprilRaw!W13</f>
        <v>13</v>
      </c>
      <c r="O51" s="46">
        <f>AprilRaw!M51</f>
        <v>74</v>
      </c>
      <c r="P51" s="46">
        <f>AprilRaw!N51</f>
        <v>644</v>
      </c>
      <c r="Q51" s="46">
        <f>AprilRaw!O51</f>
        <v>5</v>
      </c>
      <c r="R51" s="46">
        <f>AprilRaw!P51</f>
        <v>13</v>
      </c>
      <c r="S51" s="46">
        <f>AprilRaw!Q51</f>
        <v>6</v>
      </c>
      <c r="T51" s="46">
        <f>AprilRaw!R51</f>
        <v>122</v>
      </c>
      <c r="U51" s="46">
        <f>AprilRaw!S51</f>
        <v>146</v>
      </c>
    </row>
    <row r="52" spans="1:21" s="4" customFormat="1" ht="30" customHeight="1" x14ac:dyDescent="0.4">
      <c r="A52" s="5" t="s">
        <v>71</v>
      </c>
      <c r="B52" s="44">
        <f>January!B52</f>
        <v>23291</v>
      </c>
      <c r="C52" s="44">
        <f>March!D52</f>
        <v>22603</v>
      </c>
      <c r="D52" s="44">
        <f>AprilRaw!C52</f>
        <v>22356</v>
      </c>
      <c r="E52" s="44">
        <f>AprilRaw!D52</f>
        <v>92</v>
      </c>
      <c r="F52" s="44">
        <f>AprilRaw!E52</f>
        <v>339</v>
      </c>
      <c r="G52" s="44">
        <f>AprilRaw!F52</f>
        <v>21584</v>
      </c>
      <c r="H52" s="44">
        <f>AprilRaw!G52</f>
        <v>1193</v>
      </c>
      <c r="I52" s="44">
        <f>AprilRaw!H52</f>
        <v>918</v>
      </c>
      <c r="J52" s="44">
        <f>AprilRaw!I52</f>
        <v>275</v>
      </c>
      <c r="K52" s="44">
        <f>AprilRaw!J52</f>
        <v>2251</v>
      </c>
      <c r="L52" s="44">
        <f>AprilRaw!K52</f>
        <v>484</v>
      </c>
      <c r="M52" s="44">
        <f>AprilRaw!L52</f>
        <v>709</v>
      </c>
      <c r="N52" s="44">
        <f>AprilRaw!W42</f>
        <v>171</v>
      </c>
      <c r="O52" s="44">
        <f>AprilRaw!M52</f>
        <v>153</v>
      </c>
      <c r="P52" s="44">
        <f>AprilRaw!N52</f>
        <v>1287</v>
      </c>
      <c r="Q52" s="44">
        <f>AprilRaw!O52</f>
        <v>13</v>
      </c>
      <c r="R52" s="44">
        <f>AprilRaw!P52</f>
        <v>31</v>
      </c>
      <c r="S52" s="44">
        <f>AprilRaw!Q52</f>
        <v>19</v>
      </c>
      <c r="T52" s="44">
        <f>AprilRaw!R52</f>
        <v>262</v>
      </c>
      <c r="U52" s="44">
        <f>AprilRaw!S52</f>
        <v>223</v>
      </c>
    </row>
    <row r="53" spans="1:21" s="4" customFormat="1" ht="30" customHeight="1" x14ac:dyDescent="0.4">
      <c r="A53" s="6" t="s">
        <v>72</v>
      </c>
      <c r="B53" s="46">
        <f>January!B53</f>
        <v>11809</v>
      </c>
      <c r="C53" s="46">
        <f>March!D53</f>
        <v>11714</v>
      </c>
      <c r="D53" s="46">
        <f>AprilRaw!C53</f>
        <v>11765</v>
      </c>
      <c r="E53" s="46">
        <f>AprilRaw!D53</f>
        <v>75</v>
      </c>
      <c r="F53" s="46">
        <f>AprilRaw!E53</f>
        <v>24</v>
      </c>
      <c r="G53" s="46">
        <f>AprilRaw!F53</f>
        <v>11697</v>
      </c>
      <c r="H53" s="46">
        <f>AprilRaw!G53</f>
        <v>251</v>
      </c>
      <c r="I53" s="46">
        <f>AprilRaw!H53</f>
        <v>220</v>
      </c>
      <c r="J53" s="46">
        <f>AprilRaw!I53</f>
        <v>31</v>
      </c>
      <c r="K53" s="46">
        <f>AprilRaw!J53</f>
        <v>694</v>
      </c>
      <c r="L53" s="46">
        <f>AprilRaw!K53</f>
        <v>179</v>
      </c>
      <c r="M53" s="46">
        <f>AprilRaw!L53</f>
        <v>72</v>
      </c>
      <c r="N53" s="46">
        <f>AprilRaw!W43</f>
        <v>6</v>
      </c>
      <c r="O53" s="46">
        <f>AprilRaw!M53</f>
        <v>40</v>
      </c>
      <c r="P53" s="46">
        <f>AprilRaw!N53</f>
        <v>347</v>
      </c>
      <c r="Q53" s="46">
        <f>AprilRaw!O53</f>
        <v>1</v>
      </c>
      <c r="R53" s="46">
        <f>AprilRaw!P53</f>
        <v>63</v>
      </c>
      <c r="S53" s="46">
        <f>AprilRaw!Q53</f>
        <v>1</v>
      </c>
      <c r="T53" s="46">
        <f>AprilRaw!R53</f>
        <v>168</v>
      </c>
      <c r="U53" s="46">
        <f>AprilRaw!S53</f>
        <v>102</v>
      </c>
    </row>
    <row r="54" spans="1:21" s="4" customFormat="1" ht="30" customHeight="1" x14ac:dyDescent="0.4">
      <c r="A54" s="5" t="s">
        <v>73</v>
      </c>
      <c r="B54" s="44">
        <f>January!B54</f>
        <v>14738</v>
      </c>
      <c r="C54" s="44">
        <f>March!D54</f>
        <v>14906</v>
      </c>
      <c r="D54" s="44">
        <f>AprilRaw!C54</f>
        <v>14928</v>
      </c>
      <c r="E54" s="44">
        <f>AprilRaw!D54</f>
        <v>32</v>
      </c>
      <c r="F54" s="44">
        <f>AprilRaw!E54</f>
        <v>12</v>
      </c>
      <c r="G54" s="44">
        <f>AprilRaw!F54</f>
        <v>14791</v>
      </c>
      <c r="H54" s="44">
        <f>AprilRaw!G54</f>
        <v>359</v>
      </c>
      <c r="I54" s="44">
        <f>AprilRaw!H54</f>
        <v>302</v>
      </c>
      <c r="J54" s="44">
        <f>AprilRaw!I54</f>
        <v>57</v>
      </c>
      <c r="K54" s="44">
        <f>AprilRaw!J54</f>
        <v>668</v>
      </c>
      <c r="L54" s="44">
        <f>AprilRaw!K54</f>
        <v>142</v>
      </c>
      <c r="M54" s="44">
        <f>AprilRaw!L54</f>
        <v>217</v>
      </c>
      <c r="N54" s="44">
        <f>AprilRaw!W44</f>
        <v>36</v>
      </c>
      <c r="O54" s="44">
        <f>AprilRaw!M54</f>
        <v>52</v>
      </c>
      <c r="P54" s="44">
        <f>AprilRaw!N54</f>
        <v>701</v>
      </c>
      <c r="Q54" s="44">
        <f>AprilRaw!O54</f>
        <v>5</v>
      </c>
      <c r="R54" s="44">
        <f>AprilRaw!P54</f>
        <v>4</v>
      </c>
      <c r="S54" s="44">
        <f>AprilRaw!Q54</f>
        <v>9</v>
      </c>
      <c r="T54" s="44">
        <f>AprilRaw!R54</f>
        <v>191</v>
      </c>
      <c r="U54" s="44">
        <f>AprilRaw!S54</f>
        <v>18</v>
      </c>
    </row>
    <row r="55" spans="1:21" s="4" customFormat="1" ht="30" customHeight="1" x14ac:dyDescent="0.4">
      <c r="A55" s="6" t="s">
        <v>74</v>
      </c>
      <c r="B55" s="46">
        <f>January!B55</f>
        <v>9923</v>
      </c>
      <c r="C55" s="46">
        <f>March!D55</f>
        <v>9202</v>
      </c>
      <c r="D55" s="46">
        <f>AprilRaw!C55</f>
        <v>8720</v>
      </c>
      <c r="E55" s="46">
        <f>AprilRaw!D55</f>
        <v>37</v>
      </c>
      <c r="F55" s="46">
        <f>AprilRaw!E55</f>
        <v>519</v>
      </c>
      <c r="G55" s="46">
        <f>AprilRaw!F55</f>
        <v>8666</v>
      </c>
      <c r="H55" s="46">
        <f>AprilRaw!G55</f>
        <v>490</v>
      </c>
      <c r="I55" s="46">
        <f>AprilRaw!H55</f>
        <v>412</v>
      </c>
      <c r="J55" s="46">
        <f>AprilRaw!I55</f>
        <v>78</v>
      </c>
      <c r="K55" s="46">
        <f>AprilRaw!J55</f>
        <v>1026</v>
      </c>
      <c r="L55" s="46">
        <f>AprilRaw!K55</f>
        <v>181</v>
      </c>
      <c r="M55" s="46">
        <f>AprilRaw!L55</f>
        <v>309</v>
      </c>
      <c r="N55" s="46">
        <f>AprilRaw!W45</f>
        <v>41</v>
      </c>
      <c r="O55" s="46">
        <f>AprilRaw!M55</f>
        <v>41</v>
      </c>
      <c r="P55" s="46">
        <f>AprilRaw!N55</f>
        <v>825</v>
      </c>
      <c r="Q55" s="46">
        <f>AprilRaw!O55</f>
        <v>1</v>
      </c>
      <c r="R55" s="46">
        <f>AprilRaw!P55</f>
        <v>8</v>
      </c>
      <c r="S55" s="46">
        <f>AprilRaw!Q55</f>
        <v>3</v>
      </c>
      <c r="T55" s="46">
        <f>AprilRaw!R55</f>
        <v>143</v>
      </c>
      <c r="U55" s="46">
        <f>AprilRaw!S55</f>
        <v>221</v>
      </c>
    </row>
    <row r="56" spans="1:21" ht="30" customHeight="1" x14ac:dyDescent="0.4">
      <c r="A56" s="11" t="s">
        <v>94</v>
      </c>
      <c r="B56" s="56">
        <f>January!B56</f>
        <v>25582</v>
      </c>
      <c r="C56" s="56">
        <f>March!D56</f>
        <v>26155</v>
      </c>
      <c r="D56" s="56">
        <f>SUM(D12:D15)</f>
        <v>26163</v>
      </c>
      <c r="E56" s="56">
        <f>SUM(E12:E15)</f>
        <v>289</v>
      </c>
      <c r="F56" s="56">
        <f>SUM(F12:F15)</f>
        <v>281</v>
      </c>
      <c r="G56" s="56">
        <f>SUM(G12:G15)</f>
        <v>25599</v>
      </c>
      <c r="H56" s="56">
        <f t="shared" ref="H56:U56" si="0">SUM(H12:H15)</f>
        <v>1584</v>
      </c>
      <c r="I56" s="56">
        <f t="shared" si="0"/>
        <v>1348</v>
      </c>
      <c r="J56" s="56">
        <f t="shared" si="0"/>
        <v>236</v>
      </c>
      <c r="K56" s="56">
        <f t="shared" si="0"/>
        <v>4188</v>
      </c>
      <c r="L56" s="56">
        <f t="shared" si="0"/>
        <v>827</v>
      </c>
      <c r="M56" s="56">
        <f t="shared" si="0"/>
        <v>757</v>
      </c>
      <c r="N56" s="56">
        <f>JanuaryRaw!W14</f>
        <v>167</v>
      </c>
      <c r="O56" s="56">
        <f t="shared" si="0"/>
        <v>222</v>
      </c>
      <c r="P56" s="56">
        <f t="shared" si="0"/>
        <v>2444</v>
      </c>
      <c r="Q56" s="56">
        <f t="shared" si="0"/>
        <v>17</v>
      </c>
      <c r="R56" s="56">
        <f t="shared" si="0"/>
        <v>32</v>
      </c>
      <c r="S56" s="56">
        <f t="shared" si="0"/>
        <v>38</v>
      </c>
      <c r="T56" s="56">
        <f t="shared" si="0"/>
        <v>571</v>
      </c>
      <c r="U56" s="56">
        <f t="shared" si="0"/>
        <v>378</v>
      </c>
    </row>
    <row r="57" spans="1:21" ht="30" customHeight="1" x14ac:dyDescent="0.4">
      <c r="A57" s="76" t="s">
        <v>95</v>
      </c>
      <c r="B57" s="58">
        <f>January!B57</f>
        <v>51758</v>
      </c>
      <c r="C57" s="58">
        <f>March!D57</f>
        <v>50729</v>
      </c>
      <c r="D57" s="58">
        <f>SUM(D40:D44)</f>
        <v>50542</v>
      </c>
      <c r="E57" s="58">
        <f>SUM(E40:E44)</f>
        <v>158</v>
      </c>
      <c r="F57" s="58">
        <f>SUM(F40:F44)</f>
        <v>352</v>
      </c>
      <c r="G57" s="58">
        <f>SUM(G40:G44)</f>
        <v>42348</v>
      </c>
      <c r="H57" s="58">
        <f t="shared" ref="H57:U57" si="1">SUM(H40:H44)</f>
        <v>2646</v>
      </c>
      <c r="I57" s="58">
        <f t="shared" si="1"/>
        <v>2359</v>
      </c>
      <c r="J57" s="58">
        <f t="shared" si="1"/>
        <v>287</v>
      </c>
      <c r="K57" s="58">
        <f t="shared" si="1"/>
        <v>3746</v>
      </c>
      <c r="L57" s="58">
        <f t="shared" si="1"/>
        <v>51</v>
      </c>
      <c r="M57" s="58">
        <f t="shared" si="1"/>
        <v>2595</v>
      </c>
      <c r="N57" s="58">
        <f t="shared" si="1"/>
        <v>0</v>
      </c>
      <c r="O57" s="58">
        <f t="shared" si="1"/>
        <v>521</v>
      </c>
      <c r="P57" s="58">
        <f t="shared" si="1"/>
        <v>1473</v>
      </c>
      <c r="Q57" s="58">
        <f t="shared" si="1"/>
        <v>0</v>
      </c>
      <c r="R57" s="58">
        <f t="shared" si="1"/>
        <v>3</v>
      </c>
      <c r="S57" s="58">
        <f t="shared" si="1"/>
        <v>0</v>
      </c>
      <c r="T57" s="58">
        <f t="shared" si="1"/>
        <v>286</v>
      </c>
      <c r="U57" s="58">
        <f t="shared" si="1"/>
        <v>68</v>
      </c>
    </row>
    <row r="58" spans="1:21" ht="30" customHeight="1" x14ac:dyDescent="0.4">
      <c r="A58" s="13" t="s">
        <v>113</v>
      </c>
      <c r="B58" s="60">
        <f>SUM(B2:B55)</f>
        <v>1001027</v>
      </c>
      <c r="C58" s="60">
        <f>March!D58</f>
        <v>999439</v>
      </c>
      <c r="D58" s="60">
        <f>SUM(D2:D55)</f>
        <v>999565</v>
      </c>
      <c r="E58" s="60">
        <f>SUM(E2:E55)</f>
        <v>6573</v>
      </c>
      <c r="F58" s="60">
        <f>SUM(F2:F55)</f>
        <v>6430</v>
      </c>
      <c r="G58" s="60">
        <f>AprilRaw!U2</f>
        <v>405534</v>
      </c>
      <c r="H58" s="60">
        <f t="shared" ref="H58:U58" si="2">SUM(H2:H55)</f>
        <v>85725</v>
      </c>
      <c r="I58" s="60">
        <f t="shared" si="2"/>
        <v>66848</v>
      </c>
      <c r="J58" s="60">
        <f t="shared" si="2"/>
        <v>18877</v>
      </c>
      <c r="K58" s="60">
        <f t="shared" si="2"/>
        <v>148890</v>
      </c>
      <c r="L58" s="60">
        <f t="shared" si="2"/>
        <v>38186</v>
      </c>
      <c r="M58" s="60">
        <f t="shared" si="2"/>
        <v>47539</v>
      </c>
      <c r="N58" s="60">
        <f t="shared" si="2"/>
        <v>13763</v>
      </c>
      <c r="O58" s="60">
        <f t="shared" si="2"/>
        <v>10479</v>
      </c>
      <c r="P58" s="60">
        <f t="shared" si="2"/>
        <v>118265</v>
      </c>
      <c r="Q58" s="60">
        <f t="shared" si="2"/>
        <v>656</v>
      </c>
      <c r="R58" s="60">
        <f t="shared" si="2"/>
        <v>1907</v>
      </c>
      <c r="S58" s="60">
        <f t="shared" si="2"/>
        <v>1570</v>
      </c>
      <c r="T58" s="60">
        <f t="shared" si="2"/>
        <v>13278</v>
      </c>
      <c r="U58" s="60">
        <f t="shared" si="2"/>
        <v>12052</v>
      </c>
    </row>
  </sheetData>
  <autoFilter ref="A1:U58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sheetPr codeName="Sheet11"/>
  <dimension ref="A1:W55"/>
  <sheetViews>
    <sheetView zoomScale="85" zoomScaleNormal="85" workbookViewId="0"/>
  </sheetViews>
  <sheetFormatPr defaultRowHeight="14.6" x14ac:dyDescent="0.4"/>
  <cols>
    <col min="1" max="1" width="45.69140625" customWidth="1"/>
    <col min="22" max="22" width="33.84375" customWidth="1"/>
  </cols>
  <sheetData>
    <row r="1" spans="1:23" x14ac:dyDescent="0.4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4">
      <c r="A2" t="s">
        <v>21</v>
      </c>
      <c r="B2">
        <v>60827</v>
      </c>
      <c r="C2">
        <v>60833</v>
      </c>
      <c r="D2">
        <v>310</v>
      </c>
      <c r="E2">
        <v>304</v>
      </c>
      <c r="F2">
        <v>59804</v>
      </c>
      <c r="G2">
        <v>5399</v>
      </c>
      <c r="H2">
        <v>4022</v>
      </c>
      <c r="I2">
        <v>1377</v>
      </c>
      <c r="J2">
        <v>9603</v>
      </c>
      <c r="K2">
        <v>2537</v>
      </c>
      <c r="L2">
        <v>2862</v>
      </c>
      <c r="M2">
        <v>553</v>
      </c>
      <c r="N2">
        <v>6949</v>
      </c>
      <c r="O2">
        <v>56</v>
      </c>
      <c r="P2">
        <v>120</v>
      </c>
      <c r="Q2">
        <v>80</v>
      </c>
      <c r="R2">
        <v>866</v>
      </c>
      <c r="S2">
        <v>828</v>
      </c>
      <c r="T2" t="s">
        <v>173</v>
      </c>
      <c r="U2">
        <v>405534</v>
      </c>
      <c r="V2" s="81" t="s">
        <v>21</v>
      </c>
      <c r="W2" s="81">
        <v>1032</v>
      </c>
    </row>
    <row r="3" spans="1:23" x14ac:dyDescent="0.4">
      <c r="A3" t="s">
        <v>22</v>
      </c>
      <c r="B3">
        <v>27064</v>
      </c>
      <c r="C3">
        <v>27033</v>
      </c>
      <c r="D3">
        <v>131</v>
      </c>
      <c r="E3">
        <v>162</v>
      </c>
      <c r="F3">
        <v>26681</v>
      </c>
      <c r="G3">
        <v>3306</v>
      </c>
      <c r="H3">
        <v>2584</v>
      </c>
      <c r="I3">
        <v>722</v>
      </c>
      <c r="J3">
        <v>4081</v>
      </c>
      <c r="K3">
        <v>1379</v>
      </c>
      <c r="L3">
        <v>1927</v>
      </c>
      <c r="M3">
        <v>374</v>
      </c>
      <c r="N3">
        <v>4242</v>
      </c>
      <c r="O3">
        <v>27</v>
      </c>
      <c r="P3">
        <v>67</v>
      </c>
      <c r="Q3">
        <v>55</v>
      </c>
      <c r="R3">
        <v>353</v>
      </c>
      <c r="S3">
        <v>395</v>
      </c>
      <c r="V3" s="81" t="s">
        <v>174</v>
      </c>
      <c r="W3" s="81">
        <v>445</v>
      </c>
    </row>
    <row r="4" spans="1:23" x14ac:dyDescent="0.4">
      <c r="A4" t="s">
        <v>23</v>
      </c>
      <c r="B4">
        <v>62131</v>
      </c>
      <c r="C4">
        <v>62012</v>
      </c>
      <c r="D4">
        <v>253</v>
      </c>
      <c r="E4">
        <v>372</v>
      </c>
      <c r="F4">
        <v>60087</v>
      </c>
      <c r="G4">
        <v>9079</v>
      </c>
      <c r="H4">
        <v>6953</v>
      </c>
      <c r="I4">
        <v>2126</v>
      </c>
      <c r="J4">
        <v>16461</v>
      </c>
      <c r="K4">
        <v>3522</v>
      </c>
      <c r="L4">
        <v>5557</v>
      </c>
      <c r="M4">
        <v>927</v>
      </c>
      <c r="N4">
        <v>7009</v>
      </c>
      <c r="O4">
        <v>39</v>
      </c>
      <c r="P4">
        <v>163</v>
      </c>
      <c r="Q4">
        <v>90</v>
      </c>
      <c r="R4">
        <v>842</v>
      </c>
      <c r="S4">
        <v>793</v>
      </c>
      <c r="V4" s="82" t="s">
        <v>175</v>
      </c>
      <c r="W4" s="81">
        <v>0</v>
      </c>
    </row>
    <row r="5" spans="1:23" x14ac:dyDescent="0.4">
      <c r="A5" t="s">
        <v>24</v>
      </c>
      <c r="B5">
        <v>12784</v>
      </c>
      <c r="C5">
        <v>12809</v>
      </c>
      <c r="D5">
        <v>30</v>
      </c>
      <c r="E5">
        <v>5</v>
      </c>
      <c r="F5">
        <v>12527</v>
      </c>
      <c r="G5">
        <v>142</v>
      </c>
      <c r="H5">
        <v>111</v>
      </c>
      <c r="I5">
        <v>31</v>
      </c>
      <c r="J5">
        <v>361</v>
      </c>
      <c r="K5">
        <v>76</v>
      </c>
      <c r="L5">
        <v>66</v>
      </c>
      <c r="M5">
        <v>19</v>
      </c>
      <c r="N5">
        <v>195</v>
      </c>
      <c r="O5">
        <v>0</v>
      </c>
      <c r="P5">
        <v>3</v>
      </c>
      <c r="Q5">
        <v>0</v>
      </c>
      <c r="R5">
        <v>99</v>
      </c>
      <c r="S5">
        <v>31</v>
      </c>
      <c r="V5" s="81" t="s">
        <v>23</v>
      </c>
      <c r="W5" s="81">
        <v>1480</v>
      </c>
    </row>
    <row r="6" spans="1:23" x14ac:dyDescent="0.4">
      <c r="A6" t="s">
        <v>25</v>
      </c>
      <c r="B6">
        <v>60687</v>
      </c>
      <c r="C6">
        <v>61018</v>
      </c>
      <c r="D6">
        <v>442</v>
      </c>
      <c r="E6">
        <v>111</v>
      </c>
      <c r="F6">
        <v>59167</v>
      </c>
      <c r="G6">
        <v>5785</v>
      </c>
      <c r="H6">
        <v>4688</v>
      </c>
      <c r="I6">
        <v>1097</v>
      </c>
      <c r="J6">
        <v>12204</v>
      </c>
      <c r="K6">
        <v>2476</v>
      </c>
      <c r="L6">
        <v>3309</v>
      </c>
      <c r="M6">
        <v>689</v>
      </c>
      <c r="N6">
        <v>8416</v>
      </c>
      <c r="O6">
        <v>47</v>
      </c>
      <c r="P6">
        <v>127</v>
      </c>
      <c r="Q6">
        <v>134</v>
      </c>
      <c r="R6">
        <v>840</v>
      </c>
      <c r="S6">
        <v>725</v>
      </c>
      <c r="V6" s="82" t="s">
        <v>176</v>
      </c>
      <c r="W6" s="81">
        <v>210</v>
      </c>
    </row>
    <row r="7" spans="1:23" x14ac:dyDescent="0.4">
      <c r="A7" t="s">
        <v>26</v>
      </c>
      <c r="B7">
        <v>13518</v>
      </c>
      <c r="C7">
        <v>13614</v>
      </c>
      <c r="D7">
        <v>123</v>
      </c>
      <c r="E7">
        <v>27</v>
      </c>
      <c r="F7">
        <v>13459</v>
      </c>
      <c r="G7">
        <v>1041</v>
      </c>
      <c r="H7">
        <v>662</v>
      </c>
      <c r="I7">
        <v>379</v>
      </c>
      <c r="J7">
        <v>1265</v>
      </c>
      <c r="K7">
        <v>511</v>
      </c>
      <c r="L7">
        <v>530</v>
      </c>
      <c r="M7">
        <v>84</v>
      </c>
      <c r="N7">
        <v>716</v>
      </c>
      <c r="O7">
        <v>4</v>
      </c>
      <c r="P7">
        <v>15</v>
      </c>
      <c r="Q7">
        <v>11</v>
      </c>
      <c r="R7">
        <v>113</v>
      </c>
      <c r="S7">
        <v>272</v>
      </c>
      <c r="V7" s="81" t="s">
        <v>24</v>
      </c>
      <c r="W7" s="81">
        <v>31</v>
      </c>
    </row>
    <row r="8" spans="1:23" x14ac:dyDescent="0.4">
      <c r="A8" t="s">
        <v>27</v>
      </c>
      <c r="B8">
        <v>9907</v>
      </c>
      <c r="C8">
        <v>9877</v>
      </c>
      <c r="D8">
        <v>118</v>
      </c>
      <c r="E8">
        <v>148</v>
      </c>
      <c r="F8">
        <v>9810</v>
      </c>
      <c r="G8">
        <v>639</v>
      </c>
      <c r="H8">
        <v>543</v>
      </c>
      <c r="I8">
        <v>96</v>
      </c>
      <c r="J8">
        <v>998</v>
      </c>
      <c r="K8">
        <v>391</v>
      </c>
      <c r="L8">
        <v>248</v>
      </c>
      <c r="M8">
        <v>107</v>
      </c>
      <c r="N8">
        <v>850</v>
      </c>
      <c r="O8">
        <v>2</v>
      </c>
      <c r="P8">
        <v>8</v>
      </c>
      <c r="Q8">
        <v>7</v>
      </c>
      <c r="R8">
        <v>163</v>
      </c>
      <c r="S8">
        <v>106</v>
      </c>
      <c r="V8" s="81" t="s">
        <v>25</v>
      </c>
      <c r="W8" s="81">
        <v>805</v>
      </c>
    </row>
    <row r="9" spans="1:23" x14ac:dyDescent="0.4">
      <c r="A9" t="s">
        <v>28</v>
      </c>
      <c r="B9">
        <v>8684</v>
      </c>
      <c r="C9">
        <v>8734</v>
      </c>
      <c r="D9">
        <v>63</v>
      </c>
      <c r="E9">
        <v>13</v>
      </c>
      <c r="F9">
        <v>8676</v>
      </c>
      <c r="G9">
        <v>362</v>
      </c>
      <c r="H9">
        <v>249</v>
      </c>
      <c r="I9">
        <v>113</v>
      </c>
      <c r="J9">
        <v>419</v>
      </c>
      <c r="K9">
        <v>237</v>
      </c>
      <c r="L9">
        <v>125</v>
      </c>
      <c r="M9">
        <v>50</v>
      </c>
      <c r="N9">
        <v>263</v>
      </c>
      <c r="O9">
        <v>0</v>
      </c>
      <c r="P9">
        <v>20</v>
      </c>
      <c r="Q9">
        <v>0</v>
      </c>
      <c r="R9">
        <v>49</v>
      </c>
      <c r="S9">
        <v>36</v>
      </c>
      <c r="V9" s="81" t="s">
        <v>26</v>
      </c>
      <c r="W9" s="81">
        <v>32</v>
      </c>
    </row>
    <row r="10" spans="1:23" x14ac:dyDescent="0.4">
      <c r="A10" t="s">
        <v>29</v>
      </c>
      <c r="B10">
        <v>5730</v>
      </c>
      <c r="C10">
        <v>5848</v>
      </c>
      <c r="D10">
        <v>118</v>
      </c>
      <c r="E10">
        <v>0</v>
      </c>
      <c r="F10">
        <v>5764</v>
      </c>
      <c r="G10">
        <v>73</v>
      </c>
      <c r="H10">
        <v>57</v>
      </c>
      <c r="I10">
        <v>16</v>
      </c>
      <c r="J10">
        <v>160</v>
      </c>
      <c r="K10">
        <v>6</v>
      </c>
      <c r="L10">
        <v>67</v>
      </c>
      <c r="M10">
        <v>12</v>
      </c>
      <c r="N10">
        <v>171</v>
      </c>
      <c r="O10">
        <v>0</v>
      </c>
      <c r="P10">
        <v>1</v>
      </c>
      <c r="Q10">
        <v>4</v>
      </c>
      <c r="R10">
        <v>44</v>
      </c>
      <c r="S10">
        <v>1</v>
      </c>
      <c r="V10" s="81" t="s">
        <v>177</v>
      </c>
      <c r="W10" s="81">
        <v>64</v>
      </c>
    </row>
    <row r="11" spans="1:23" x14ac:dyDescent="0.4">
      <c r="A11" t="s">
        <v>30</v>
      </c>
      <c r="B11">
        <v>364</v>
      </c>
      <c r="C11">
        <v>364</v>
      </c>
      <c r="D11">
        <v>0</v>
      </c>
      <c r="E11">
        <v>0</v>
      </c>
      <c r="F11">
        <v>364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94</v>
      </c>
      <c r="O11">
        <v>0</v>
      </c>
      <c r="P11">
        <v>0</v>
      </c>
      <c r="Q11">
        <v>21</v>
      </c>
      <c r="R11">
        <v>0</v>
      </c>
      <c r="S11">
        <v>0</v>
      </c>
      <c r="V11" s="81" t="s">
        <v>28</v>
      </c>
      <c r="W11" s="81">
        <v>30</v>
      </c>
    </row>
    <row r="12" spans="1:23" x14ac:dyDescent="0.4">
      <c r="A12" t="s">
        <v>31</v>
      </c>
      <c r="B12">
        <v>2087</v>
      </c>
      <c r="C12">
        <v>2106</v>
      </c>
      <c r="D12">
        <v>21</v>
      </c>
      <c r="E12">
        <v>2</v>
      </c>
      <c r="F12">
        <v>2058</v>
      </c>
      <c r="G12">
        <v>104</v>
      </c>
      <c r="H12">
        <v>94</v>
      </c>
      <c r="I12">
        <v>10</v>
      </c>
      <c r="J12">
        <v>287</v>
      </c>
      <c r="K12">
        <v>85</v>
      </c>
      <c r="L12">
        <v>19</v>
      </c>
      <c r="M12">
        <v>20</v>
      </c>
      <c r="N12">
        <v>444</v>
      </c>
      <c r="O12">
        <v>5</v>
      </c>
      <c r="P12">
        <v>3</v>
      </c>
      <c r="Q12">
        <v>5</v>
      </c>
      <c r="R12">
        <v>17</v>
      </c>
      <c r="S12">
        <v>29</v>
      </c>
      <c r="V12" s="81" t="s">
        <v>29</v>
      </c>
      <c r="W12" s="81">
        <v>0</v>
      </c>
    </row>
    <row r="13" spans="1:23" x14ac:dyDescent="0.4">
      <c r="A13" t="s">
        <v>32</v>
      </c>
      <c r="B13">
        <v>4667</v>
      </c>
      <c r="C13">
        <v>4712</v>
      </c>
      <c r="D13">
        <v>60</v>
      </c>
      <c r="E13">
        <v>15</v>
      </c>
      <c r="F13">
        <v>4578</v>
      </c>
      <c r="G13">
        <v>337</v>
      </c>
      <c r="H13">
        <v>301</v>
      </c>
      <c r="I13">
        <v>36</v>
      </c>
      <c r="J13">
        <v>698</v>
      </c>
      <c r="K13">
        <v>225</v>
      </c>
      <c r="L13">
        <v>112</v>
      </c>
      <c r="M13">
        <v>40</v>
      </c>
      <c r="N13">
        <v>409</v>
      </c>
      <c r="O13">
        <v>1</v>
      </c>
      <c r="P13">
        <v>8</v>
      </c>
      <c r="Q13">
        <v>7</v>
      </c>
      <c r="R13">
        <v>109</v>
      </c>
      <c r="S13">
        <v>141</v>
      </c>
      <c r="V13" s="82" t="s">
        <v>178</v>
      </c>
      <c r="W13" s="81">
        <v>13</v>
      </c>
    </row>
    <row r="14" spans="1:23" x14ac:dyDescent="0.4">
      <c r="A14" t="s">
        <v>33</v>
      </c>
      <c r="B14">
        <v>11061</v>
      </c>
      <c r="C14">
        <v>10923</v>
      </c>
      <c r="D14">
        <v>107</v>
      </c>
      <c r="E14">
        <v>245</v>
      </c>
      <c r="F14">
        <v>10722</v>
      </c>
      <c r="G14">
        <v>615</v>
      </c>
      <c r="H14">
        <v>517</v>
      </c>
      <c r="I14">
        <v>98</v>
      </c>
      <c r="J14">
        <v>2355</v>
      </c>
      <c r="K14">
        <v>335</v>
      </c>
      <c r="L14">
        <v>280</v>
      </c>
      <c r="M14">
        <v>104</v>
      </c>
      <c r="N14">
        <v>995</v>
      </c>
      <c r="O14">
        <v>7</v>
      </c>
      <c r="P14">
        <v>11</v>
      </c>
      <c r="Q14">
        <v>15</v>
      </c>
      <c r="R14">
        <v>235</v>
      </c>
      <c r="S14">
        <v>153</v>
      </c>
      <c r="V14" s="82" t="s">
        <v>179</v>
      </c>
      <c r="W14" s="81">
        <v>188</v>
      </c>
    </row>
    <row r="15" spans="1:23" x14ac:dyDescent="0.4">
      <c r="A15" t="s">
        <v>34</v>
      </c>
      <c r="B15">
        <v>8340</v>
      </c>
      <c r="C15">
        <v>8422</v>
      </c>
      <c r="D15">
        <v>101</v>
      </c>
      <c r="E15">
        <v>19</v>
      </c>
      <c r="F15">
        <v>8241</v>
      </c>
      <c r="G15">
        <v>528</v>
      </c>
      <c r="H15">
        <v>436</v>
      </c>
      <c r="I15">
        <v>92</v>
      </c>
      <c r="J15">
        <v>848</v>
      </c>
      <c r="K15">
        <v>182</v>
      </c>
      <c r="L15">
        <v>346</v>
      </c>
      <c r="M15">
        <v>58</v>
      </c>
      <c r="N15">
        <v>596</v>
      </c>
      <c r="O15">
        <v>4</v>
      </c>
      <c r="P15">
        <v>10</v>
      </c>
      <c r="Q15">
        <v>11</v>
      </c>
      <c r="R15">
        <v>210</v>
      </c>
      <c r="S15">
        <v>55</v>
      </c>
      <c r="V15" s="81" t="s">
        <v>35</v>
      </c>
      <c r="W15" s="81">
        <v>32</v>
      </c>
    </row>
    <row r="16" spans="1:23" x14ac:dyDescent="0.4">
      <c r="A16" t="s">
        <v>35</v>
      </c>
      <c r="B16">
        <v>8846</v>
      </c>
      <c r="C16">
        <v>8901</v>
      </c>
      <c r="D16">
        <v>57</v>
      </c>
      <c r="E16">
        <v>2</v>
      </c>
      <c r="F16">
        <v>8799</v>
      </c>
      <c r="G16">
        <v>376</v>
      </c>
      <c r="H16">
        <v>252</v>
      </c>
      <c r="I16">
        <v>124</v>
      </c>
      <c r="J16">
        <v>518</v>
      </c>
      <c r="K16">
        <v>164</v>
      </c>
      <c r="L16">
        <v>212</v>
      </c>
      <c r="M16">
        <v>39</v>
      </c>
      <c r="N16">
        <v>357</v>
      </c>
      <c r="O16">
        <v>1</v>
      </c>
      <c r="P16">
        <v>7</v>
      </c>
      <c r="Q16">
        <v>8</v>
      </c>
      <c r="R16">
        <v>76</v>
      </c>
      <c r="S16">
        <v>47</v>
      </c>
      <c r="V16" s="81" t="s">
        <v>180</v>
      </c>
      <c r="W16" s="81">
        <v>593</v>
      </c>
    </row>
    <row r="17" spans="1:23" x14ac:dyDescent="0.4">
      <c r="A17" t="s">
        <v>36</v>
      </c>
      <c r="B17">
        <v>15764</v>
      </c>
      <c r="C17">
        <v>15860</v>
      </c>
      <c r="D17">
        <v>122</v>
      </c>
      <c r="E17">
        <v>26</v>
      </c>
      <c r="F17">
        <v>15631</v>
      </c>
      <c r="G17">
        <v>2168</v>
      </c>
      <c r="H17">
        <v>1666</v>
      </c>
      <c r="I17">
        <v>502</v>
      </c>
      <c r="J17">
        <v>2966</v>
      </c>
      <c r="K17">
        <v>850</v>
      </c>
      <c r="L17">
        <v>1318</v>
      </c>
      <c r="M17">
        <v>216</v>
      </c>
      <c r="N17">
        <v>2086</v>
      </c>
      <c r="O17">
        <v>12</v>
      </c>
      <c r="P17">
        <v>33</v>
      </c>
      <c r="Q17">
        <v>25</v>
      </c>
      <c r="R17">
        <v>319</v>
      </c>
      <c r="S17">
        <v>377</v>
      </c>
      <c r="V17" s="81" t="s">
        <v>39</v>
      </c>
      <c r="W17" s="81">
        <v>22</v>
      </c>
    </row>
    <row r="18" spans="1:23" x14ac:dyDescent="0.4">
      <c r="A18" t="s">
        <v>37</v>
      </c>
      <c r="B18">
        <v>7748</v>
      </c>
      <c r="C18">
        <v>7668</v>
      </c>
      <c r="D18">
        <v>65</v>
      </c>
      <c r="E18">
        <v>145</v>
      </c>
      <c r="F18">
        <v>7581</v>
      </c>
      <c r="G18">
        <v>139</v>
      </c>
      <c r="H18">
        <v>111</v>
      </c>
      <c r="I18">
        <v>28</v>
      </c>
      <c r="J18">
        <v>370</v>
      </c>
      <c r="K18">
        <v>68</v>
      </c>
      <c r="L18">
        <v>71</v>
      </c>
      <c r="M18">
        <v>26</v>
      </c>
      <c r="N18">
        <v>176</v>
      </c>
      <c r="O18">
        <v>1</v>
      </c>
      <c r="P18">
        <v>0</v>
      </c>
      <c r="Q18">
        <v>1</v>
      </c>
      <c r="R18">
        <v>96</v>
      </c>
      <c r="S18">
        <v>53</v>
      </c>
      <c r="V18" s="81" t="s">
        <v>41</v>
      </c>
      <c r="W18" s="81">
        <v>59</v>
      </c>
    </row>
    <row r="19" spans="1:23" x14ac:dyDescent="0.4">
      <c r="A19" t="s">
        <v>38</v>
      </c>
      <c r="B19">
        <v>31748</v>
      </c>
      <c r="C19">
        <v>31953</v>
      </c>
      <c r="D19">
        <v>222</v>
      </c>
      <c r="E19">
        <v>17</v>
      </c>
      <c r="F19">
        <v>31292</v>
      </c>
      <c r="G19">
        <v>2365</v>
      </c>
      <c r="H19">
        <v>1883</v>
      </c>
      <c r="I19">
        <v>482</v>
      </c>
      <c r="J19">
        <v>3219</v>
      </c>
      <c r="K19">
        <v>1111</v>
      </c>
      <c r="L19">
        <v>1254</v>
      </c>
      <c r="M19">
        <v>306</v>
      </c>
      <c r="N19">
        <v>2702</v>
      </c>
      <c r="O19">
        <v>15</v>
      </c>
      <c r="P19">
        <v>63</v>
      </c>
      <c r="Q19">
        <v>31</v>
      </c>
      <c r="R19">
        <v>346</v>
      </c>
      <c r="S19">
        <v>422</v>
      </c>
      <c r="V19" s="81" t="s">
        <v>181</v>
      </c>
      <c r="W19" s="81">
        <v>569</v>
      </c>
    </row>
    <row r="20" spans="1:23" x14ac:dyDescent="0.4">
      <c r="A20" t="s">
        <v>39</v>
      </c>
      <c r="B20">
        <v>4289</v>
      </c>
      <c r="C20">
        <v>4289</v>
      </c>
      <c r="D20">
        <v>2</v>
      </c>
      <c r="E20">
        <v>2</v>
      </c>
      <c r="F20">
        <v>4027</v>
      </c>
      <c r="G20">
        <v>32</v>
      </c>
      <c r="H20">
        <v>17</v>
      </c>
      <c r="I20">
        <v>15</v>
      </c>
      <c r="J20">
        <v>118</v>
      </c>
      <c r="K20">
        <v>31</v>
      </c>
      <c r="L20">
        <v>1</v>
      </c>
      <c r="M20">
        <v>16</v>
      </c>
      <c r="N20">
        <v>10415</v>
      </c>
      <c r="O20">
        <v>0</v>
      </c>
      <c r="P20">
        <v>4</v>
      </c>
      <c r="Q20">
        <v>4</v>
      </c>
      <c r="R20">
        <v>50</v>
      </c>
      <c r="S20">
        <v>2</v>
      </c>
      <c r="V20" s="81" t="s">
        <v>43</v>
      </c>
      <c r="W20" s="81">
        <v>2637</v>
      </c>
    </row>
    <row r="21" spans="1:23" x14ac:dyDescent="0.4">
      <c r="A21" t="s">
        <v>40</v>
      </c>
      <c r="B21">
        <v>26234</v>
      </c>
      <c r="C21">
        <v>26253</v>
      </c>
      <c r="D21">
        <v>63</v>
      </c>
      <c r="E21">
        <v>44</v>
      </c>
      <c r="F21">
        <v>25678</v>
      </c>
      <c r="G21">
        <v>1941</v>
      </c>
      <c r="H21">
        <v>1661</v>
      </c>
      <c r="I21">
        <v>280</v>
      </c>
      <c r="J21">
        <v>2811</v>
      </c>
      <c r="K21">
        <v>1119</v>
      </c>
      <c r="L21">
        <v>822</v>
      </c>
      <c r="M21">
        <v>294</v>
      </c>
      <c r="N21">
        <v>4187</v>
      </c>
      <c r="O21">
        <v>15</v>
      </c>
      <c r="P21">
        <v>44</v>
      </c>
      <c r="Q21">
        <v>54</v>
      </c>
      <c r="R21">
        <v>293</v>
      </c>
      <c r="S21">
        <v>329</v>
      </c>
      <c r="V21" s="81" t="s">
        <v>44</v>
      </c>
      <c r="W21" s="81">
        <v>96</v>
      </c>
    </row>
    <row r="22" spans="1:23" x14ac:dyDescent="0.4">
      <c r="A22" t="s">
        <v>41</v>
      </c>
      <c r="B22">
        <v>14263</v>
      </c>
      <c r="C22">
        <v>14239</v>
      </c>
      <c r="D22">
        <v>43</v>
      </c>
      <c r="E22">
        <v>67</v>
      </c>
      <c r="F22">
        <v>13701</v>
      </c>
      <c r="G22">
        <v>157</v>
      </c>
      <c r="H22">
        <v>135</v>
      </c>
      <c r="I22">
        <v>22</v>
      </c>
      <c r="J22">
        <v>326</v>
      </c>
      <c r="K22">
        <v>120</v>
      </c>
      <c r="L22">
        <v>37</v>
      </c>
      <c r="M22">
        <v>50</v>
      </c>
      <c r="N22">
        <v>1277</v>
      </c>
      <c r="O22">
        <v>13</v>
      </c>
      <c r="P22">
        <v>6</v>
      </c>
      <c r="Q22">
        <v>23</v>
      </c>
      <c r="R22">
        <v>80</v>
      </c>
      <c r="S22">
        <v>34</v>
      </c>
      <c r="V22" s="81" t="s">
        <v>45</v>
      </c>
      <c r="W22" s="81">
        <v>660</v>
      </c>
    </row>
    <row r="23" spans="1:23" x14ac:dyDescent="0.4">
      <c r="A23" t="s">
        <v>42</v>
      </c>
      <c r="B23">
        <v>23524</v>
      </c>
      <c r="C23">
        <v>23722</v>
      </c>
      <c r="D23">
        <v>228</v>
      </c>
      <c r="E23">
        <v>30</v>
      </c>
      <c r="F23">
        <v>23430</v>
      </c>
      <c r="G23">
        <v>2301</v>
      </c>
      <c r="H23">
        <v>1672</v>
      </c>
      <c r="I23">
        <v>629</v>
      </c>
      <c r="J23">
        <v>3695</v>
      </c>
      <c r="K23">
        <v>1097</v>
      </c>
      <c r="L23">
        <v>1204</v>
      </c>
      <c r="M23">
        <v>361</v>
      </c>
      <c r="N23">
        <v>3471</v>
      </c>
      <c r="O23">
        <v>19</v>
      </c>
      <c r="P23">
        <v>76</v>
      </c>
      <c r="Q23">
        <v>43</v>
      </c>
      <c r="R23">
        <v>225</v>
      </c>
      <c r="S23">
        <v>501</v>
      </c>
      <c r="V23" s="81" t="s">
        <v>46</v>
      </c>
      <c r="W23" s="81">
        <v>134</v>
      </c>
    </row>
    <row r="24" spans="1:23" x14ac:dyDescent="0.4">
      <c r="A24" t="s">
        <v>43</v>
      </c>
      <c r="B24">
        <v>89124</v>
      </c>
      <c r="C24">
        <v>88811</v>
      </c>
      <c r="D24">
        <v>747</v>
      </c>
      <c r="E24">
        <v>1060</v>
      </c>
      <c r="F24">
        <v>83329</v>
      </c>
      <c r="G24">
        <v>10327</v>
      </c>
      <c r="H24">
        <v>7527</v>
      </c>
      <c r="I24">
        <v>2800</v>
      </c>
      <c r="J24">
        <v>20673</v>
      </c>
      <c r="K24">
        <v>5168</v>
      </c>
      <c r="L24">
        <v>5159</v>
      </c>
      <c r="M24">
        <v>1016</v>
      </c>
      <c r="N24">
        <v>15764</v>
      </c>
      <c r="O24">
        <v>91</v>
      </c>
      <c r="P24">
        <v>254</v>
      </c>
      <c r="Q24">
        <v>309</v>
      </c>
      <c r="R24">
        <v>994</v>
      </c>
      <c r="S24">
        <v>1079</v>
      </c>
      <c r="V24" s="82" t="s">
        <v>182</v>
      </c>
      <c r="W24" s="81">
        <v>341</v>
      </c>
    </row>
    <row r="25" spans="1:23" x14ac:dyDescent="0.4">
      <c r="A25" t="s">
        <v>44</v>
      </c>
      <c r="B25">
        <v>12515</v>
      </c>
      <c r="C25">
        <v>12532</v>
      </c>
      <c r="D25">
        <v>139</v>
      </c>
      <c r="E25">
        <v>122</v>
      </c>
      <c r="F25">
        <v>12290</v>
      </c>
      <c r="G25">
        <v>743</v>
      </c>
      <c r="H25">
        <v>598</v>
      </c>
      <c r="I25">
        <v>145</v>
      </c>
      <c r="J25">
        <v>1574</v>
      </c>
      <c r="K25">
        <v>298</v>
      </c>
      <c r="L25">
        <v>445</v>
      </c>
      <c r="M25">
        <v>100</v>
      </c>
      <c r="N25">
        <v>685</v>
      </c>
      <c r="O25">
        <v>4</v>
      </c>
      <c r="P25">
        <v>13</v>
      </c>
      <c r="Q25">
        <v>11</v>
      </c>
      <c r="R25">
        <v>282</v>
      </c>
      <c r="S25">
        <v>109</v>
      </c>
      <c r="V25" s="81" t="s">
        <v>47</v>
      </c>
      <c r="W25" s="81">
        <v>34</v>
      </c>
    </row>
    <row r="26" spans="1:23" x14ac:dyDescent="0.4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709</v>
      </c>
      <c r="O26">
        <v>0</v>
      </c>
      <c r="P26">
        <v>6</v>
      </c>
      <c r="Q26">
        <v>1</v>
      </c>
      <c r="R26">
        <v>0</v>
      </c>
      <c r="S26">
        <v>0</v>
      </c>
      <c r="V26" s="81" t="s">
        <v>48</v>
      </c>
      <c r="W26" s="81">
        <v>285</v>
      </c>
    </row>
    <row r="27" spans="1:23" x14ac:dyDescent="0.4">
      <c r="A27" t="s">
        <v>46</v>
      </c>
      <c r="B27">
        <v>13573</v>
      </c>
      <c r="C27">
        <v>13599</v>
      </c>
      <c r="D27">
        <v>109</v>
      </c>
      <c r="E27">
        <v>83</v>
      </c>
      <c r="F27">
        <v>13381</v>
      </c>
      <c r="G27">
        <v>662</v>
      </c>
      <c r="H27">
        <v>502</v>
      </c>
      <c r="I27">
        <v>160</v>
      </c>
      <c r="J27">
        <v>1068</v>
      </c>
      <c r="K27">
        <v>430</v>
      </c>
      <c r="L27">
        <v>232</v>
      </c>
      <c r="M27">
        <v>97</v>
      </c>
      <c r="N27">
        <v>1036</v>
      </c>
      <c r="O27">
        <v>4</v>
      </c>
      <c r="P27">
        <v>19</v>
      </c>
      <c r="Q27">
        <v>18</v>
      </c>
      <c r="R27">
        <v>182</v>
      </c>
      <c r="S27">
        <v>173</v>
      </c>
      <c r="V27" s="82" t="s">
        <v>183</v>
      </c>
      <c r="W27" s="81">
        <v>244</v>
      </c>
    </row>
    <row r="28" spans="1:23" x14ac:dyDescent="0.4">
      <c r="A28" t="s">
        <v>47</v>
      </c>
      <c r="B28">
        <v>3894</v>
      </c>
      <c r="C28">
        <v>3906</v>
      </c>
      <c r="D28">
        <v>38</v>
      </c>
      <c r="E28">
        <v>26</v>
      </c>
      <c r="F28">
        <v>3866</v>
      </c>
      <c r="G28">
        <v>288</v>
      </c>
      <c r="H28">
        <v>202</v>
      </c>
      <c r="I28">
        <v>86</v>
      </c>
      <c r="J28">
        <v>479</v>
      </c>
      <c r="K28">
        <v>111</v>
      </c>
      <c r="L28">
        <v>177</v>
      </c>
      <c r="M28">
        <v>47</v>
      </c>
      <c r="N28">
        <v>640</v>
      </c>
      <c r="O28">
        <v>5</v>
      </c>
      <c r="P28">
        <v>6</v>
      </c>
      <c r="Q28">
        <v>7</v>
      </c>
      <c r="R28">
        <v>85</v>
      </c>
      <c r="S28">
        <v>47</v>
      </c>
      <c r="V28" s="81" t="s">
        <v>49</v>
      </c>
      <c r="W28" s="81">
        <v>0</v>
      </c>
    </row>
    <row r="29" spans="1:23" x14ac:dyDescent="0.4">
      <c r="A29" t="s">
        <v>48</v>
      </c>
      <c r="B29">
        <v>16390</v>
      </c>
      <c r="C29">
        <v>16009</v>
      </c>
      <c r="D29">
        <v>114</v>
      </c>
      <c r="E29">
        <v>495</v>
      </c>
      <c r="F29">
        <v>15895</v>
      </c>
      <c r="G29">
        <v>1917</v>
      </c>
      <c r="H29">
        <v>1390</v>
      </c>
      <c r="I29">
        <v>527</v>
      </c>
      <c r="J29">
        <v>2659</v>
      </c>
      <c r="K29">
        <v>736</v>
      </c>
      <c r="L29">
        <v>1181</v>
      </c>
      <c r="M29">
        <v>172</v>
      </c>
      <c r="N29">
        <v>1947</v>
      </c>
      <c r="O29">
        <v>7</v>
      </c>
      <c r="P29">
        <v>27</v>
      </c>
      <c r="Q29">
        <v>10</v>
      </c>
      <c r="R29">
        <v>308</v>
      </c>
      <c r="S29">
        <v>348</v>
      </c>
      <c r="V29" s="81" t="s">
        <v>50</v>
      </c>
      <c r="W29" s="81">
        <v>58</v>
      </c>
    </row>
    <row r="30" spans="1:23" x14ac:dyDescent="0.4">
      <c r="A30" t="s">
        <v>49</v>
      </c>
      <c r="B30">
        <v>895</v>
      </c>
      <c r="C30">
        <v>905</v>
      </c>
      <c r="D30">
        <v>11</v>
      </c>
      <c r="E30">
        <v>1</v>
      </c>
      <c r="F30">
        <v>724</v>
      </c>
      <c r="G30">
        <v>82</v>
      </c>
      <c r="H30">
        <v>70</v>
      </c>
      <c r="I30">
        <v>12</v>
      </c>
      <c r="J30">
        <v>166</v>
      </c>
      <c r="K30">
        <v>72</v>
      </c>
      <c r="L30">
        <v>10</v>
      </c>
      <c r="M30">
        <v>13</v>
      </c>
      <c r="N30">
        <v>216</v>
      </c>
      <c r="O30">
        <v>4</v>
      </c>
      <c r="P30">
        <v>0</v>
      </c>
      <c r="Q30">
        <v>2</v>
      </c>
      <c r="R30">
        <v>27</v>
      </c>
      <c r="S30">
        <v>34</v>
      </c>
      <c r="V30" s="81" t="s">
        <v>184</v>
      </c>
      <c r="W30" s="81">
        <v>255</v>
      </c>
    </row>
    <row r="31" spans="1:23" x14ac:dyDescent="0.4">
      <c r="A31" t="s">
        <v>50</v>
      </c>
      <c r="B31">
        <v>15802</v>
      </c>
      <c r="C31">
        <v>15912</v>
      </c>
      <c r="D31">
        <v>137</v>
      </c>
      <c r="E31">
        <v>27</v>
      </c>
      <c r="F31">
        <v>15556</v>
      </c>
      <c r="G31">
        <v>391</v>
      </c>
      <c r="H31">
        <v>265</v>
      </c>
      <c r="I31">
        <v>126</v>
      </c>
      <c r="J31">
        <v>724</v>
      </c>
      <c r="K31">
        <v>204</v>
      </c>
      <c r="L31">
        <v>187</v>
      </c>
      <c r="M31">
        <v>48</v>
      </c>
      <c r="N31">
        <v>553</v>
      </c>
      <c r="O31">
        <v>1</v>
      </c>
      <c r="P31">
        <v>10</v>
      </c>
      <c r="Q31">
        <v>2</v>
      </c>
      <c r="R31">
        <v>191</v>
      </c>
      <c r="S31">
        <v>54</v>
      </c>
      <c r="V31" s="81" t="s">
        <v>52</v>
      </c>
      <c r="W31" s="81">
        <v>135</v>
      </c>
    </row>
    <row r="32" spans="1:23" x14ac:dyDescent="0.4">
      <c r="A32" t="s">
        <v>51</v>
      </c>
      <c r="B32">
        <v>21617</v>
      </c>
      <c r="C32">
        <v>21568</v>
      </c>
      <c r="D32">
        <v>102</v>
      </c>
      <c r="E32">
        <v>151</v>
      </c>
      <c r="F32">
        <v>21483</v>
      </c>
      <c r="G32">
        <v>1739</v>
      </c>
      <c r="H32">
        <v>1581</v>
      </c>
      <c r="I32">
        <v>158</v>
      </c>
      <c r="J32">
        <v>3150</v>
      </c>
      <c r="K32">
        <v>1272</v>
      </c>
      <c r="L32">
        <v>467</v>
      </c>
      <c r="M32">
        <v>281</v>
      </c>
      <c r="N32">
        <v>2155</v>
      </c>
      <c r="O32">
        <v>13</v>
      </c>
      <c r="P32">
        <v>43</v>
      </c>
      <c r="Q32">
        <v>36</v>
      </c>
      <c r="R32">
        <v>429</v>
      </c>
      <c r="S32">
        <v>397</v>
      </c>
      <c r="V32" s="81" t="s">
        <v>53</v>
      </c>
      <c r="W32" s="81">
        <v>113</v>
      </c>
    </row>
    <row r="33" spans="1:23" x14ac:dyDescent="0.4">
      <c r="A33" t="s">
        <v>52</v>
      </c>
      <c r="B33">
        <v>18118</v>
      </c>
      <c r="C33">
        <v>18255</v>
      </c>
      <c r="D33">
        <v>156</v>
      </c>
      <c r="E33">
        <v>19</v>
      </c>
      <c r="F33">
        <v>18118</v>
      </c>
      <c r="G33">
        <v>1304</v>
      </c>
      <c r="H33">
        <v>1011</v>
      </c>
      <c r="I33">
        <v>293</v>
      </c>
      <c r="J33">
        <v>2418</v>
      </c>
      <c r="K33">
        <v>720</v>
      </c>
      <c r="L33">
        <v>584</v>
      </c>
      <c r="M33">
        <v>210</v>
      </c>
      <c r="N33">
        <v>2918</v>
      </c>
      <c r="O33">
        <v>12</v>
      </c>
      <c r="P33">
        <v>36</v>
      </c>
      <c r="Q33">
        <v>30</v>
      </c>
      <c r="R33">
        <v>486</v>
      </c>
      <c r="S33">
        <v>252</v>
      </c>
      <c r="V33" s="81" t="s">
        <v>185</v>
      </c>
      <c r="W33" s="81">
        <v>1009</v>
      </c>
    </row>
    <row r="34" spans="1:23" x14ac:dyDescent="0.4">
      <c r="A34" t="s">
        <v>53</v>
      </c>
      <c r="B34">
        <v>10860</v>
      </c>
      <c r="C34">
        <v>10886</v>
      </c>
      <c r="D34">
        <v>69</v>
      </c>
      <c r="E34">
        <v>43</v>
      </c>
      <c r="F34">
        <v>10673</v>
      </c>
      <c r="G34">
        <v>629</v>
      </c>
      <c r="H34">
        <v>494</v>
      </c>
      <c r="I34">
        <v>135</v>
      </c>
      <c r="J34">
        <v>856</v>
      </c>
      <c r="K34">
        <v>435</v>
      </c>
      <c r="L34">
        <v>194</v>
      </c>
      <c r="M34">
        <v>151</v>
      </c>
      <c r="N34">
        <v>1270</v>
      </c>
      <c r="O34">
        <v>9</v>
      </c>
      <c r="P34">
        <v>22</v>
      </c>
      <c r="Q34">
        <v>14</v>
      </c>
      <c r="R34">
        <v>65</v>
      </c>
      <c r="S34">
        <v>102</v>
      </c>
      <c r="V34" s="81" t="s">
        <v>55</v>
      </c>
      <c r="W34" s="81">
        <v>155</v>
      </c>
    </row>
    <row r="35" spans="1:23" x14ac:dyDescent="0.4">
      <c r="A35" t="s">
        <v>54</v>
      </c>
      <c r="B35">
        <v>71380</v>
      </c>
      <c r="C35">
        <v>71547</v>
      </c>
      <c r="D35">
        <v>460</v>
      </c>
      <c r="E35">
        <v>293</v>
      </c>
      <c r="F35">
        <v>69302</v>
      </c>
      <c r="G35">
        <v>7065</v>
      </c>
      <c r="H35">
        <v>5691</v>
      </c>
      <c r="I35">
        <v>1374</v>
      </c>
      <c r="J35">
        <v>14851</v>
      </c>
      <c r="K35">
        <v>3184</v>
      </c>
      <c r="L35">
        <v>3881</v>
      </c>
      <c r="M35">
        <v>825</v>
      </c>
      <c r="N35">
        <v>9385</v>
      </c>
      <c r="O35">
        <v>55</v>
      </c>
      <c r="P35">
        <v>163</v>
      </c>
      <c r="Q35">
        <v>174</v>
      </c>
      <c r="R35">
        <v>747</v>
      </c>
      <c r="S35">
        <v>686</v>
      </c>
      <c r="V35" s="81" t="s">
        <v>56</v>
      </c>
      <c r="W35" s="81">
        <v>530</v>
      </c>
    </row>
    <row r="36" spans="1:23" x14ac:dyDescent="0.4">
      <c r="A36" t="s">
        <v>55</v>
      </c>
      <c r="B36">
        <v>22066</v>
      </c>
      <c r="C36">
        <v>22163</v>
      </c>
      <c r="D36">
        <v>105</v>
      </c>
      <c r="E36">
        <v>8</v>
      </c>
      <c r="F36">
        <v>21815</v>
      </c>
      <c r="G36">
        <v>912</v>
      </c>
      <c r="H36">
        <v>768</v>
      </c>
      <c r="I36">
        <v>144</v>
      </c>
      <c r="J36">
        <v>1816</v>
      </c>
      <c r="K36">
        <v>559</v>
      </c>
      <c r="L36">
        <v>353</v>
      </c>
      <c r="M36">
        <v>139</v>
      </c>
      <c r="N36">
        <v>1245</v>
      </c>
      <c r="O36">
        <v>4</v>
      </c>
      <c r="P36">
        <v>25</v>
      </c>
      <c r="Q36">
        <v>22</v>
      </c>
      <c r="R36">
        <v>366</v>
      </c>
      <c r="S36">
        <v>107</v>
      </c>
      <c r="V36" s="81" t="s">
        <v>63</v>
      </c>
      <c r="W36" s="81">
        <v>40</v>
      </c>
    </row>
    <row r="37" spans="1:23" x14ac:dyDescent="0.4">
      <c r="A37" t="s">
        <v>56</v>
      </c>
      <c r="B37">
        <v>29460</v>
      </c>
      <c r="C37">
        <v>29591</v>
      </c>
      <c r="D37">
        <v>183</v>
      </c>
      <c r="E37">
        <v>52</v>
      </c>
      <c r="F37">
        <v>28519</v>
      </c>
      <c r="G37">
        <v>3398</v>
      </c>
      <c r="H37">
        <v>2536</v>
      </c>
      <c r="I37">
        <v>862</v>
      </c>
      <c r="J37">
        <v>4030</v>
      </c>
      <c r="K37">
        <v>1545</v>
      </c>
      <c r="L37">
        <v>1853</v>
      </c>
      <c r="M37">
        <v>571</v>
      </c>
      <c r="N37">
        <v>5638</v>
      </c>
      <c r="O37">
        <v>51</v>
      </c>
      <c r="P37">
        <v>87</v>
      </c>
      <c r="Q37">
        <v>51</v>
      </c>
      <c r="R37">
        <v>271</v>
      </c>
      <c r="S37">
        <v>291</v>
      </c>
      <c r="V37" s="81" t="s">
        <v>186</v>
      </c>
      <c r="W37" s="81">
        <v>24</v>
      </c>
    </row>
    <row r="38" spans="1:23" x14ac:dyDescent="0.4">
      <c r="A38" t="s">
        <v>57</v>
      </c>
      <c r="B38">
        <v>13134</v>
      </c>
      <c r="C38">
        <v>12912</v>
      </c>
      <c r="D38">
        <v>34</v>
      </c>
      <c r="E38">
        <v>256</v>
      </c>
      <c r="F38">
        <v>12894</v>
      </c>
      <c r="G38">
        <v>98</v>
      </c>
      <c r="H38">
        <v>88</v>
      </c>
      <c r="I38">
        <v>10</v>
      </c>
      <c r="J38">
        <v>436</v>
      </c>
      <c r="K38">
        <v>50</v>
      </c>
      <c r="L38">
        <v>48</v>
      </c>
      <c r="M38">
        <v>18</v>
      </c>
      <c r="N38">
        <v>310</v>
      </c>
      <c r="O38">
        <v>2</v>
      </c>
      <c r="P38">
        <v>4</v>
      </c>
      <c r="Q38">
        <v>5</v>
      </c>
      <c r="R38">
        <v>151</v>
      </c>
      <c r="S38">
        <v>30</v>
      </c>
      <c r="V38" s="81" t="s">
        <v>65</v>
      </c>
      <c r="W38" s="81">
        <v>176</v>
      </c>
    </row>
    <row r="39" spans="1:23" x14ac:dyDescent="0.4">
      <c r="A39" t="s">
        <v>63</v>
      </c>
      <c r="B39">
        <v>8105</v>
      </c>
      <c r="C39">
        <v>7918</v>
      </c>
      <c r="D39">
        <v>133</v>
      </c>
      <c r="E39">
        <v>320</v>
      </c>
      <c r="F39">
        <v>7765</v>
      </c>
      <c r="G39">
        <v>110</v>
      </c>
      <c r="H39">
        <v>73</v>
      </c>
      <c r="I39">
        <v>37</v>
      </c>
      <c r="J39">
        <v>889</v>
      </c>
      <c r="K39">
        <v>31</v>
      </c>
      <c r="L39">
        <v>79</v>
      </c>
      <c r="M39">
        <v>23</v>
      </c>
      <c r="N39">
        <v>453</v>
      </c>
      <c r="O39">
        <v>0</v>
      </c>
      <c r="P39">
        <v>2</v>
      </c>
      <c r="Q39">
        <v>5</v>
      </c>
      <c r="R39">
        <v>69</v>
      </c>
      <c r="S39">
        <v>40</v>
      </c>
      <c r="V39" s="81" t="s">
        <v>187</v>
      </c>
      <c r="W39" s="81">
        <v>383</v>
      </c>
    </row>
    <row r="40" spans="1:23" x14ac:dyDescent="0.4">
      <c r="A40" t="s">
        <v>58</v>
      </c>
      <c r="B40">
        <v>12967</v>
      </c>
      <c r="C40">
        <v>12703</v>
      </c>
      <c r="D40">
        <v>70</v>
      </c>
      <c r="E40">
        <v>334</v>
      </c>
      <c r="F40">
        <v>11461</v>
      </c>
      <c r="G40">
        <v>643</v>
      </c>
      <c r="H40">
        <v>626</v>
      </c>
      <c r="I40">
        <v>17</v>
      </c>
      <c r="J40">
        <v>1243</v>
      </c>
      <c r="K40">
        <v>4</v>
      </c>
      <c r="L40">
        <v>639</v>
      </c>
      <c r="M40">
        <v>103</v>
      </c>
      <c r="N40">
        <v>284</v>
      </c>
      <c r="O40">
        <v>0</v>
      </c>
      <c r="P40">
        <v>2</v>
      </c>
      <c r="Q40">
        <v>0</v>
      </c>
      <c r="R40">
        <v>118</v>
      </c>
      <c r="S40">
        <v>0</v>
      </c>
      <c r="V40" s="81" t="s">
        <v>188</v>
      </c>
      <c r="W40" s="81">
        <v>76</v>
      </c>
    </row>
    <row r="41" spans="1:23" x14ac:dyDescent="0.4">
      <c r="A41" t="s">
        <v>59</v>
      </c>
      <c r="B41">
        <v>15668</v>
      </c>
      <c r="C41">
        <v>15744</v>
      </c>
      <c r="D41">
        <v>88</v>
      </c>
      <c r="E41">
        <v>12</v>
      </c>
      <c r="F41">
        <v>13420</v>
      </c>
      <c r="G41">
        <v>1839</v>
      </c>
      <c r="H41">
        <v>1583</v>
      </c>
      <c r="I41">
        <v>256</v>
      </c>
      <c r="J41">
        <v>2105</v>
      </c>
      <c r="K41">
        <v>10</v>
      </c>
      <c r="L41">
        <v>1829</v>
      </c>
      <c r="M41">
        <v>325</v>
      </c>
      <c r="N41">
        <v>562</v>
      </c>
      <c r="O41">
        <v>0</v>
      </c>
      <c r="P41">
        <v>0</v>
      </c>
      <c r="Q41">
        <v>0</v>
      </c>
      <c r="R41">
        <v>88</v>
      </c>
      <c r="S41">
        <v>48</v>
      </c>
      <c r="V41" s="81" t="s">
        <v>69</v>
      </c>
      <c r="W41" s="81">
        <v>707</v>
      </c>
    </row>
    <row r="42" spans="1:23" x14ac:dyDescent="0.4">
      <c r="A42" t="s">
        <v>60</v>
      </c>
      <c r="B42">
        <v>3946</v>
      </c>
      <c r="C42">
        <v>3945</v>
      </c>
      <c r="D42">
        <v>0</v>
      </c>
      <c r="E42">
        <v>1</v>
      </c>
      <c r="F42">
        <v>3719</v>
      </c>
      <c r="G42">
        <v>36</v>
      </c>
      <c r="H42">
        <v>33</v>
      </c>
      <c r="I42">
        <v>3</v>
      </c>
      <c r="J42">
        <v>146</v>
      </c>
      <c r="K42">
        <v>32</v>
      </c>
      <c r="L42">
        <v>4</v>
      </c>
      <c r="M42">
        <v>22</v>
      </c>
      <c r="N42">
        <v>375</v>
      </c>
      <c r="O42">
        <v>0</v>
      </c>
      <c r="P42">
        <v>0</v>
      </c>
      <c r="Q42">
        <v>0</v>
      </c>
      <c r="R42">
        <v>57</v>
      </c>
      <c r="S42">
        <v>8</v>
      </c>
      <c r="V42" s="81" t="s">
        <v>71</v>
      </c>
      <c r="W42" s="81">
        <v>171</v>
      </c>
    </row>
    <row r="43" spans="1:23" x14ac:dyDescent="0.4">
      <c r="A43" t="s">
        <v>61</v>
      </c>
      <c r="B43">
        <v>4760</v>
      </c>
      <c r="C43">
        <v>4760</v>
      </c>
      <c r="D43">
        <v>0</v>
      </c>
      <c r="E43">
        <v>0</v>
      </c>
      <c r="F43">
        <v>4241</v>
      </c>
      <c r="G43">
        <v>128</v>
      </c>
      <c r="H43">
        <v>117</v>
      </c>
      <c r="I43">
        <v>11</v>
      </c>
      <c r="J43">
        <v>252</v>
      </c>
      <c r="K43">
        <v>5</v>
      </c>
      <c r="L43">
        <v>123</v>
      </c>
      <c r="M43">
        <v>71</v>
      </c>
      <c r="N43">
        <v>251</v>
      </c>
      <c r="O43">
        <v>0</v>
      </c>
      <c r="P43">
        <v>1</v>
      </c>
      <c r="Q43">
        <v>0</v>
      </c>
      <c r="R43">
        <v>23</v>
      </c>
      <c r="S43">
        <v>12</v>
      </c>
      <c r="V43" s="81" t="s">
        <v>72</v>
      </c>
      <c r="W43" s="81">
        <v>6</v>
      </c>
    </row>
    <row r="44" spans="1:23" x14ac:dyDescent="0.4">
      <c r="A44" t="s">
        <v>62</v>
      </c>
      <c r="B44">
        <v>13395</v>
      </c>
      <c r="C44">
        <v>13390</v>
      </c>
      <c r="D44">
        <v>0</v>
      </c>
      <c r="E44">
        <v>5</v>
      </c>
      <c r="F44">
        <v>9507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36</v>
      </c>
    </row>
    <row r="45" spans="1:23" x14ac:dyDescent="0.4">
      <c r="A45" t="s">
        <v>64</v>
      </c>
      <c r="B45">
        <v>8200</v>
      </c>
      <c r="C45">
        <v>8205</v>
      </c>
      <c r="D45">
        <v>15</v>
      </c>
      <c r="E45">
        <v>10</v>
      </c>
      <c r="F45">
        <v>8162</v>
      </c>
      <c r="G45">
        <v>335</v>
      </c>
      <c r="H45">
        <v>312</v>
      </c>
      <c r="I45">
        <v>23</v>
      </c>
      <c r="J45">
        <v>767</v>
      </c>
      <c r="K45">
        <v>252</v>
      </c>
      <c r="L45">
        <v>83</v>
      </c>
      <c r="M45">
        <v>43</v>
      </c>
      <c r="N45">
        <v>261</v>
      </c>
      <c r="O45">
        <v>3</v>
      </c>
      <c r="P45">
        <v>9</v>
      </c>
      <c r="Q45">
        <v>0</v>
      </c>
      <c r="R45">
        <v>148</v>
      </c>
      <c r="S45">
        <v>54</v>
      </c>
      <c r="V45" s="81" t="s">
        <v>74</v>
      </c>
      <c r="W45" s="81">
        <v>41</v>
      </c>
    </row>
    <row r="46" spans="1:23" x14ac:dyDescent="0.4">
      <c r="A46" t="s">
        <v>65</v>
      </c>
      <c r="B46">
        <v>16243</v>
      </c>
      <c r="C46">
        <v>16184</v>
      </c>
      <c r="D46">
        <v>129</v>
      </c>
      <c r="E46">
        <v>188</v>
      </c>
      <c r="F46">
        <v>16074</v>
      </c>
      <c r="G46">
        <v>1737</v>
      </c>
      <c r="H46">
        <v>1294</v>
      </c>
      <c r="I46">
        <v>443</v>
      </c>
      <c r="J46">
        <v>2936</v>
      </c>
      <c r="K46">
        <v>848</v>
      </c>
      <c r="L46">
        <v>889</v>
      </c>
      <c r="M46">
        <v>224</v>
      </c>
      <c r="N46">
        <v>1436</v>
      </c>
      <c r="O46">
        <v>14</v>
      </c>
      <c r="P46">
        <v>32</v>
      </c>
      <c r="Q46">
        <v>22</v>
      </c>
      <c r="R46">
        <v>434</v>
      </c>
      <c r="S46">
        <v>306</v>
      </c>
      <c r="V46" s="81" t="s">
        <v>113</v>
      </c>
      <c r="W46" s="81">
        <v>13951</v>
      </c>
    </row>
    <row r="47" spans="1:23" x14ac:dyDescent="0.4">
      <c r="A47" t="s">
        <v>66</v>
      </c>
      <c r="B47">
        <v>29548</v>
      </c>
      <c r="C47">
        <v>29730</v>
      </c>
      <c r="D47">
        <v>199</v>
      </c>
      <c r="E47">
        <v>17</v>
      </c>
      <c r="F47">
        <v>29085</v>
      </c>
      <c r="G47">
        <v>4236</v>
      </c>
      <c r="H47">
        <v>3309</v>
      </c>
      <c r="I47">
        <v>927</v>
      </c>
      <c r="J47">
        <v>5152</v>
      </c>
      <c r="K47">
        <v>1138</v>
      </c>
      <c r="L47">
        <v>3098</v>
      </c>
      <c r="M47">
        <v>295</v>
      </c>
      <c r="N47">
        <v>2026</v>
      </c>
      <c r="O47">
        <v>17</v>
      </c>
      <c r="P47">
        <v>48</v>
      </c>
      <c r="Q47">
        <v>77</v>
      </c>
      <c r="R47">
        <v>456</v>
      </c>
      <c r="S47">
        <v>677</v>
      </c>
    </row>
    <row r="48" spans="1:23" x14ac:dyDescent="0.4">
      <c r="A48" t="s">
        <v>67</v>
      </c>
      <c r="B48">
        <v>22784</v>
      </c>
      <c r="C48">
        <v>22836</v>
      </c>
      <c r="D48">
        <v>59</v>
      </c>
      <c r="E48">
        <v>7</v>
      </c>
      <c r="F48">
        <v>22738</v>
      </c>
      <c r="G48">
        <v>1723</v>
      </c>
      <c r="H48">
        <v>1397</v>
      </c>
      <c r="I48">
        <v>326</v>
      </c>
      <c r="J48">
        <v>2606</v>
      </c>
      <c r="K48">
        <v>790</v>
      </c>
      <c r="L48">
        <v>933</v>
      </c>
      <c r="M48">
        <v>230</v>
      </c>
      <c r="N48">
        <v>1746</v>
      </c>
      <c r="O48">
        <v>15</v>
      </c>
      <c r="P48">
        <v>47</v>
      </c>
      <c r="Q48">
        <v>25</v>
      </c>
      <c r="R48">
        <v>394</v>
      </c>
      <c r="S48">
        <v>194</v>
      </c>
    </row>
    <row r="49" spans="1:19" x14ac:dyDescent="0.4">
      <c r="A49" t="s">
        <v>68</v>
      </c>
      <c r="B49">
        <v>10447</v>
      </c>
      <c r="C49">
        <v>10568</v>
      </c>
      <c r="D49">
        <v>139</v>
      </c>
      <c r="E49">
        <v>18</v>
      </c>
      <c r="F49">
        <v>9765</v>
      </c>
      <c r="G49">
        <v>1577</v>
      </c>
      <c r="H49">
        <v>1083</v>
      </c>
      <c r="I49">
        <v>494</v>
      </c>
      <c r="J49">
        <v>2952</v>
      </c>
      <c r="K49">
        <v>535</v>
      </c>
      <c r="L49">
        <v>1042</v>
      </c>
      <c r="M49">
        <v>186</v>
      </c>
      <c r="N49">
        <v>1144</v>
      </c>
      <c r="O49">
        <v>4</v>
      </c>
      <c r="P49">
        <v>32</v>
      </c>
      <c r="Q49">
        <v>15</v>
      </c>
      <c r="R49">
        <v>196</v>
      </c>
      <c r="S49">
        <v>277</v>
      </c>
    </row>
    <row r="50" spans="1:19" x14ac:dyDescent="0.4">
      <c r="A50" t="s">
        <v>69</v>
      </c>
      <c r="B50">
        <v>26097</v>
      </c>
      <c r="C50">
        <v>26348</v>
      </c>
      <c r="D50">
        <v>416</v>
      </c>
      <c r="E50">
        <v>165</v>
      </c>
      <c r="F50">
        <v>26065</v>
      </c>
      <c r="G50">
        <v>3989</v>
      </c>
      <c r="H50">
        <v>3322</v>
      </c>
      <c r="I50">
        <v>667</v>
      </c>
      <c r="J50">
        <v>5581</v>
      </c>
      <c r="K50">
        <v>1920</v>
      </c>
      <c r="L50">
        <v>2069</v>
      </c>
      <c r="M50">
        <v>564</v>
      </c>
      <c r="N50">
        <v>5431</v>
      </c>
      <c r="O50">
        <v>48</v>
      </c>
      <c r="P50">
        <v>111</v>
      </c>
      <c r="Q50">
        <v>67</v>
      </c>
      <c r="R50">
        <v>400</v>
      </c>
      <c r="S50">
        <v>687</v>
      </c>
    </row>
    <row r="51" spans="1:19" x14ac:dyDescent="0.4">
      <c r="A51" t="s">
        <v>70</v>
      </c>
      <c r="B51">
        <v>9740</v>
      </c>
      <c r="C51">
        <v>9679</v>
      </c>
      <c r="D51">
        <v>6</v>
      </c>
      <c r="E51">
        <v>67</v>
      </c>
      <c r="F51">
        <v>9624</v>
      </c>
      <c r="G51">
        <v>635</v>
      </c>
      <c r="H51">
        <v>510</v>
      </c>
      <c r="I51">
        <v>125</v>
      </c>
      <c r="J51">
        <v>959</v>
      </c>
      <c r="K51">
        <v>329</v>
      </c>
      <c r="L51">
        <v>306</v>
      </c>
      <c r="M51">
        <v>74</v>
      </c>
      <c r="N51">
        <v>644</v>
      </c>
      <c r="O51">
        <v>5</v>
      </c>
      <c r="P51">
        <v>13</v>
      </c>
      <c r="Q51">
        <v>6</v>
      </c>
      <c r="R51">
        <v>122</v>
      </c>
      <c r="S51">
        <v>146</v>
      </c>
    </row>
    <row r="52" spans="1:19" x14ac:dyDescent="0.4">
      <c r="A52" t="s">
        <v>71</v>
      </c>
      <c r="B52">
        <v>22603</v>
      </c>
      <c r="C52">
        <v>22356</v>
      </c>
      <c r="D52">
        <v>92</v>
      </c>
      <c r="E52">
        <v>339</v>
      </c>
      <c r="F52">
        <v>21584</v>
      </c>
      <c r="G52">
        <v>1193</v>
      </c>
      <c r="H52">
        <v>918</v>
      </c>
      <c r="I52">
        <v>275</v>
      </c>
      <c r="J52">
        <v>2251</v>
      </c>
      <c r="K52">
        <v>484</v>
      </c>
      <c r="L52">
        <v>709</v>
      </c>
      <c r="M52">
        <v>153</v>
      </c>
      <c r="N52">
        <v>1287</v>
      </c>
      <c r="O52">
        <v>13</v>
      </c>
      <c r="P52">
        <v>31</v>
      </c>
      <c r="Q52">
        <v>19</v>
      </c>
      <c r="R52">
        <v>262</v>
      </c>
      <c r="S52">
        <v>223</v>
      </c>
    </row>
    <row r="53" spans="1:19" x14ac:dyDescent="0.4">
      <c r="A53" t="s">
        <v>72</v>
      </c>
      <c r="B53">
        <v>11714</v>
      </c>
      <c r="C53">
        <v>11765</v>
      </c>
      <c r="D53">
        <v>75</v>
      </c>
      <c r="E53">
        <v>24</v>
      </c>
      <c r="F53">
        <v>11697</v>
      </c>
      <c r="G53">
        <v>251</v>
      </c>
      <c r="H53">
        <v>220</v>
      </c>
      <c r="I53">
        <v>31</v>
      </c>
      <c r="J53">
        <v>694</v>
      </c>
      <c r="K53">
        <v>179</v>
      </c>
      <c r="L53">
        <v>72</v>
      </c>
      <c r="M53">
        <v>40</v>
      </c>
      <c r="N53">
        <v>347</v>
      </c>
      <c r="O53">
        <v>1</v>
      </c>
      <c r="P53">
        <v>63</v>
      </c>
      <c r="Q53">
        <v>1</v>
      </c>
      <c r="R53">
        <v>168</v>
      </c>
      <c r="S53">
        <v>102</v>
      </c>
    </row>
    <row r="54" spans="1:19" x14ac:dyDescent="0.4">
      <c r="A54" t="s">
        <v>73</v>
      </c>
      <c r="B54">
        <v>14908</v>
      </c>
      <c r="C54">
        <v>14928</v>
      </c>
      <c r="D54">
        <v>32</v>
      </c>
      <c r="E54">
        <v>12</v>
      </c>
      <c r="F54">
        <v>14791</v>
      </c>
      <c r="G54">
        <v>359</v>
      </c>
      <c r="H54">
        <v>302</v>
      </c>
      <c r="I54">
        <v>57</v>
      </c>
      <c r="J54">
        <v>668</v>
      </c>
      <c r="K54">
        <v>142</v>
      </c>
      <c r="L54">
        <v>217</v>
      </c>
      <c r="M54">
        <v>52</v>
      </c>
      <c r="N54">
        <v>701</v>
      </c>
      <c r="O54">
        <v>5</v>
      </c>
      <c r="P54">
        <v>4</v>
      </c>
      <c r="Q54">
        <v>9</v>
      </c>
      <c r="R54">
        <v>191</v>
      </c>
      <c r="S54">
        <v>18</v>
      </c>
    </row>
    <row r="55" spans="1:19" x14ac:dyDescent="0.4">
      <c r="A55" t="s">
        <v>74</v>
      </c>
      <c r="B55">
        <v>9202</v>
      </c>
      <c r="C55">
        <v>8720</v>
      </c>
      <c r="D55">
        <v>37</v>
      </c>
      <c r="E55">
        <v>519</v>
      </c>
      <c r="F55">
        <v>8666</v>
      </c>
      <c r="G55">
        <v>490</v>
      </c>
      <c r="H55">
        <v>412</v>
      </c>
      <c r="I55">
        <v>78</v>
      </c>
      <c r="J55">
        <v>1026</v>
      </c>
      <c r="K55">
        <v>181</v>
      </c>
      <c r="L55">
        <v>309</v>
      </c>
      <c r="M55">
        <v>41</v>
      </c>
      <c r="N55">
        <v>825</v>
      </c>
      <c r="O55">
        <v>1</v>
      </c>
      <c r="P55">
        <v>8</v>
      </c>
      <c r="Q55">
        <v>3</v>
      </c>
      <c r="R55">
        <v>143</v>
      </c>
      <c r="S55">
        <v>221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sheetPr codeName="Sheet1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6" x14ac:dyDescent="0.4"/>
  <cols>
    <col min="1" max="1" width="25.69140625" style="4" customWidth="1"/>
    <col min="2" max="21" width="14.69140625" style="4" customWidth="1"/>
  </cols>
  <sheetData>
    <row r="1" spans="1:21" ht="75" customHeight="1" x14ac:dyDescent="0.4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4">
      <c r="A2" s="5" t="s">
        <v>21</v>
      </c>
      <c r="B2" s="44">
        <f>January!B2</f>
        <v>60407</v>
      </c>
      <c r="C2" s="44">
        <f>April!D2</f>
        <v>60833</v>
      </c>
      <c r="D2" s="44">
        <f>MayRaw!C2</f>
        <v>60876</v>
      </c>
      <c r="E2" s="44">
        <f>MayRaw!D2</f>
        <v>342</v>
      </c>
      <c r="F2" s="44">
        <f>MayRaw!E2</f>
        <v>299</v>
      </c>
      <c r="G2" s="44">
        <f>MayRaw!F2</f>
        <v>59848</v>
      </c>
      <c r="H2" s="44">
        <f>MayRaw!G2</f>
        <v>5934</v>
      </c>
      <c r="I2" s="44">
        <f>MayRaw!H2</f>
        <v>4660</v>
      </c>
      <c r="J2" s="44">
        <f>MayRaw!I2</f>
        <v>1274</v>
      </c>
      <c r="K2" s="44">
        <f>MayRaw!J2</f>
        <v>9899</v>
      </c>
      <c r="L2" s="44">
        <f>MayRaw!K2</f>
        <v>2525</v>
      </c>
      <c r="M2" s="44">
        <f>MayRaw!L2</f>
        <v>3409</v>
      </c>
      <c r="N2" s="44">
        <f>MayRaw!W2</f>
        <v>1011</v>
      </c>
      <c r="O2" s="44">
        <f>MayRaw!M2</f>
        <v>616</v>
      </c>
      <c r="P2" s="44">
        <f>MayRaw!N2</f>
        <v>6902</v>
      </c>
      <c r="Q2" s="44">
        <f>MayRaw!O2</f>
        <v>66</v>
      </c>
      <c r="R2" s="44">
        <f>MayRaw!P2</f>
        <v>173</v>
      </c>
      <c r="S2" s="44">
        <f>MayRaw!Q2</f>
        <v>121</v>
      </c>
      <c r="T2" s="44">
        <f>MayRaw!R2</f>
        <v>896</v>
      </c>
      <c r="U2" s="44">
        <f>MayRaw!S2</f>
        <v>939</v>
      </c>
    </row>
    <row r="3" spans="1:21" s="4" customFormat="1" ht="30" customHeight="1" x14ac:dyDescent="0.4">
      <c r="A3" s="6" t="s">
        <v>22</v>
      </c>
      <c r="B3" s="46">
        <f>January!B3</f>
        <v>27124</v>
      </c>
      <c r="C3" s="46">
        <f>April!D3</f>
        <v>27033</v>
      </c>
      <c r="D3" s="46">
        <f>MayRaw!C3</f>
        <v>27069</v>
      </c>
      <c r="E3" s="46">
        <f>MayRaw!D3</f>
        <v>149</v>
      </c>
      <c r="F3" s="46">
        <f>MayRaw!E3</f>
        <v>106</v>
      </c>
      <c r="G3" s="46">
        <f>MayRaw!F3</f>
        <v>26718</v>
      </c>
      <c r="H3" s="46">
        <f>MayRaw!G3</f>
        <v>3559</v>
      </c>
      <c r="I3" s="46">
        <f>MayRaw!H3</f>
        <v>2853</v>
      </c>
      <c r="J3" s="46">
        <f>MayRaw!I3</f>
        <v>706</v>
      </c>
      <c r="K3" s="46">
        <f>MayRaw!J3</f>
        <v>4101</v>
      </c>
      <c r="L3" s="46">
        <f>MayRaw!K3</f>
        <v>1522</v>
      </c>
      <c r="M3" s="46">
        <f>MayRaw!L3</f>
        <v>2037</v>
      </c>
      <c r="N3" s="46">
        <f>MayRaw!W3</f>
        <v>419</v>
      </c>
      <c r="O3" s="46">
        <f>MayRaw!M3</f>
        <v>412</v>
      </c>
      <c r="P3" s="46">
        <f>MayRaw!N3</f>
        <v>4240</v>
      </c>
      <c r="Q3" s="46">
        <f>MayRaw!O3</f>
        <v>39</v>
      </c>
      <c r="R3" s="46">
        <f>MayRaw!P3</f>
        <v>95</v>
      </c>
      <c r="S3" s="46">
        <f>MayRaw!Q3</f>
        <v>46</v>
      </c>
      <c r="T3" s="46">
        <f>MayRaw!R3</f>
        <v>325</v>
      </c>
      <c r="U3" s="46">
        <f>MayRaw!S3</f>
        <v>399</v>
      </c>
    </row>
    <row r="4" spans="1:21" s="4" customFormat="1" ht="30" customHeight="1" x14ac:dyDescent="0.4">
      <c r="A4" s="5" t="s">
        <v>23</v>
      </c>
      <c r="B4" s="44">
        <f>January!B4</f>
        <v>63292</v>
      </c>
      <c r="C4" s="44">
        <f>April!D4</f>
        <v>62012</v>
      </c>
      <c r="D4" s="44">
        <f>MayRaw!C4</f>
        <v>62254</v>
      </c>
      <c r="E4" s="44">
        <f>MayRaw!D4</f>
        <v>558</v>
      </c>
      <c r="F4" s="44">
        <f>MayRaw!E4</f>
        <v>307</v>
      </c>
      <c r="G4" s="44">
        <f>MayRaw!F4</f>
        <v>60365</v>
      </c>
      <c r="H4" s="44">
        <f>MayRaw!G4</f>
        <v>9486</v>
      </c>
      <c r="I4" s="44">
        <f>MayRaw!H4</f>
        <v>7542</v>
      </c>
      <c r="J4" s="44">
        <f>MayRaw!I4</f>
        <v>1944</v>
      </c>
      <c r="K4" s="44">
        <f>MayRaw!J4</f>
        <v>16576</v>
      </c>
      <c r="L4" s="44">
        <f>MayRaw!K4</f>
        <v>3538</v>
      </c>
      <c r="M4" s="44">
        <f>MayRaw!L4</f>
        <v>5948</v>
      </c>
      <c r="N4" s="44">
        <f>MayRaw!W5</f>
        <v>1513</v>
      </c>
      <c r="O4" s="44">
        <f>MayRaw!M4</f>
        <v>1029</v>
      </c>
      <c r="P4" s="44">
        <f>MayRaw!N4</f>
        <v>6956</v>
      </c>
      <c r="Q4" s="44">
        <f>MayRaw!O4</f>
        <v>61</v>
      </c>
      <c r="R4" s="44">
        <f>MayRaw!P4</f>
        <v>246</v>
      </c>
      <c r="S4" s="44">
        <f>MayRaw!Q4</f>
        <v>109</v>
      </c>
      <c r="T4" s="44">
        <f>MayRaw!R4</f>
        <v>846</v>
      </c>
      <c r="U4" s="44">
        <f>MayRaw!S4</f>
        <v>834</v>
      </c>
    </row>
    <row r="5" spans="1:21" s="4" customFormat="1" ht="30" customHeight="1" x14ac:dyDescent="0.4">
      <c r="A5" s="6" t="s">
        <v>24</v>
      </c>
      <c r="B5" s="46">
        <f>January!B5</f>
        <v>12721</v>
      </c>
      <c r="C5" s="46">
        <f>April!D5</f>
        <v>12809</v>
      </c>
      <c r="D5" s="46">
        <f>MayRaw!C5</f>
        <v>12817</v>
      </c>
      <c r="E5" s="46">
        <f>MayRaw!D5</f>
        <v>16</v>
      </c>
      <c r="F5" s="46">
        <f>MayRaw!E5</f>
        <v>8</v>
      </c>
      <c r="G5" s="46">
        <f>MayRaw!F5</f>
        <v>12536</v>
      </c>
      <c r="H5" s="46">
        <f>MayRaw!G5</f>
        <v>202</v>
      </c>
      <c r="I5" s="46">
        <f>MayRaw!H5</f>
        <v>166</v>
      </c>
      <c r="J5" s="46">
        <f>MayRaw!I5</f>
        <v>36</v>
      </c>
      <c r="K5" s="46">
        <f>MayRaw!J5</f>
        <v>331</v>
      </c>
      <c r="L5" s="46">
        <f>MayRaw!K5</f>
        <v>69</v>
      </c>
      <c r="M5" s="46">
        <f>MayRaw!L5</f>
        <v>133</v>
      </c>
      <c r="N5" s="46">
        <f>MayRaw!W7</f>
        <v>41</v>
      </c>
      <c r="O5" s="46">
        <f>MayRaw!M5</f>
        <v>20</v>
      </c>
      <c r="P5" s="46">
        <f>MayRaw!N5</f>
        <v>196</v>
      </c>
      <c r="Q5" s="46">
        <f>MayRaw!O5</f>
        <v>2</v>
      </c>
      <c r="R5" s="46">
        <f>MayRaw!P5</f>
        <v>4</v>
      </c>
      <c r="S5" s="46">
        <f>MayRaw!Q5</f>
        <v>1</v>
      </c>
      <c r="T5" s="46">
        <f>MayRaw!R5</f>
        <v>62</v>
      </c>
      <c r="U5" s="46">
        <f>MayRaw!S5</f>
        <v>21</v>
      </c>
    </row>
    <row r="6" spans="1:21" s="4" customFormat="1" ht="30" customHeight="1" x14ac:dyDescent="0.4">
      <c r="A6" s="5" t="s">
        <v>25</v>
      </c>
      <c r="B6" s="44">
        <f>January!B6</f>
        <v>60187</v>
      </c>
      <c r="C6" s="44">
        <f>April!D6</f>
        <v>61018</v>
      </c>
      <c r="D6" s="44">
        <f>MayRaw!C6</f>
        <v>61364</v>
      </c>
      <c r="E6" s="44">
        <f>MayRaw!D6</f>
        <v>506</v>
      </c>
      <c r="F6" s="44">
        <f>MayRaw!E6</f>
        <v>147</v>
      </c>
      <c r="G6" s="44">
        <f>MayRaw!F6</f>
        <v>59460</v>
      </c>
      <c r="H6" s="44">
        <f>MayRaw!G6</f>
        <v>6360</v>
      </c>
      <c r="I6" s="44">
        <f>MayRaw!H6</f>
        <v>5283</v>
      </c>
      <c r="J6" s="44">
        <f>MayRaw!I6</f>
        <v>1077</v>
      </c>
      <c r="K6" s="44">
        <f>MayRaw!J6</f>
        <v>12582</v>
      </c>
      <c r="L6" s="44">
        <f>MayRaw!K6</f>
        <v>2611</v>
      </c>
      <c r="M6" s="44">
        <f>MayRaw!L6</f>
        <v>3749</v>
      </c>
      <c r="N6" s="44">
        <f>MayRaw!W8</f>
        <v>866</v>
      </c>
      <c r="O6" s="44">
        <f>MayRaw!M6</f>
        <v>733</v>
      </c>
      <c r="P6" s="44">
        <f>MayRaw!N6</f>
        <v>8294</v>
      </c>
      <c r="Q6" s="44">
        <f>MayRaw!O6</f>
        <v>67</v>
      </c>
      <c r="R6" s="44">
        <f>MayRaw!P6</f>
        <v>188</v>
      </c>
      <c r="S6" s="44">
        <f>MayRaw!Q6</f>
        <v>186</v>
      </c>
      <c r="T6" s="44">
        <f>MayRaw!R6</f>
        <v>1017</v>
      </c>
      <c r="U6" s="44">
        <f>MayRaw!S6</f>
        <v>810</v>
      </c>
    </row>
    <row r="7" spans="1:21" s="4" customFormat="1" ht="30" customHeight="1" x14ac:dyDescent="0.4">
      <c r="A7" s="6" t="s">
        <v>26</v>
      </c>
      <c r="B7" s="46">
        <f>January!B7</f>
        <v>13287</v>
      </c>
      <c r="C7" s="46">
        <f>April!D7</f>
        <v>13614</v>
      </c>
      <c r="D7" s="46">
        <f>MayRaw!C7</f>
        <v>13686</v>
      </c>
      <c r="E7" s="46">
        <f>MayRaw!D7</f>
        <v>80</v>
      </c>
      <c r="F7" s="46">
        <f>MayRaw!E7</f>
        <v>8</v>
      </c>
      <c r="G7" s="46">
        <f>MayRaw!F7</f>
        <v>13531</v>
      </c>
      <c r="H7" s="46">
        <f>MayRaw!G7</f>
        <v>779</v>
      </c>
      <c r="I7" s="46">
        <f>MayRaw!H7</f>
        <v>542</v>
      </c>
      <c r="J7" s="46">
        <f>MayRaw!I7</f>
        <v>237</v>
      </c>
      <c r="K7" s="46">
        <f>MayRaw!J7</f>
        <v>1252</v>
      </c>
      <c r="L7" s="46">
        <f>MayRaw!K7</f>
        <v>388</v>
      </c>
      <c r="M7" s="46">
        <f>MayRaw!L7</f>
        <v>391</v>
      </c>
      <c r="N7" s="46">
        <f>MayRaw!W9</f>
        <v>30</v>
      </c>
      <c r="O7" s="46">
        <f>MayRaw!M7</f>
        <v>81</v>
      </c>
      <c r="P7" s="46">
        <f>MayRaw!N7</f>
        <v>710</v>
      </c>
      <c r="Q7" s="46">
        <f>MayRaw!O7</f>
        <v>8</v>
      </c>
      <c r="R7" s="46">
        <f>MayRaw!P7</f>
        <v>21</v>
      </c>
      <c r="S7" s="46">
        <f>MayRaw!Q7</f>
        <v>15</v>
      </c>
      <c r="T7" s="46">
        <f>MayRaw!R7</f>
        <v>135</v>
      </c>
      <c r="U7" s="46">
        <f>MayRaw!S7</f>
        <v>223</v>
      </c>
    </row>
    <row r="8" spans="1:21" s="4" customFormat="1" ht="30" customHeight="1" x14ac:dyDescent="0.4">
      <c r="A8" s="5" t="s">
        <v>27</v>
      </c>
      <c r="B8" s="44">
        <f>January!B8</f>
        <v>10090</v>
      </c>
      <c r="C8" s="44">
        <f>April!D8</f>
        <v>9877</v>
      </c>
      <c r="D8" s="44">
        <f>MayRaw!C8</f>
        <v>9924</v>
      </c>
      <c r="E8" s="44">
        <f>MayRaw!D8</f>
        <v>102</v>
      </c>
      <c r="F8" s="44">
        <f>MayRaw!E8</f>
        <v>55</v>
      </c>
      <c r="G8" s="44">
        <f>MayRaw!F8</f>
        <v>9858</v>
      </c>
      <c r="H8" s="44">
        <f>MayRaw!G8</f>
        <v>858</v>
      </c>
      <c r="I8" s="44">
        <f>MayRaw!H8</f>
        <v>752</v>
      </c>
      <c r="J8" s="44">
        <f>MayRaw!I8</f>
        <v>106</v>
      </c>
      <c r="K8" s="44">
        <f>MayRaw!J8</f>
        <v>1083</v>
      </c>
      <c r="L8" s="44">
        <f>MayRaw!K8</f>
        <v>496</v>
      </c>
      <c r="M8" s="44">
        <f>MayRaw!L8</f>
        <v>362</v>
      </c>
      <c r="N8" s="44">
        <f>MayRaw!W10</f>
        <v>70</v>
      </c>
      <c r="O8" s="44">
        <f>MayRaw!M8</f>
        <v>117</v>
      </c>
      <c r="P8" s="44">
        <f>MayRaw!N8</f>
        <v>857</v>
      </c>
      <c r="Q8" s="44">
        <f>MayRaw!O8</f>
        <v>13</v>
      </c>
      <c r="R8" s="44">
        <f>MayRaw!P8</f>
        <v>20</v>
      </c>
      <c r="S8" s="44">
        <f>MayRaw!Q8</f>
        <v>6</v>
      </c>
      <c r="T8" s="44">
        <f>MayRaw!R8</f>
        <v>131</v>
      </c>
      <c r="U8" s="44">
        <f>MayRaw!S8</f>
        <v>114</v>
      </c>
    </row>
    <row r="9" spans="1:21" s="4" customFormat="1" ht="30" customHeight="1" x14ac:dyDescent="0.4">
      <c r="A9" s="6" t="s">
        <v>28</v>
      </c>
      <c r="B9" s="46">
        <f>January!B9</f>
        <v>8431</v>
      </c>
      <c r="C9" s="46">
        <f>April!D9</f>
        <v>8734</v>
      </c>
      <c r="D9" s="46">
        <f>MayRaw!C9</f>
        <v>8759</v>
      </c>
      <c r="E9" s="46">
        <f>MayRaw!D9</f>
        <v>28</v>
      </c>
      <c r="F9" s="46">
        <f>MayRaw!E9</f>
        <v>3</v>
      </c>
      <c r="G9" s="46">
        <f>MayRaw!F9</f>
        <v>8699</v>
      </c>
      <c r="H9" s="46">
        <f>MayRaw!G9</f>
        <v>470</v>
      </c>
      <c r="I9" s="46">
        <f>MayRaw!H9</f>
        <v>397</v>
      </c>
      <c r="J9" s="46">
        <f>MayRaw!I9</f>
        <v>73</v>
      </c>
      <c r="K9" s="46">
        <f>MayRaw!J9</f>
        <v>450</v>
      </c>
      <c r="L9" s="46">
        <f>MayRaw!K9</f>
        <v>216</v>
      </c>
      <c r="M9" s="46">
        <f>MayRaw!L9</f>
        <v>254</v>
      </c>
      <c r="N9" s="46">
        <f>MayRaw!W11</f>
        <v>28</v>
      </c>
      <c r="O9" s="46">
        <f>MayRaw!M9</f>
        <v>58</v>
      </c>
      <c r="P9" s="46">
        <f>MayRaw!N9</f>
        <v>269</v>
      </c>
      <c r="Q9" s="46">
        <f>MayRaw!O9</f>
        <v>3</v>
      </c>
      <c r="R9" s="46">
        <f>MayRaw!P9</f>
        <v>15</v>
      </c>
      <c r="S9" s="46">
        <f>MayRaw!Q9</f>
        <v>0</v>
      </c>
      <c r="T9" s="46">
        <f>MayRaw!R9</f>
        <v>67</v>
      </c>
      <c r="U9" s="46">
        <f>MayRaw!S9</f>
        <v>45</v>
      </c>
    </row>
    <row r="10" spans="1:21" s="4" customFormat="1" ht="30" customHeight="1" x14ac:dyDescent="0.4">
      <c r="A10" s="5" t="s">
        <v>29</v>
      </c>
      <c r="B10" s="44">
        <f>January!B10</f>
        <v>5464</v>
      </c>
      <c r="C10" s="44">
        <f>April!D10</f>
        <v>5848</v>
      </c>
      <c r="D10" s="44">
        <f>MayRaw!C10</f>
        <v>5931</v>
      </c>
      <c r="E10" s="44">
        <f>MayRaw!D10</f>
        <v>85</v>
      </c>
      <c r="F10" s="44">
        <f>MayRaw!E10</f>
        <v>2</v>
      </c>
      <c r="G10" s="44">
        <f>MayRaw!F10</f>
        <v>5839</v>
      </c>
      <c r="H10" s="44">
        <f>MayRaw!G10</f>
        <v>65</v>
      </c>
      <c r="I10" s="44">
        <f>MayRaw!H10</f>
        <v>51</v>
      </c>
      <c r="J10" s="44">
        <f>MayRaw!I10</f>
        <v>14</v>
      </c>
      <c r="K10" s="44">
        <f>MayRaw!J10</f>
        <v>125</v>
      </c>
      <c r="L10" s="44">
        <f>MayRaw!K10</f>
        <v>11</v>
      </c>
      <c r="M10" s="44">
        <f>MayRaw!L10</f>
        <v>54</v>
      </c>
      <c r="N10" s="44">
        <f>MayRaw!W12</f>
        <v>2</v>
      </c>
      <c r="O10" s="44">
        <f>MayRaw!M10</f>
        <v>19</v>
      </c>
      <c r="P10" s="44">
        <f>MayRaw!N10</f>
        <v>174</v>
      </c>
      <c r="Q10" s="44">
        <f>MayRaw!O10</f>
        <v>4</v>
      </c>
      <c r="R10" s="44">
        <f>MayRaw!P10</f>
        <v>7</v>
      </c>
      <c r="S10" s="44">
        <f>MayRaw!Q10</f>
        <v>0</v>
      </c>
      <c r="T10" s="44">
        <f>MayRaw!R10</f>
        <v>37</v>
      </c>
      <c r="U10" s="44">
        <f>MayRaw!S10</f>
        <v>0</v>
      </c>
    </row>
    <row r="11" spans="1:21" s="4" customFormat="1" ht="30" customHeight="1" x14ac:dyDescent="0.4">
      <c r="A11" s="6" t="s">
        <v>30</v>
      </c>
      <c r="B11" s="46">
        <f>January!B11</f>
        <v>362</v>
      </c>
      <c r="C11" s="46">
        <f>April!D11</f>
        <v>364</v>
      </c>
      <c r="D11" s="46">
        <f>MayRaw!C11</f>
        <v>364</v>
      </c>
      <c r="E11" s="46">
        <f>MayRaw!D11</f>
        <v>0</v>
      </c>
      <c r="F11" s="46">
        <f>MayRaw!E11</f>
        <v>0</v>
      </c>
      <c r="G11" s="46">
        <f>MayRaw!F11</f>
        <v>364</v>
      </c>
      <c r="H11" s="46">
        <f>MayRaw!G11</f>
        <v>0</v>
      </c>
      <c r="I11" s="46">
        <f>MayRaw!H11</f>
        <v>0</v>
      </c>
      <c r="J11" s="46">
        <f>MayRaw!I11</f>
        <v>0</v>
      </c>
      <c r="K11" s="46">
        <f>MayRaw!J11</f>
        <v>0</v>
      </c>
      <c r="L11" s="46">
        <f>MayRaw!K11</f>
        <v>0</v>
      </c>
      <c r="M11" s="46">
        <f>MayRaw!L11</f>
        <v>0</v>
      </c>
      <c r="N11" s="46"/>
      <c r="O11" s="46">
        <f>MayRaw!M11</f>
        <v>0</v>
      </c>
      <c r="P11" s="46">
        <f>MayRaw!N11</f>
        <v>92</v>
      </c>
      <c r="Q11" s="46">
        <f>MayRaw!O11</f>
        <v>0</v>
      </c>
      <c r="R11" s="46">
        <f>MayRaw!P11</f>
        <v>1</v>
      </c>
      <c r="S11" s="46">
        <f>MayRaw!Q11</f>
        <v>0</v>
      </c>
      <c r="T11" s="46">
        <f>MayRaw!R11</f>
        <v>0</v>
      </c>
      <c r="U11" s="46">
        <f>MayRaw!S11</f>
        <v>0</v>
      </c>
    </row>
    <row r="12" spans="1:21" s="4" customFormat="1" ht="30" customHeight="1" x14ac:dyDescent="0.4">
      <c r="A12" s="7" t="s">
        <v>31</v>
      </c>
      <c r="B12" s="48">
        <f>January!B12</f>
        <v>2012</v>
      </c>
      <c r="C12" s="48">
        <f>April!D12</f>
        <v>2106</v>
      </c>
      <c r="D12" s="48">
        <f>MayRaw!C12</f>
        <v>2127</v>
      </c>
      <c r="E12" s="48">
        <f>MayRaw!D12</f>
        <v>25</v>
      </c>
      <c r="F12" s="48">
        <f>MayRaw!E12</f>
        <v>4</v>
      </c>
      <c r="G12" s="48">
        <f>MayRaw!F12</f>
        <v>2079</v>
      </c>
      <c r="H12" s="48">
        <f>MayRaw!G12</f>
        <v>166</v>
      </c>
      <c r="I12" s="48">
        <f>MayRaw!H12</f>
        <v>154</v>
      </c>
      <c r="J12" s="48">
        <f>MayRaw!I12</f>
        <v>12</v>
      </c>
      <c r="K12" s="48">
        <f>MayRaw!J12</f>
        <v>265</v>
      </c>
      <c r="L12" s="48">
        <f>MayRaw!K12</f>
        <v>75</v>
      </c>
      <c r="M12" s="48">
        <f>MayRaw!L12</f>
        <v>91</v>
      </c>
      <c r="N12" s="48"/>
      <c r="O12" s="48">
        <f>MayRaw!M12</f>
        <v>21</v>
      </c>
      <c r="P12" s="48">
        <f>MayRaw!N12</f>
        <v>453</v>
      </c>
      <c r="Q12" s="48">
        <f>MayRaw!O12</f>
        <v>12</v>
      </c>
      <c r="R12" s="48">
        <f>MayRaw!P12</f>
        <v>6</v>
      </c>
      <c r="S12" s="48">
        <f>MayRaw!Q12</f>
        <v>3</v>
      </c>
      <c r="T12" s="48">
        <f>MayRaw!R12</f>
        <v>29</v>
      </c>
      <c r="U12" s="48">
        <f>MayRaw!S12</f>
        <v>14</v>
      </c>
    </row>
    <row r="13" spans="1:21" s="4" customFormat="1" ht="30" customHeight="1" x14ac:dyDescent="0.4">
      <c r="A13" s="8" t="s">
        <v>32</v>
      </c>
      <c r="B13" s="50">
        <f>January!B13</f>
        <v>4579</v>
      </c>
      <c r="C13" s="50">
        <f>April!D13</f>
        <v>4712</v>
      </c>
      <c r="D13" s="50">
        <f>MayRaw!C13</f>
        <v>4712</v>
      </c>
      <c r="E13" s="50">
        <f>MayRaw!D13</f>
        <v>88</v>
      </c>
      <c r="F13" s="50">
        <f>MayRaw!E13</f>
        <v>45</v>
      </c>
      <c r="G13" s="50">
        <f>MayRaw!F13</f>
        <v>4598</v>
      </c>
      <c r="H13" s="50">
        <f>MayRaw!G13</f>
        <v>414</v>
      </c>
      <c r="I13" s="50">
        <f>MayRaw!H13</f>
        <v>383</v>
      </c>
      <c r="J13" s="50">
        <f>MayRaw!I13</f>
        <v>31</v>
      </c>
      <c r="K13" s="50">
        <f>MayRaw!J13</f>
        <v>815</v>
      </c>
      <c r="L13" s="50">
        <f>MayRaw!K13</f>
        <v>247</v>
      </c>
      <c r="M13" s="50">
        <f>MayRaw!L13</f>
        <v>167</v>
      </c>
      <c r="N13" s="50"/>
      <c r="O13" s="50">
        <f>MayRaw!M13</f>
        <v>62</v>
      </c>
      <c r="P13" s="50">
        <f>MayRaw!N13</f>
        <v>409</v>
      </c>
      <c r="Q13" s="50">
        <f>MayRaw!O13</f>
        <v>4</v>
      </c>
      <c r="R13" s="50">
        <f>MayRaw!P13</f>
        <v>14</v>
      </c>
      <c r="S13" s="50">
        <f>MayRaw!Q13</f>
        <v>4</v>
      </c>
      <c r="T13" s="50">
        <f>MayRaw!R13</f>
        <v>142</v>
      </c>
      <c r="U13" s="50">
        <f>MayRaw!S13</f>
        <v>134</v>
      </c>
    </row>
    <row r="14" spans="1:21" s="4" customFormat="1" ht="30" customHeight="1" x14ac:dyDescent="0.4">
      <c r="A14" s="7" t="s">
        <v>33</v>
      </c>
      <c r="B14" s="48">
        <f>January!B14</f>
        <v>10888</v>
      </c>
      <c r="C14" s="48">
        <f>April!D14</f>
        <v>10923</v>
      </c>
      <c r="D14" s="48">
        <f>MayRaw!C14</f>
        <v>11146</v>
      </c>
      <c r="E14" s="48">
        <f>MayRaw!D14</f>
        <v>181</v>
      </c>
      <c r="F14" s="48">
        <f>MayRaw!E14</f>
        <v>40</v>
      </c>
      <c r="G14" s="48">
        <f>MayRaw!F14</f>
        <v>10950</v>
      </c>
      <c r="H14" s="48">
        <f>MayRaw!G14</f>
        <v>692</v>
      </c>
      <c r="I14" s="48">
        <f>MayRaw!H14</f>
        <v>627</v>
      </c>
      <c r="J14" s="48">
        <f>MayRaw!I14</f>
        <v>65</v>
      </c>
      <c r="K14" s="48">
        <f>MayRaw!J14</f>
        <v>2358</v>
      </c>
      <c r="L14" s="48">
        <f>MayRaw!K14</f>
        <v>407</v>
      </c>
      <c r="M14" s="48">
        <f>MayRaw!L14</f>
        <v>285</v>
      </c>
      <c r="N14" s="48"/>
      <c r="O14" s="48">
        <f>MayRaw!M14</f>
        <v>125</v>
      </c>
      <c r="P14" s="48">
        <f>MayRaw!N14</f>
        <v>979</v>
      </c>
      <c r="Q14" s="48">
        <f>MayRaw!O14</f>
        <v>8</v>
      </c>
      <c r="R14" s="48">
        <f>MayRaw!P14</f>
        <v>33</v>
      </c>
      <c r="S14" s="48">
        <f>MayRaw!Q14</f>
        <v>21</v>
      </c>
      <c r="T14" s="48">
        <f>MayRaw!R14</f>
        <v>181</v>
      </c>
      <c r="U14" s="48">
        <f>MayRaw!S14</f>
        <v>134</v>
      </c>
    </row>
    <row r="15" spans="1:21" s="4" customFormat="1" ht="30" customHeight="1" x14ac:dyDescent="0.4">
      <c r="A15" s="8" t="s">
        <v>34</v>
      </c>
      <c r="B15" s="50">
        <f>January!B15</f>
        <v>8103</v>
      </c>
      <c r="C15" s="50">
        <f>April!D15</f>
        <v>8422</v>
      </c>
      <c r="D15" s="50">
        <f>MayRaw!C15</f>
        <v>8383</v>
      </c>
      <c r="E15" s="50">
        <f>MayRaw!D15</f>
        <v>138</v>
      </c>
      <c r="F15" s="50">
        <f>MayRaw!E15</f>
        <v>138</v>
      </c>
      <c r="G15" s="50">
        <f>MayRaw!F15</f>
        <v>8195</v>
      </c>
      <c r="H15" s="50">
        <f>MayRaw!G15</f>
        <v>547</v>
      </c>
      <c r="I15" s="50">
        <f>MayRaw!H15</f>
        <v>453</v>
      </c>
      <c r="J15" s="50">
        <f>MayRaw!I15</f>
        <v>94</v>
      </c>
      <c r="K15" s="50">
        <f>MayRaw!J15</f>
        <v>887</v>
      </c>
      <c r="L15" s="50">
        <f>MayRaw!K15</f>
        <v>217</v>
      </c>
      <c r="M15" s="50">
        <f>MayRaw!L15</f>
        <v>330</v>
      </c>
      <c r="N15" s="50"/>
      <c r="O15" s="50">
        <f>MayRaw!M15</f>
        <v>76</v>
      </c>
      <c r="P15" s="50">
        <f>MayRaw!N15</f>
        <v>592</v>
      </c>
      <c r="Q15" s="50">
        <f>MayRaw!O15</f>
        <v>4</v>
      </c>
      <c r="R15" s="50">
        <f>MayRaw!P15</f>
        <v>18</v>
      </c>
      <c r="S15" s="50">
        <f>MayRaw!Q15</f>
        <v>9</v>
      </c>
      <c r="T15" s="50">
        <f>MayRaw!R15</f>
        <v>211</v>
      </c>
      <c r="U15" s="50">
        <f>MayRaw!S15</f>
        <v>58</v>
      </c>
    </row>
    <row r="16" spans="1:21" s="4" customFormat="1" ht="30" customHeight="1" x14ac:dyDescent="0.4">
      <c r="A16" s="5" t="s">
        <v>35</v>
      </c>
      <c r="B16" s="44">
        <f>January!B16</f>
        <v>8662</v>
      </c>
      <c r="C16" s="44">
        <f>April!D16</f>
        <v>8901</v>
      </c>
      <c r="D16" s="44">
        <f>MayRaw!C16</f>
        <v>8832</v>
      </c>
      <c r="E16" s="44">
        <f>MayRaw!D16</f>
        <v>43</v>
      </c>
      <c r="F16" s="44">
        <f>MayRaw!E16</f>
        <v>113</v>
      </c>
      <c r="G16" s="44">
        <f>MayRaw!F16</f>
        <v>8730</v>
      </c>
      <c r="H16" s="44">
        <f>MayRaw!G16</f>
        <v>446</v>
      </c>
      <c r="I16" s="44">
        <f>MayRaw!H16</f>
        <v>341</v>
      </c>
      <c r="J16" s="44">
        <f>MayRaw!I16</f>
        <v>105</v>
      </c>
      <c r="K16" s="44">
        <f>MayRaw!J16</f>
        <v>612</v>
      </c>
      <c r="L16" s="44">
        <f>MayRaw!K16</f>
        <v>166</v>
      </c>
      <c r="M16" s="44">
        <f>MayRaw!L16</f>
        <v>280</v>
      </c>
      <c r="N16" s="44">
        <f>MayRaw!W15</f>
        <v>29</v>
      </c>
      <c r="O16" s="44">
        <f>MayRaw!M16</f>
        <v>64</v>
      </c>
      <c r="P16" s="44">
        <f>MayRaw!N16</f>
        <v>356</v>
      </c>
      <c r="Q16" s="44">
        <f>MayRaw!O16</f>
        <v>4</v>
      </c>
      <c r="R16" s="44">
        <f>MayRaw!P16</f>
        <v>16</v>
      </c>
      <c r="S16" s="44">
        <f>MayRaw!Q16</f>
        <v>5</v>
      </c>
      <c r="T16" s="44">
        <f>MayRaw!R16</f>
        <v>107</v>
      </c>
      <c r="U16" s="44">
        <f>MayRaw!S16</f>
        <v>40</v>
      </c>
    </row>
    <row r="17" spans="1:21" s="4" customFormat="1" ht="30" customHeight="1" x14ac:dyDescent="0.4">
      <c r="A17" s="6" t="s">
        <v>36</v>
      </c>
      <c r="B17" s="46">
        <f>January!B17</f>
        <v>15728</v>
      </c>
      <c r="C17" s="46">
        <f>April!D17</f>
        <v>15860</v>
      </c>
      <c r="D17" s="46">
        <f>MayRaw!C17</f>
        <v>15898</v>
      </c>
      <c r="E17" s="46">
        <f>MayRaw!D17</f>
        <v>97</v>
      </c>
      <c r="F17" s="46">
        <f>MayRaw!E17</f>
        <v>58</v>
      </c>
      <c r="G17" s="46">
        <f>MayRaw!F17</f>
        <v>15702</v>
      </c>
      <c r="H17" s="46">
        <f>MayRaw!G17</f>
        <v>2844</v>
      </c>
      <c r="I17" s="46">
        <f>MayRaw!H17</f>
        <v>2291</v>
      </c>
      <c r="J17" s="46">
        <f>MayRaw!I17</f>
        <v>553</v>
      </c>
      <c r="K17" s="46">
        <f>MayRaw!J17</f>
        <v>3464</v>
      </c>
      <c r="L17" s="46">
        <f>MayRaw!K17</f>
        <v>1000</v>
      </c>
      <c r="M17" s="46">
        <f>MayRaw!L17</f>
        <v>1844</v>
      </c>
      <c r="N17" s="46">
        <f>MayRaw!W16</f>
        <v>616</v>
      </c>
      <c r="O17" s="46">
        <f>MayRaw!M17</f>
        <v>263</v>
      </c>
      <c r="P17" s="46">
        <f>MayRaw!N17</f>
        <v>2082</v>
      </c>
      <c r="Q17" s="46">
        <f>MayRaw!O17</f>
        <v>35</v>
      </c>
      <c r="R17" s="46">
        <f>MayRaw!P17</f>
        <v>69</v>
      </c>
      <c r="S17" s="46">
        <f>MayRaw!Q17</f>
        <v>37</v>
      </c>
      <c r="T17" s="46">
        <f>MayRaw!R17</f>
        <v>324</v>
      </c>
      <c r="U17" s="46">
        <f>MayRaw!S17</f>
        <v>468</v>
      </c>
    </row>
    <row r="18" spans="1:21" s="4" customFormat="1" ht="30" customHeight="1" x14ac:dyDescent="0.4">
      <c r="A18" s="5" t="s">
        <v>37</v>
      </c>
      <c r="B18" s="44">
        <f>January!B18</f>
        <v>7840</v>
      </c>
      <c r="C18" s="44">
        <f>April!D18</f>
        <v>7668</v>
      </c>
      <c r="D18" s="44">
        <f>MayRaw!C18</f>
        <v>7376</v>
      </c>
      <c r="E18" s="44">
        <f>MayRaw!D18</f>
        <v>22</v>
      </c>
      <c r="F18" s="44">
        <f>MayRaw!E18</f>
        <v>314</v>
      </c>
      <c r="G18" s="44">
        <f>MayRaw!F18</f>
        <v>7295</v>
      </c>
      <c r="H18" s="44">
        <f>MayRaw!G18</f>
        <v>211</v>
      </c>
      <c r="I18" s="44">
        <f>MayRaw!H18</f>
        <v>162</v>
      </c>
      <c r="J18" s="44">
        <f>MayRaw!I18</f>
        <v>49</v>
      </c>
      <c r="K18" s="44">
        <f>MayRaw!J18</f>
        <v>424</v>
      </c>
      <c r="L18" s="44">
        <f>MayRaw!K18</f>
        <v>85</v>
      </c>
      <c r="M18" s="44">
        <f>MayRaw!L18</f>
        <v>126</v>
      </c>
      <c r="N18" s="44">
        <f>MayRaw!W4</f>
        <v>0</v>
      </c>
      <c r="O18" s="44">
        <f>MayRaw!M18</f>
        <v>29</v>
      </c>
      <c r="P18" s="44">
        <f>MayRaw!N18</f>
        <v>175</v>
      </c>
      <c r="Q18" s="44">
        <f>MayRaw!O18</f>
        <v>1</v>
      </c>
      <c r="R18" s="44">
        <f>MayRaw!P18</f>
        <v>1</v>
      </c>
      <c r="S18" s="44">
        <f>MayRaw!Q18</f>
        <v>1</v>
      </c>
      <c r="T18" s="44">
        <f>MayRaw!R18</f>
        <v>122</v>
      </c>
      <c r="U18" s="44">
        <f>MayRaw!S18</f>
        <v>56</v>
      </c>
    </row>
    <row r="19" spans="1:21" s="4" customFormat="1" ht="30" customHeight="1" x14ac:dyDescent="0.4">
      <c r="A19" s="6" t="s">
        <v>38</v>
      </c>
      <c r="B19" s="46">
        <f>January!B19</f>
        <v>31627</v>
      </c>
      <c r="C19" s="46">
        <f>April!D19</f>
        <v>31953</v>
      </c>
      <c r="D19" s="46">
        <f>MayRaw!C19</f>
        <v>32025</v>
      </c>
      <c r="E19" s="46">
        <f>MayRaw!D19</f>
        <v>81</v>
      </c>
      <c r="F19" s="46">
        <f>MayRaw!E19</f>
        <v>16</v>
      </c>
      <c r="G19" s="46">
        <f>MayRaw!F19</f>
        <v>31355</v>
      </c>
      <c r="H19" s="46">
        <f>MayRaw!G19</f>
        <v>2571</v>
      </c>
      <c r="I19" s="46">
        <f>MayRaw!H19</f>
        <v>2125</v>
      </c>
      <c r="J19" s="46">
        <f>MayRaw!I19</f>
        <v>446</v>
      </c>
      <c r="K19" s="46">
        <f>MayRaw!J19</f>
        <v>3343</v>
      </c>
      <c r="L19" s="46">
        <f>MayRaw!K19</f>
        <v>1083</v>
      </c>
      <c r="M19" s="46">
        <f>MayRaw!L19</f>
        <v>1488</v>
      </c>
      <c r="N19" s="46">
        <f>MayRaw!W27</f>
        <v>216</v>
      </c>
      <c r="O19" s="46">
        <f>MayRaw!M19</f>
        <v>317</v>
      </c>
      <c r="P19" s="46">
        <f>MayRaw!N19</f>
        <v>2670</v>
      </c>
      <c r="Q19" s="46">
        <f>MayRaw!O19</f>
        <v>19</v>
      </c>
      <c r="R19" s="46">
        <f>MayRaw!P19</f>
        <v>70</v>
      </c>
      <c r="S19" s="46">
        <f>MayRaw!Q19</f>
        <v>52</v>
      </c>
      <c r="T19" s="46">
        <f>MayRaw!R19</f>
        <v>266</v>
      </c>
      <c r="U19" s="46">
        <f>MayRaw!S19</f>
        <v>330</v>
      </c>
    </row>
    <row r="20" spans="1:21" s="4" customFormat="1" ht="30" customHeight="1" x14ac:dyDescent="0.4">
      <c r="A20" s="5" t="s">
        <v>39</v>
      </c>
      <c r="B20" s="44">
        <f>January!B20</f>
        <v>4325</v>
      </c>
      <c r="C20" s="44">
        <f>April!D20</f>
        <v>4289</v>
      </c>
      <c r="D20" s="44">
        <f>MayRaw!C20</f>
        <v>3823</v>
      </c>
      <c r="E20" s="44">
        <f>MayRaw!D20</f>
        <v>0</v>
      </c>
      <c r="F20" s="44">
        <f>MayRaw!E20</f>
        <v>466</v>
      </c>
      <c r="G20" s="44">
        <f>MayRaw!F20</f>
        <v>3569</v>
      </c>
      <c r="H20" s="44">
        <f>MayRaw!G20</f>
        <v>14</v>
      </c>
      <c r="I20" s="44">
        <f>MayRaw!H20</f>
        <v>8</v>
      </c>
      <c r="J20" s="44">
        <f>MayRaw!I20</f>
        <v>6</v>
      </c>
      <c r="K20" s="44">
        <f>MayRaw!J20</f>
        <v>101</v>
      </c>
      <c r="L20" s="44">
        <f>MayRaw!K20</f>
        <v>13</v>
      </c>
      <c r="M20" s="44">
        <f>MayRaw!L20</f>
        <v>1</v>
      </c>
      <c r="N20" s="44">
        <f>MayRaw!W17</f>
        <v>28</v>
      </c>
      <c r="O20" s="44">
        <f>MayRaw!M20</f>
        <v>5</v>
      </c>
      <c r="P20" s="44">
        <f>MayRaw!N20</f>
        <v>10412</v>
      </c>
      <c r="Q20" s="44">
        <f>MayRaw!O20</f>
        <v>0</v>
      </c>
      <c r="R20" s="44">
        <f>MayRaw!P20</f>
        <v>1</v>
      </c>
      <c r="S20" s="44">
        <f>MayRaw!Q20</f>
        <v>1</v>
      </c>
      <c r="T20" s="44">
        <f>MayRaw!R20</f>
        <v>36</v>
      </c>
      <c r="U20" s="44">
        <f>MayRaw!S20</f>
        <v>2</v>
      </c>
    </row>
    <row r="21" spans="1:21" s="4" customFormat="1" ht="30" customHeight="1" x14ac:dyDescent="0.4">
      <c r="A21" s="6" t="s">
        <v>40</v>
      </c>
      <c r="B21" s="46">
        <f>January!B21</f>
        <v>26039</v>
      </c>
      <c r="C21" s="46">
        <f>April!D21</f>
        <v>26253</v>
      </c>
      <c r="D21" s="46">
        <f>MayRaw!C21</f>
        <v>26279</v>
      </c>
      <c r="E21" s="46">
        <f>MayRaw!D21</f>
        <v>73</v>
      </c>
      <c r="F21" s="46">
        <f>MayRaw!E21</f>
        <v>52</v>
      </c>
      <c r="G21" s="46">
        <f>MayRaw!F21</f>
        <v>25713</v>
      </c>
      <c r="H21" s="46">
        <f>MayRaw!G21</f>
        <v>2405</v>
      </c>
      <c r="I21" s="46">
        <f>MayRaw!H21</f>
        <v>2102</v>
      </c>
      <c r="J21" s="46">
        <f>MayRaw!I21</f>
        <v>303</v>
      </c>
      <c r="K21" s="46">
        <f>MayRaw!J21</f>
        <v>2970</v>
      </c>
      <c r="L21" s="46">
        <f>MayRaw!K21</f>
        <v>1287</v>
      </c>
      <c r="M21" s="46">
        <f>MayRaw!L21</f>
        <v>1118</v>
      </c>
      <c r="N21" s="46">
        <f>MayRaw!W6</f>
        <v>219</v>
      </c>
      <c r="O21" s="46">
        <f>MayRaw!M21</f>
        <v>365</v>
      </c>
      <c r="P21" s="46">
        <f>MayRaw!N21</f>
        <v>4159</v>
      </c>
      <c r="Q21" s="46">
        <f>MayRaw!O21</f>
        <v>31</v>
      </c>
      <c r="R21" s="46">
        <f>MayRaw!P21</f>
        <v>67</v>
      </c>
      <c r="S21" s="46">
        <f>MayRaw!Q21</f>
        <v>60</v>
      </c>
      <c r="T21" s="46">
        <f>MayRaw!R21</f>
        <v>281</v>
      </c>
      <c r="U21" s="46">
        <f>MayRaw!S21</f>
        <v>368</v>
      </c>
    </row>
    <row r="22" spans="1:21" s="4" customFormat="1" ht="30" customHeight="1" x14ac:dyDescent="0.4">
      <c r="A22" s="5" t="s">
        <v>41</v>
      </c>
      <c r="B22" s="44">
        <f>January!B22</f>
        <v>14259</v>
      </c>
      <c r="C22" s="44">
        <f>April!D22</f>
        <v>14239</v>
      </c>
      <c r="D22" s="44">
        <f>MayRaw!C22</f>
        <v>14264</v>
      </c>
      <c r="E22" s="44">
        <f>MayRaw!D22</f>
        <v>64</v>
      </c>
      <c r="F22" s="44">
        <f>MayRaw!E22</f>
        <v>39</v>
      </c>
      <c r="G22" s="44">
        <f>MayRaw!F22</f>
        <v>13720</v>
      </c>
      <c r="H22" s="44">
        <f>MayRaw!G22</f>
        <v>129</v>
      </c>
      <c r="I22" s="44">
        <f>MayRaw!H22</f>
        <v>114</v>
      </c>
      <c r="J22" s="44">
        <f>MayRaw!I22</f>
        <v>15</v>
      </c>
      <c r="K22" s="44">
        <f>MayRaw!J22</f>
        <v>406</v>
      </c>
      <c r="L22" s="44">
        <f>MayRaw!K22</f>
        <v>90</v>
      </c>
      <c r="M22" s="44">
        <f>MayRaw!L22</f>
        <v>39</v>
      </c>
      <c r="N22" s="44">
        <f>MayRaw!W18</f>
        <v>64</v>
      </c>
      <c r="O22" s="44">
        <f>MayRaw!M22</f>
        <v>44</v>
      </c>
      <c r="P22" s="44">
        <f>MayRaw!N22</f>
        <v>1263</v>
      </c>
      <c r="Q22" s="44">
        <f>MayRaw!O22</f>
        <v>10</v>
      </c>
      <c r="R22" s="44">
        <f>MayRaw!P22</f>
        <v>8</v>
      </c>
      <c r="S22" s="44">
        <f>MayRaw!Q22</f>
        <v>23</v>
      </c>
      <c r="T22" s="44">
        <f>MayRaw!R22</f>
        <v>83</v>
      </c>
      <c r="U22" s="44">
        <f>MayRaw!S22</f>
        <v>16</v>
      </c>
    </row>
    <row r="23" spans="1:21" s="4" customFormat="1" ht="30" customHeight="1" x14ac:dyDescent="0.4">
      <c r="A23" s="6" t="s">
        <v>42</v>
      </c>
      <c r="B23" s="46">
        <f>January!B23</f>
        <v>23651</v>
      </c>
      <c r="C23" s="46">
        <f>April!D23</f>
        <v>23722</v>
      </c>
      <c r="D23" s="46">
        <f>MayRaw!C23</f>
        <v>23907</v>
      </c>
      <c r="E23" s="46">
        <f>MayRaw!D23</f>
        <v>203</v>
      </c>
      <c r="F23" s="46">
        <f>MayRaw!E23</f>
        <v>18</v>
      </c>
      <c r="G23" s="46">
        <f>MayRaw!F23</f>
        <v>23603</v>
      </c>
      <c r="H23" s="46">
        <f>MayRaw!G23</f>
        <v>2467</v>
      </c>
      <c r="I23" s="46">
        <f>MayRaw!H23</f>
        <v>2013</v>
      </c>
      <c r="J23" s="46">
        <f>MayRaw!I23</f>
        <v>454</v>
      </c>
      <c r="K23" s="46">
        <f>MayRaw!J23</f>
        <v>3293</v>
      </c>
      <c r="L23" s="46">
        <f>MayRaw!K23</f>
        <v>1112</v>
      </c>
      <c r="M23" s="46">
        <f>MayRaw!L23</f>
        <v>1355</v>
      </c>
      <c r="N23" s="46">
        <f>MayRaw!W19</f>
        <v>599</v>
      </c>
      <c r="O23" s="46">
        <f>MayRaw!M23</f>
        <v>402</v>
      </c>
      <c r="P23" s="46">
        <f>MayRaw!N23</f>
        <v>3432</v>
      </c>
      <c r="Q23" s="46">
        <f>MayRaw!O23</f>
        <v>30</v>
      </c>
      <c r="R23" s="46">
        <f>MayRaw!P23</f>
        <v>115</v>
      </c>
      <c r="S23" s="46">
        <f>MayRaw!Q23</f>
        <v>70</v>
      </c>
      <c r="T23" s="46">
        <f>MayRaw!R23</f>
        <v>230</v>
      </c>
      <c r="U23" s="46">
        <f>MayRaw!S23</f>
        <v>411</v>
      </c>
    </row>
    <row r="24" spans="1:21" s="4" customFormat="1" ht="30" customHeight="1" x14ac:dyDescent="0.4">
      <c r="A24" s="5" t="s">
        <v>43</v>
      </c>
      <c r="B24" s="44">
        <f>January!B24</f>
        <v>90709</v>
      </c>
      <c r="C24" s="44">
        <f>April!D24</f>
        <v>88811</v>
      </c>
      <c r="D24" s="44">
        <f>MayRaw!C24</f>
        <v>89234</v>
      </c>
      <c r="E24" s="44">
        <f>MayRaw!D24</f>
        <v>600</v>
      </c>
      <c r="F24" s="44">
        <f>MayRaw!E24</f>
        <v>158</v>
      </c>
      <c r="G24" s="44">
        <f>MayRaw!F24</f>
        <v>83742</v>
      </c>
      <c r="H24" s="44">
        <f>MayRaw!G24</f>
        <v>9887</v>
      </c>
      <c r="I24" s="44">
        <f>MayRaw!H24</f>
        <v>7672</v>
      </c>
      <c r="J24" s="44">
        <f>MayRaw!I24</f>
        <v>2215</v>
      </c>
      <c r="K24" s="44">
        <f>MayRaw!J24</f>
        <v>19754</v>
      </c>
      <c r="L24" s="44">
        <f>MayRaw!K24</f>
        <v>4769</v>
      </c>
      <c r="M24" s="44">
        <f>MayRaw!L24</f>
        <v>5118</v>
      </c>
      <c r="N24" s="44">
        <f>MayRaw!W20</f>
        <v>2542</v>
      </c>
      <c r="O24" s="44">
        <f>MayRaw!M24</f>
        <v>1103</v>
      </c>
      <c r="P24" s="44">
        <f>MayRaw!N24</f>
        <v>15564</v>
      </c>
      <c r="Q24" s="44">
        <f>MayRaw!O24</f>
        <v>153</v>
      </c>
      <c r="R24" s="44">
        <f>MayRaw!P24</f>
        <v>334</v>
      </c>
      <c r="S24" s="44">
        <f>MayRaw!Q24</f>
        <v>358</v>
      </c>
      <c r="T24" s="44">
        <f>MayRaw!R24</f>
        <v>974</v>
      </c>
      <c r="U24" s="44">
        <f>MayRaw!S24</f>
        <v>1044</v>
      </c>
    </row>
    <row r="25" spans="1:21" s="4" customFormat="1" ht="30" customHeight="1" x14ac:dyDescent="0.4">
      <c r="A25" s="6" t="s">
        <v>44</v>
      </c>
      <c r="B25" s="46">
        <f>January!B25</f>
        <v>12495</v>
      </c>
      <c r="C25" s="46">
        <f>April!D25</f>
        <v>12532</v>
      </c>
      <c r="D25" s="46">
        <f>MayRaw!C25</f>
        <v>12503</v>
      </c>
      <c r="E25" s="46">
        <f>MayRaw!D25</f>
        <v>153</v>
      </c>
      <c r="F25" s="46">
        <f>MayRaw!E25</f>
        <v>186</v>
      </c>
      <c r="G25" s="46">
        <f>MayRaw!F25</f>
        <v>12256</v>
      </c>
      <c r="H25" s="46">
        <f>MayRaw!G25</f>
        <v>807</v>
      </c>
      <c r="I25" s="46">
        <f>MayRaw!H25</f>
        <v>644</v>
      </c>
      <c r="J25" s="46">
        <f>MayRaw!I25</f>
        <v>163</v>
      </c>
      <c r="K25" s="46">
        <f>MayRaw!J25</f>
        <v>1534</v>
      </c>
      <c r="L25" s="46">
        <f>MayRaw!K25</f>
        <v>308</v>
      </c>
      <c r="M25" s="46">
        <f>MayRaw!L25</f>
        <v>499</v>
      </c>
      <c r="N25" s="46">
        <f>MayRaw!W21</f>
        <v>112</v>
      </c>
      <c r="O25" s="46">
        <f>MayRaw!M25</f>
        <v>100</v>
      </c>
      <c r="P25" s="46">
        <f>MayRaw!N25</f>
        <v>675</v>
      </c>
      <c r="Q25" s="46">
        <f>MayRaw!O25</f>
        <v>2</v>
      </c>
      <c r="R25" s="46">
        <f>MayRaw!P25</f>
        <v>33</v>
      </c>
      <c r="S25" s="46">
        <f>MayRaw!Q25</f>
        <v>11</v>
      </c>
      <c r="T25" s="46">
        <f>MayRaw!R25</f>
        <v>271</v>
      </c>
      <c r="U25" s="46">
        <f>MayRaw!S25</f>
        <v>101</v>
      </c>
    </row>
    <row r="26" spans="1:21" s="4" customFormat="1" ht="30" customHeight="1" x14ac:dyDescent="0.4">
      <c r="A26" s="5" t="s">
        <v>45</v>
      </c>
      <c r="B26" s="44">
        <f>January!B26</f>
        <v>0</v>
      </c>
      <c r="C26" s="44">
        <f>April!D26</f>
        <v>0</v>
      </c>
      <c r="D26" s="44">
        <f>MayRaw!C26</f>
        <v>0</v>
      </c>
      <c r="E26" s="44">
        <f>MayRaw!D26</f>
        <v>0</v>
      </c>
      <c r="F26" s="44">
        <f>MayRaw!E26</f>
        <v>0</v>
      </c>
      <c r="G26" s="44">
        <f>MayRaw!F26</f>
        <v>0</v>
      </c>
      <c r="H26" s="44">
        <f>MayRaw!G26</f>
        <v>0</v>
      </c>
      <c r="I26" s="44">
        <f>MayRaw!H26</f>
        <v>0</v>
      </c>
      <c r="J26" s="44">
        <f>MayRaw!I26</f>
        <v>0</v>
      </c>
      <c r="K26" s="44">
        <f>MayRaw!J26</f>
        <v>0</v>
      </c>
      <c r="L26" s="44">
        <f>MayRaw!K26</f>
        <v>0</v>
      </c>
      <c r="M26" s="44">
        <f>MayRaw!L26</f>
        <v>0</v>
      </c>
      <c r="N26" s="44">
        <f>MayRaw!W22</f>
        <v>727</v>
      </c>
      <c r="O26" s="44">
        <f>MayRaw!M26</f>
        <v>0</v>
      </c>
      <c r="P26" s="44">
        <f>MayRaw!N26</f>
        <v>709</v>
      </c>
      <c r="Q26" s="44">
        <f>MayRaw!O26</f>
        <v>1</v>
      </c>
      <c r="R26" s="44">
        <f>MayRaw!P26</f>
        <v>2</v>
      </c>
      <c r="S26" s="44">
        <f>MayRaw!Q26</f>
        <v>1</v>
      </c>
      <c r="T26" s="44">
        <f>MayRaw!R26</f>
        <v>0</v>
      </c>
      <c r="U26" s="44">
        <f>MayRaw!S26</f>
        <v>0</v>
      </c>
    </row>
    <row r="27" spans="1:21" s="4" customFormat="1" ht="30" customHeight="1" x14ac:dyDescent="0.4">
      <c r="A27" s="6" t="s">
        <v>46</v>
      </c>
      <c r="B27" s="46">
        <f>January!B27</f>
        <v>13787</v>
      </c>
      <c r="C27" s="46">
        <f>April!D27</f>
        <v>13599</v>
      </c>
      <c r="D27" s="46">
        <f>MayRaw!C27</f>
        <v>13429</v>
      </c>
      <c r="E27" s="46">
        <f>MayRaw!D27</f>
        <v>72</v>
      </c>
      <c r="F27" s="46">
        <f>MayRaw!E27</f>
        <v>242</v>
      </c>
      <c r="G27" s="46">
        <f>MayRaw!F27</f>
        <v>13225</v>
      </c>
      <c r="H27" s="46">
        <f>MayRaw!G27</f>
        <v>736</v>
      </c>
      <c r="I27" s="46">
        <f>MayRaw!H27</f>
        <v>515</v>
      </c>
      <c r="J27" s="46">
        <f>MayRaw!I27</f>
        <v>221</v>
      </c>
      <c r="K27" s="46">
        <f>MayRaw!J27</f>
        <v>1057</v>
      </c>
      <c r="L27" s="46">
        <f>MayRaw!K27</f>
        <v>398</v>
      </c>
      <c r="M27" s="46">
        <f>MayRaw!L27</f>
        <v>338</v>
      </c>
      <c r="N27" s="46">
        <f>MayRaw!W23</f>
        <v>119</v>
      </c>
      <c r="O27" s="46">
        <f>MayRaw!M27</f>
        <v>95</v>
      </c>
      <c r="P27" s="46">
        <f>MayRaw!N27</f>
        <v>1029</v>
      </c>
      <c r="Q27" s="46">
        <f>MayRaw!O27</f>
        <v>13</v>
      </c>
      <c r="R27" s="46">
        <f>MayRaw!P27</f>
        <v>15</v>
      </c>
      <c r="S27" s="46">
        <f>MayRaw!Q27</f>
        <v>17</v>
      </c>
      <c r="T27" s="46">
        <f>MayRaw!R27</f>
        <v>140</v>
      </c>
      <c r="U27" s="46">
        <f>MayRaw!S27</f>
        <v>171</v>
      </c>
    </row>
    <row r="28" spans="1:21" s="4" customFormat="1" ht="30" customHeight="1" x14ac:dyDescent="0.4">
      <c r="A28" s="5" t="s">
        <v>47</v>
      </c>
      <c r="B28" s="44">
        <f>January!B28</f>
        <v>4292</v>
      </c>
      <c r="C28" s="44">
        <f>April!D28</f>
        <v>3906</v>
      </c>
      <c r="D28" s="44">
        <f>MayRaw!C28</f>
        <v>3923</v>
      </c>
      <c r="E28" s="44">
        <f>MayRaw!D28</f>
        <v>21</v>
      </c>
      <c r="F28" s="44">
        <f>MayRaw!E28</f>
        <v>4</v>
      </c>
      <c r="G28" s="44">
        <f>MayRaw!F28</f>
        <v>3883</v>
      </c>
      <c r="H28" s="44">
        <f>MayRaw!G28</f>
        <v>279</v>
      </c>
      <c r="I28" s="44">
        <f>MayRaw!H28</f>
        <v>249</v>
      </c>
      <c r="J28" s="44">
        <f>MayRaw!I28</f>
        <v>30</v>
      </c>
      <c r="K28" s="44">
        <f>MayRaw!J28</f>
        <v>481</v>
      </c>
      <c r="L28" s="44">
        <f>MayRaw!K28</f>
        <v>100</v>
      </c>
      <c r="M28" s="44">
        <f>MayRaw!L28</f>
        <v>179</v>
      </c>
      <c r="N28" s="44">
        <f>MayRaw!W25</f>
        <v>30</v>
      </c>
      <c r="O28" s="44">
        <f>MayRaw!M28</f>
        <v>47</v>
      </c>
      <c r="P28" s="44">
        <f>MayRaw!N28</f>
        <v>641</v>
      </c>
      <c r="Q28" s="44">
        <f>MayRaw!O28</f>
        <v>11</v>
      </c>
      <c r="R28" s="44">
        <f>MayRaw!P28</f>
        <v>19</v>
      </c>
      <c r="S28" s="44">
        <f>MayRaw!Q28</f>
        <v>9</v>
      </c>
      <c r="T28" s="44">
        <f>MayRaw!R28</f>
        <v>55</v>
      </c>
      <c r="U28" s="44">
        <f>MayRaw!S28</f>
        <v>57</v>
      </c>
    </row>
    <row r="29" spans="1:21" s="4" customFormat="1" ht="30" customHeight="1" x14ac:dyDescent="0.4">
      <c r="A29" s="6" t="s">
        <v>48</v>
      </c>
      <c r="B29" s="46">
        <f>January!B29</f>
        <v>16415</v>
      </c>
      <c r="C29" s="46">
        <f>April!D29</f>
        <v>16009</v>
      </c>
      <c r="D29" s="46">
        <f>MayRaw!C29</f>
        <v>15998</v>
      </c>
      <c r="E29" s="46">
        <f>MayRaw!D29</f>
        <v>72</v>
      </c>
      <c r="F29" s="46">
        <f>MayRaw!E29</f>
        <v>83</v>
      </c>
      <c r="G29" s="46">
        <f>MayRaw!F29</f>
        <v>15885</v>
      </c>
      <c r="H29" s="46">
        <f>MayRaw!G29</f>
        <v>2047</v>
      </c>
      <c r="I29" s="46">
        <f>MayRaw!H29</f>
        <v>1581</v>
      </c>
      <c r="J29" s="46">
        <f>MayRaw!I29</f>
        <v>466</v>
      </c>
      <c r="K29" s="46">
        <f>MayRaw!J29</f>
        <v>2479</v>
      </c>
      <c r="L29" s="46">
        <f>MayRaw!K29</f>
        <v>693</v>
      </c>
      <c r="M29" s="46">
        <f>MayRaw!L29</f>
        <v>1354</v>
      </c>
      <c r="N29" s="46">
        <f>MayRaw!W26</f>
        <v>259</v>
      </c>
      <c r="O29" s="46">
        <f>MayRaw!M29</f>
        <v>203</v>
      </c>
      <c r="P29" s="46">
        <f>MayRaw!N29</f>
        <v>1952</v>
      </c>
      <c r="Q29" s="46">
        <f>MayRaw!O29</f>
        <v>12</v>
      </c>
      <c r="R29" s="46">
        <f>MayRaw!P29</f>
        <v>65</v>
      </c>
      <c r="S29" s="46">
        <f>MayRaw!Q29</f>
        <v>8</v>
      </c>
      <c r="T29" s="46">
        <f>MayRaw!R29</f>
        <v>345</v>
      </c>
      <c r="U29" s="46">
        <f>MayRaw!S29</f>
        <v>268</v>
      </c>
    </row>
    <row r="30" spans="1:21" s="4" customFormat="1" ht="30" customHeight="1" x14ac:dyDescent="0.4">
      <c r="A30" s="5" t="s">
        <v>49</v>
      </c>
      <c r="B30" s="44">
        <f>January!B30</f>
        <v>889</v>
      </c>
      <c r="C30" s="44">
        <f>April!D30</f>
        <v>905</v>
      </c>
      <c r="D30" s="44">
        <f>MayRaw!C30</f>
        <v>912</v>
      </c>
      <c r="E30" s="44">
        <f>MayRaw!D30</f>
        <v>7</v>
      </c>
      <c r="F30" s="44">
        <f>MayRaw!E30</f>
        <v>0</v>
      </c>
      <c r="G30" s="44">
        <f>MayRaw!F30</f>
        <v>731</v>
      </c>
      <c r="H30" s="44">
        <f>MayRaw!G30</f>
        <v>70</v>
      </c>
      <c r="I30" s="44">
        <f>MayRaw!H30</f>
        <v>48</v>
      </c>
      <c r="J30" s="44">
        <f>MayRaw!I30</f>
        <v>22</v>
      </c>
      <c r="K30" s="44">
        <f>MayRaw!J30</f>
        <v>157</v>
      </c>
      <c r="L30" s="44">
        <f>MayRaw!K30</f>
        <v>47</v>
      </c>
      <c r="M30" s="44">
        <f>MayRaw!L30</f>
        <v>23</v>
      </c>
      <c r="N30" s="44">
        <f>MayRaw!W28</f>
        <v>0</v>
      </c>
      <c r="O30" s="44">
        <f>MayRaw!M30</f>
        <v>12</v>
      </c>
      <c r="P30" s="44">
        <f>MayRaw!N30</f>
        <v>216</v>
      </c>
      <c r="Q30" s="44">
        <f>MayRaw!O30</f>
        <v>4</v>
      </c>
      <c r="R30" s="44">
        <f>MayRaw!P30</f>
        <v>5</v>
      </c>
      <c r="S30" s="44">
        <f>MayRaw!Q30</f>
        <v>6</v>
      </c>
      <c r="T30" s="44">
        <f>MayRaw!R30</f>
        <v>17</v>
      </c>
      <c r="U30" s="44">
        <f>MayRaw!S30</f>
        <v>38</v>
      </c>
    </row>
    <row r="31" spans="1:21" s="4" customFormat="1" ht="30" customHeight="1" x14ac:dyDescent="0.4">
      <c r="A31" s="6" t="s">
        <v>50</v>
      </c>
      <c r="B31" s="46">
        <f>January!B31</f>
        <v>16119</v>
      </c>
      <c r="C31" s="46">
        <f>April!D31</f>
        <v>15912</v>
      </c>
      <c r="D31" s="46">
        <f>MayRaw!C31</f>
        <v>15996</v>
      </c>
      <c r="E31" s="46">
        <f>MayRaw!D31</f>
        <v>91</v>
      </c>
      <c r="F31" s="46">
        <f>MayRaw!E31</f>
        <v>7</v>
      </c>
      <c r="G31" s="46">
        <f>MayRaw!F31</f>
        <v>15632</v>
      </c>
      <c r="H31" s="46">
        <f>MayRaw!G31</f>
        <v>467</v>
      </c>
      <c r="I31" s="46">
        <f>MayRaw!H31</f>
        <v>405</v>
      </c>
      <c r="J31" s="46">
        <f>MayRaw!I31</f>
        <v>62</v>
      </c>
      <c r="K31" s="46">
        <f>MayRaw!J31</f>
        <v>721</v>
      </c>
      <c r="L31" s="46">
        <f>MayRaw!K31</f>
        <v>178</v>
      </c>
      <c r="M31" s="46">
        <f>MayRaw!L31</f>
        <v>289</v>
      </c>
      <c r="N31" s="46">
        <f>MayRaw!W29</f>
        <v>61</v>
      </c>
      <c r="O31" s="46">
        <f>MayRaw!M31</f>
        <v>80</v>
      </c>
      <c r="P31" s="46">
        <f>MayRaw!N31</f>
        <v>560</v>
      </c>
      <c r="Q31" s="46">
        <f>MayRaw!O31</f>
        <v>14</v>
      </c>
      <c r="R31" s="46">
        <f>MayRaw!P31</f>
        <v>14</v>
      </c>
      <c r="S31" s="46">
        <f>MayRaw!Q31</f>
        <v>6</v>
      </c>
      <c r="T31" s="46">
        <f>MayRaw!R31</f>
        <v>208</v>
      </c>
      <c r="U31" s="46">
        <f>MayRaw!S31</f>
        <v>15</v>
      </c>
    </row>
    <row r="32" spans="1:21" s="4" customFormat="1" ht="30" customHeight="1" x14ac:dyDescent="0.4">
      <c r="A32" s="5" t="s">
        <v>51</v>
      </c>
      <c r="B32" s="44">
        <f>January!B32</f>
        <v>21568</v>
      </c>
      <c r="C32" s="44">
        <f>April!D32</f>
        <v>21568</v>
      </c>
      <c r="D32" s="44">
        <f>MayRaw!C32</f>
        <v>21574</v>
      </c>
      <c r="E32" s="44">
        <f>MayRaw!D32</f>
        <v>134</v>
      </c>
      <c r="F32" s="44">
        <f>MayRaw!E32</f>
        <v>128</v>
      </c>
      <c r="G32" s="44">
        <f>MayRaw!F32</f>
        <v>21488</v>
      </c>
      <c r="H32" s="44">
        <f>MayRaw!G32</f>
        <v>2080</v>
      </c>
      <c r="I32" s="44">
        <f>MayRaw!H32</f>
        <v>1858</v>
      </c>
      <c r="J32" s="44">
        <f>MayRaw!I32</f>
        <v>222</v>
      </c>
      <c r="K32" s="44">
        <f>MayRaw!J32</f>
        <v>3073</v>
      </c>
      <c r="L32" s="44">
        <f>MayRaw!K32</f>
        <v>1287</v>
      </c>
      <c r="M32" s="44">
        <f>MayRaw!L32</f>
        <v>793</v>
      </c>
      <c r="N32" s="44">
        <f>MayRaw!W30</f>
        <v>235</v>
      </c>
      <c r="O32" s="44">
        <f>MayRaw!M32</f>
        <v>342</v>
      </c>
      <c r="P32" s="44">
        <f>MayRaw!N32</f>
        <v>2134</v>
      </c>
      <c r="Q32" s="44">
        <f>MayRaw!O32</f>
        <v>24</v>
      </c>
      <c r="R32" s="44">
        <f>MayRaw!P32</f>
        <v>100</v>
      </c>
      <c r="S32" s="44">
        <f>MayRaw!Q32</f>
        <v>42</v>
      </c>
      <c r="T32" s="44">
        <f>MayRaw!R32</f>
        <v>399</v>
      </c>
      <c r="U32" s="44">
        <f>MayRaw!S32</f>
        <v>369</v>
      </c>
    </row>
    <row r="33" spans="1:21" s="4" customFormat="1" ht="30" customHeight="1" x14ac:dyDescent="0.4">
      <c r="A33" s="6" t="s">
        <v>52</v>
      </c>
      <c r="B33" s="46">
        <f>January!B33</f>
        <v>17880</v>
      </c>
      <c r="C33" s="46">
        <f>April!D33</f>
        <v>18255</v>
      </c>
      <c r="D33" s="46">
        <f>MayRaw!C33</f>
        <v>18423</v>
      </c>
      <c r="E33" s="46">
        <f>MayRaw!D33</f>
        <v>178</v>
      </c>
      <c r="F33" s="46">
        <f>MayRaw!E33</f>
        <v>11</v>
      </c>
      <c r="G33" s="46">
        <f>MayRaw!F33</f>
        <v>18285</v>
      </c>
      <c r="H33" s="46">
        <f>MayRaw!G33</f>
        <v>1605</v>
      </c>
      <c r="I33" s="46">
        <f>MayRaw!H33</f>
        <v>1295</v>
      </c>
      <c r="J33" s="46">
        <f>MayRaw!I33</f>
        <v>310</v>
      </c>
      <c r="K33" s="46">
        <f>MayRaw!J33</f>
        <v>2529</v>
      </c>
      <c r="L33" s="46">
        <f>MayRaw!K33</f>
        <v>726</v>
      </c>
      <c r="M33" s="46">
        <f>MayRaw!L33</f>
        <v>879</v>
      </c>
      <c r="N33" s="46">
        <f>MayRaw!W31</f>
        <v>128</v>
      </c>
      <c r="O33" s="46">
        <f>MayRaw!M33</f>
        <v>239</v>
      </c>
      <c r="P33" s="46">
        <f>MayRaw!N33</f>
        <v>2906</v>
      </c>
      <c r="Q33" s="46">
        <f>MayRaw!O33</f>
        <v>21</v>
      </c>
      <c r="R33" s="46">
        <f>MayRaw!P33</f>
        <v>47</v>
      </c>
      <c r="S33" s="46">
        <f>MayRaw!Q33</f>
        <v>32</v>
      </c>
      <c r="T33" s="46">
        <f>MayRaw!R33</f>
        <v>449</v>
      </c>
      <c r="U33" s="46">
        <f>MayRaw!S33</f>
        <v>241</v>
      </c>
    </row>
    <row r="34" spans="1:21" s="4" customFormat="1" ht="30" customHeight="1" x14ac:dyDescent="0.4">
      <c r="A34" s="5" t="s">
        <v>53</v>
      </c>
      <c r="B34" s="44">
        <f>January!B34</f>
        <v>10805</v>
      </c>
      <c r="C34" s="44">
        <f>April!D34</f>
        <v>10886</v>
      </c>
      <c r="D34" s="44">
        <f>MayRaw!C34</f>
        <v>10503</v>
      </c>
      <c r="E34" s="44">
        <f>MayRaw!D34</f>
        <v>90</v>
      </c>
      <c r="F34" s="44">
        <f>MayRaw!E34</f>
        <v>473</v>
      </c>
      <c r="G34" s="44">
        <f>MayRaw!F34</f>
        <v>10296</v>
      </c>
      <c r="H34" s="44">
        <f>MayRaw!G34</f>
        <v>612</v>
      </c>
      <c r="I34" s="44">
        <f>MayRaw!H34</f>
        <v>495</v>
      </c>
      <c r="J34" s="44">
        <f>MayRaw!I34</f>
        <v>117</v>
      </c>
      <c r="K34" s="44">
        <f>MayRaw!J34</f>
        <v>894</v>
      </c>
      <c r="L34" s="44">
        <f>MayRaw!K34</f>
        <v>399</v>
      </c>
      <c r="M34" s="44">
        <f>MayRaw!L34</f>
        <v>213</v>
      </c>
      <c r="N34" s="44">
        <f>MayRaw!W32</f>
        <v>143</v>
      </c>
      <c r="O34" s="44">
        <f>MayRaw!M34</f>
        <v>137</v>
      </c>
      <c r="P34" s="44">
        <f>MayRaw!N34</f>
        <v>1263</v>
      </c>
      <c r="Q34" s="44">
        <f>MayRaw!O34</f>
        <v>14</v>
      </c>
      <c r="R34" s="44">
        <f>MayRaw!P34</f>
        <v>27</v>
      </c>
      <c r="S34" s="44">
        <f>MayRaw!Q34</f>
        <v>21</v>
      </c>
      <c r="T34" s="44">
        <f>MayRaw!R34</f>
        <v>65</v>
      </c>
      <c r="U34" s="44">
        <f>MayRaw!S34</f>
        <v>129</v>
      </c>
    </row>
    <row r="35" spans="1:21" s="4" customFormat="1" ht="30" customHeight="1" x14ac:dyDescent="0.4">
      <c r="A35" s="6" t="s">
        <v>54</v>
      </c>
      <c r="B35" s="46">
        <f>January!B35</f>
        <v>70740</v>
      </c>
      <c r="C35" s="46">
        <f>April!D35</f>
        <v>71547</v>
      </c>
      <c r="D35" s="46">
        <f>MayRaw!C35</f>
        <v>71472</v>
      </c>
      <c r="E35" s="46">
        <f>MayRaw!D35</f>
        <v>234</v>
      </c>
      <c r="F35" s="46">
        <f>MayRaw!E35</f>
        <v>315</v>
      </c>
      <c r="G35" s="46">
        <f>MayRaw!F35</f>
        <v>69230</v>
      </c>
      <c r="H35" s="46">
        <f>MayRaw!G35</f>
        <v>8123</v>
      </c>
      <c r="I35" s="46">
        <f>MayRaw!H35</f>
        <v>6993</v>
      </c>
      <c r="J35" s="46">
        <f>MayRaw!I35</f>
        <v>1130</v>
      </c>
      <c r="K35" s="46">
        <f>MayRaw!J35</f>
        <v>14434</v>
      </c>
      <c r="L35" s="46">
        <f>MayRaw!K35</f>
        <v>3091</v>
      </c>
      <c r="M35" s="46">
        <f>MayRaw!L35</f>
        <v>5032</v>
      </c>
      <c r="N35" s="46">
        <f>MayRaw!W33</f>
        <v>1041</v>
      </c>
      <c r="O35" s="46">
        <f>MayRaw!M35</f>
        <v>887</v>
      </c>
      <c r="P35" s="46">
        <f>MayRaw!N35</f>
        <v>9291</v>
      </c>
      <c r="Q35" s="46">
        <f>MayRaw!O35</f>
        <v>86</v>
      </c>
      <c r="R35" s="46">
        <f>MayRaw!P35</f>
        <v>265</v>
      </c>
      <c r="S35" s="46">
        <f>MayRaw!Q35</f>
        <v>181</v>
      </c>
      <c r="T35" s="46">
        <f>MayRaw!R35</f>
        <v>754</v>
      </c>
      <c r="U35" s="46">
        <f>MayRaw!S35</f>
        <v>612</v>
      </c>
    </row>
    <row r="36" spans="1:21" s="4" customFormat="1" ht="30" customHeight="1" x14ac:dyDescent="0.4">
      <c r="A36" s="5" t="s">
        <v>55</v>
      </c>
      <c r="B36" s="44">
        <f>January!B36</f>
        <v>22063</v>
      </c>
      <c r="C36" s="44">
        <f>April!D36</f>
        <v>22163</v>
      </c>
      <c r="D36" s="44">
        <f>MayRaw!C36</f>
        <v>22299</v>
      </c>
      <c r="E36" s="44">
        <f>MayRaw!D36</f>
        <v>140</v>
      </c>
      <c r="F36" s="44">
        <f>MayRaw!E36</f>
        <v>4</v>
      </c>
      <c r="G36" s="44">
        <f>MayRaw!F36</f>
        <v>21948</v>
      </c>
      <c r="H36" s="44">
        <f>MayRaw!G36</f>
        <v>1079</v>
      </c>
      <c r="I36" s="44">
        <f>MayRaw!H36</f>
        <v>988</v>
      </c>
      <c r="J36" s="44">
        <f>MayRaw!I36</f>
        <v>91</v>
      </c>
      <c r="K36" s="44">
        <f>MayRaw!J36</f>
        <v>1931</v>
      </c>
      <c r="L36" s="44">
        <f>MayRaw!K36</f>
        <v>620</v>
      </c>
      <c r="M36" s="44">
        <f>MayRaw!L36</f>
        <v>459</v>
      </c>
      <c r="N36" s="44">
        <f>MayRaw!W34</f>
        <v>160</v>
      </c>
      <c r="O36" s="44">
        <f>MayRaw!M36</f>
        <v>172</v>
      </c>
      <c r="P36" s="44">
        <f>MayRaw!N36</f>
        <v>1230</v>
      </c>
      <c r="Q36" s="44">
        <f>MayRaw!O36</f>
        <v>12</v>
      </c>
      <c r="R36" s="44">
        <f>MayRaw!P36</f>
        <v>40</v>
      </c>
      <c r="S36" s="44">
        <f>MayRaw!Q36</f>
        <v>30</v>
      </c>
      <c r="T36" s="44">
        <f>MayRaw!R36</f>
        <v>361</v>
      </c>
      <c r="U36" s="44">
        <f>MayRaw!S36</f>
        <v>117</v>
      </c>
    </row>
    <row r="37" spans="1:21" s="4" customFormat="1" ht="30" customHeight="1" x14ac:dyDescent="0.4">
      <c r="A37" s="6" t="s">
        <v>56</v>
      </c>
      <c r="B37" s="46">
        <f>January!B37</f>
        <v>29363</v>
      </c>
      <c r="C37" s="46">
        <f>April!D37</f>
        <v>29591</v>
      </c>
      <c r="D37" s="46">
        <f>MayRaw!C37</f>
        <v>29645</v>
      </c>
      <c r="E37" s="46">
        <f>MayRaw!D37</f>
        <v>176</v>
      </c>
      <c r="F37" s="46">
        <f>MayRaw!E37</f>
        <v>121</v>
      </c>
      <c r="G37" s="46">
        <f>MayRaw!F37</f>
        <v>28573</v>
      </c>
      <c r="H37" s="46">
        <f>MayRaw!G37</f>
        <v>3939</v>
      </c>
      <c r="I37" s="46">
        <f>MayRaw!H37</f>
        <v>3139</v>
      </c>
      <c r="J37" s="46">
        <f>MayRaw!I37</f>
        <v>800</v>
      </c>
      <c r="K37" s="46">
        <f>MayRaw!J37</f>
        <v>3878</v>
      </c>
      <c r="L37" s="46">
        <f>MayRaw!K37</f>
        <v>1664</v>
      </c>
      <c r="M37" s="46">
        <f>MayRaw!L37</f>
        <v>2275</v>
      </c>
      <c r="N37" s="46">
        <f>MayRaw!W35</f>
        <v>581</v>
      </c>
      <c r="O37" s="46">
        <f>MayRaw!M37</f>
        <v>668</v>
      </c>
      <c r="P37" s="46">
        <f>MayRaw!N37</f>
        <v>5585</v>
      </c>
      <c r="Q37" s="46">
        <f>MayRaw!O37</f>
        <v>55</v>
      </c>
      <c r="R37" s="46">
        <f>MayRaw!P37</f>
        <v>142</v>
      </c>
      <c r="S37" s="46">
        <f>MayRaw!Q37</f>
        <v>110</v>
      </c>
      <c r="T37" s="46">
        <f>MayRaw!R37</f>
        <v>216</v>
      </c>
      <c r="U37" s="46">
        <f>MayRaw!S37</f>
        <v>337</v>
      </c>
    </row>
    <row r="38" spans="1:21" s="4" customFormat="1" ht="30" customHeight="1" x14ac:dyDescent="0.4">
      <c r="A38" s="5" t="s">
        <v>57</v>
      </c>
      <c r="B38" s="44">
        <f>January!B38</f>
        <v>13103</v>
      </c>
      <c r="C38" s="44">
        <f>April!D38</f>
        <v>12912</v>
      </c>
      <c r="D38" s="44">
        <f>MayRaw!C38</f>
        <v>12943</v>
      </c>
      <c r="E38" s="44">
        <f>MayRaw!D38</f>
        <v>53</v>
      </c>
      <c r="F38" s="44">
        <f>MayRaw!E38</f>
        <v>22</v>
      </c>
      <c r="G38" s="44">
        <f>MayRaw!F38</f>
        <v>12926</v>
      </c>
      <c r="H38" s="44">
        <f>MayRaw!G38</f>
        <v>136</v>
      </c>
      <c r="I38" s="44">
        <f>MayRaw!H38</f>
        <v>117</v>
      </c>
      <c r="J38" s="44">
        <f>MayRaw!I38</f>
        <v>19</v>
      </c>
      <c r="K38" s="44">
        <f>MayRaw!J38</f>
        <v>358</v>
      </c>
      <c r="L38" s="44">
        <f>MayRaw!K38</f>
        <v>59</v>
      </c>
      <c r="M38" s="44">
        <f>MayRaw!L38</f>
        <v>77</v>
      </c>
      <c r="N38" s="44"/>
      <c r="O38" s="44">
        <f>MayRaw!M38</f>
        <v>42</v>
      </c>
      <c r="P38" s="44">
        <f>MayRaw!N38</f>
        <v>313</v>
      </c>
      <c r="Q38" s="44">
        <f>MayRaw!O38</f>
        <v>9</v>
      </c>
      <c r="R38" s="44">
        <f>MayRaw!P38</f>
        <v>15</v>
      </c>
      <c r="S38" s="44">
        <f>MayRaw!Q38</f>
        <v>6</v>
      </c>
      <c r="T38" s="44">
        <f>MayRaw!R38</f>
        <v>146</v>
      </c>
      <c r="U38" s="44">
        <f>MayRaw!S38</f>
        <v>23</v>
      </c>
    </row>
    <row r="39" spans="1:21" s="4" customFormat="1" ht="30" customHeight="1" x14ac:dyDescent="0.4">
      <c r="A39" s="6" t="s">
        <v>63</v>
      </c>
      <c r="B39" s="46">
        <f>January!B39</f>
        <v>7993</v>
      </c>
      <c r="C39" s="46">
        <f>April!D39</f>
        <v>7918</v>
      </c>
      <c r="D39" s="46">
        <f>MayRaw!C39</f>
        <v>7195</v>
      </c>
      <c r="E39" s="46">
        <f>MayRaw!D39</f>
        <v>7</v>
      </c>
      <c r="F39" s="46">
        <f>MayRaw!E39</f>
        <v>729</v>
      </c>
      <c r="G39" s="46">
        <f>MayRaw!F39</f>
        <v>7056</v>
      </c>
      <c r="H39" s="46">
        <f>MayRaw!G39</f>
        <v>224</v>
      </c>
      <c r="I39" s="46">
        <f>MayRaw!H39</f>
        <v>208</v>
      </c>
      <c r="J39" s="46">
        <f>MayRaw!I39</f>
        <v>16</v>
      </c>
      <c r="K39" s="46">
        <f>MayRaw!J39</f>
        <v>527</v>
      </c>
      <c r="L39" s="46">
        <f>MayRaw!K39</f>
        <v>44</v>
      </c>
      <c r="M39" s="46">
        <f>MayRaw!L39</f>
        <v>180</v>
      </c>
      <c r="N39" s="46">
        <f>MayRaw!W36</f>
        <v>28</v>
      </c>
      <c r="O39" s="46">
        <f>MayRaw!M39</f>
        <v>29</v>
      </c>
      <c r="P39" s="46">
        <f>MayRaw!N39</f>
        <v>451</v>
      </c>
      <c r="Q39" s="46">
        <f>MayRaw!O39</f>
        <v>6</v>
      </c>
      <c r="R39" s="46">
        <f>MayRaw!P39</f>
        <v>10</v>
      </c>
      <c r="S39" s="46">
        <f>MayRaw!Q39</f>
        <v>8</v>
      </c>
      <c r="T39" s="46">
        <f>MayRaw!R39</f>
        <v>90</v>
      </c>
      <c r="U39" s="46">
        <f>MayRaw!S39</f>
        <v>135</v>
      </c>
    </row>
    <row r="40" spans="1:21" s="4" customFormat="1" ht="30" customHeight="1" x14ac:dyDescent="0.4">
      <c r="A40" s="10" t="s">
        <v>58</v>
      </c>
      <c r="B40" s="52">
        <f>January!B40</f>
        <v>12915</v>
      </c>
      <c r="C40" s="52">
        <f>April!D40</f>
        <v>12703</v>
      </c>
      <c r="D40" s="52">
        <f>MayRaw!C40</f>
        <v>12597</v>
      </c>
      <c r="E40" s="52">
        <f>MayRaw!D40</f>
        <v>18</v>
      </c>
      <c r="F40" s="52">
        <f>MayRaw!E40</f>
        <v>124</v>
      </c>
      <c r="G40" s="52">
        <f>MayRaw!F40</f>
        <v>11455</v>
      </c>
      <c r="H40" s="52">
        <f>MayRaw!G40</f>
        <v>104</v>
      </c>
      <c r="I40" s="52">
        <f>MayRaw!H40</f>
        <v>104</v>
      </c>
      <c r="J40" s="52">
        <f>MayRaw!I40</f>
        <v>0</v>
      </c>
      <c r="K40" s="52">
        <f>MayRaw!J40</f>
        <v>481</v>
      </c>
      <c r="L40" s="52">
        <f>MayRaw!K40</f>
        <v>4</v>
      </c>
      <c r="M40" s="52">
        <f>MayRaw!L40</f>
        <v>100</v>
      </c>
      <c r="N40" s="52"/>
      <c r="O40" s="52">
        <f>MayRaw!M40</f>
        <v>41</v>
      </c>
      <c r="P40" s="52">
        <f>MayRaw!N40</f>
        <v>285</v>
      </c>
      <c r="Q40" s="52">
        <f>MayRaw!O40</f>
        <v>1</v>
      </c>
      <c r="R40" s="52">
        <f>MayRaw!P40</f>
        <v>0</v>
      </c>
      <c r="S40" s="52">
        <f>MayRaw!Q40</f>
        <v>0</v>
      </c>
      <c r="T40" s="52">
        <f>MayRaw!R40</f>
        <v>29</v>
      </c>
      <c r="U40" s="52">
        <f>MayRaw!S40</f>
        <v>0</v>
      </c>
    </row>
    <row r="41" spans="1:21" s="4" customFormat="1" ht="30" customHeight="1" x14ac:dyDescent="0.4">
      <c r="A41" s="9" t="s">
        <v>59</v>
      </c>
      <c r="B41" s="54">
        <f>January!B41</f>
        <v>16712</v>
      </c>
      <c r="C41" s="54">
        <f>April!D41</f>
        <v>15744</v>
      </c>
      <c r="D41" s="54">
        <f>MayRaw!C41</f>
        <v>15780</v>
      </c>
      <c r="E41" s="54">
        <f>MayRaw!D41</f>
        <v>0</v>
      </c>
      <c r="F41" s="54">
        <f>MayRaw!E41</f>
        <v>16</v>
      </c>
      <c r="G41" s="54">
        <f>MayRaw!F41</f>
        <v>13454</v>
      </c>
      <c r="H41" s="54">
        <f>MayRaw!G41</f>
        <v>175</v>
      </c>
      <c r="I41" s="54">
        <f>MayRaw!H41</f>
        <v>138</v>
      </c>
      <c r="J41" s="54">
        <f>MayRaw!I41</f>
        <v>37</v>
      </c>
      <c r="K41" s="54">
        <f>MayRaw!J41</f>
        <v>1269</v>
      </c>
      <c r="L41" s="54">
        <f>MayRaw!K41</f>
        <v>13</v>
      </c>
      <c r="M41" s="54">
        <f>MayRaw!L41</f>
        <v>162</v>
      </c>
      <c r="N41" s="54"/>
      <c r="O41" s="54">
        <f>MayRaw!M41</f>
        <v>84</v>
      </c>
      <c r="P41" s="54">
        <f>MayRaw!N41</f>
        <v>562</v>
      </c>
      <c r="Q41" s="54">
        <f>MayRaw!O41</f>
        <v>0</v>
      </c>
      <c r="R41" s="54">
        <f>MayRaw!P41</f>
        <v>0</v>
      </c>
      <c r="S41" s="54">
        <f>MayRaw!Q41</f>
        <v>0</v>
      </c>
      <c r="T41" s="54">
        <f>MayRaw!R41</f>
        <v>12</v>
      </c>
      <c r="U41" s="54">
        <f>MayRaw!S41</f>
        <v>5</v>
      </c>
    </row>
    <row r="42" spans="1:21" s="4" customFormat="1" ht="30" customHeight="1" x14ac:dyDescent="0.4">
      <c r="A42" s="10" t="s">
        <v>60</v>
      </c>
      <c r="B42" s="52">
        <f>January!B42</f>
        <v>3979</v>
      </c>
      <c r="C42" s="52">
        <f>April!D42</f>
        <v>3945</v>
      </c>
      <c r="D42" s="52">
        <f>MayRaw!C42</f>
        <v>3946</v>
      </c>
      <c r="E42" s="52">
        <f>MayRaw!D42</f>
        <v>2</v>
      </c>
      <c r="F42" s="52">
        <f>MayRaw!E42</f>
        <v>4</v>
      </c>
      <c r="G42" s="52">
        <f>MayRaw!F42</f>
        <v>3721</v>
      </c>
      <c r="H42" s="52">
        <f>MayRaw!G42</f>
        <v>7</v>
      </c>
      <c r="I42" s="52">
        <f>MayRaw!H42</f>
        <v>3</v>
      </c>
      <c r="J42" s="52">
        <f>MayRaw!I42</f>
        <v>4</v>
      </c>
      <c r="K42" s="52">
        <f>MayRaw!J42</f>
        <v>129</v>
      </c>
      <c r="L42" s="52">
        <f>MayRaw!K42</f>
        <v>7</v>
      </c>
      <c r="M42" s="52">
        <f>MayRaw!L42</f>
        <v>0</v>
      </c>
      <c r="N42" s="52"/>
      <c r="O42" s="52">
        <f>MayRaw!M42</f>
        <v>4</v>
      </c>
      <c r="P42" s="52">
        <f>MayRaw!N42</f>
        <v>376</v>
      </c>
      <c r="Q42" s="52">
        <f>MayRaw!O42</f>
        <v>1</v>
      </c>
      <c r="R42" s="52">
        <f>MayRaw!P42</f>
        <v>0</v>
      </c>
      <c r="S42" s="52">
        <f>MayRaw!Q42</f>
        <v>0</v>
      </c>
      <c r="T42" s="52">
        <f>MayRaw!R42</f>
        <v>3</v>
      </c>
      <c r="U42" s="52">
        <f>MayRaw!S42</f>
        <v>0</v>
      </c>
    </row>
    <row r="43" spans="1:21" s="4" customFormat="1" ht="30" customHeight="1" x14ac:dyDescent="0.4">
      <c r="A43" s="9" t="s">
        <v>61</v>
      </c>
      <c r="B43" s="54">
        <f>January!B43</f>
        <v>4739</v>
      </c>
      <c r="C43" s="54">
        <f>April!D43</f>
        <v>4760</v>
      </c>
      <c r="D43" s="54">
        <f>MayRaw!C43</f>
        <v>4760</v>
      </c>
      <c r="E43" s="54">
        <f>MayRaw!D43</f>
        <v>0</v>
      </c>
      <c r="F43" s="54">
        <f>MayRaw!E43</f>
        <v>0</v>
      </c>
      <c r="G43" s="54">
        <f>MayRaw!F43</f>
        <v>4241</v>
      </c>
      <c r="H43" s="54">
        <f>MayRaw!G43</f>
        <v>0</v>
      </c>
      <c r="I43" s="54">
        <f>MayRaw!H43</f>
        <v>0</v>
      </c>
      <c r="J43" s="54">
        <f>MayRaw!I43</f>
        <v>0</v>
      </c>
      <c r="K43" s="54">
        <f>MayRaw!J43</f>
        <v>109</v>
      </c>
      <c r="L43" s="54">
        <f>MayRaw!K43</f>
        <v>0</v>
      </c>
      <c r="M43" s="54">
        <f>MayRaw!L43</f>
        <v>0</v>
      </c>
      <c r="N43" s="54"/>
      <c r="O43" s="54">
        <f>MayRaw!M43</f>
        <v>0</v>
      </c>
      <c r="P43" s="54">
        <f>MayRaw!N43</f>
        <v>251</v>
      </c>
      <c r="Q43" s="54">
        <f>MayRaw!O43</f>
        <v>0</v>
      </c>
      <c r="R43" s="54">
        <f>MayRaw!P43</f>
        <v>0</v>
      </c>
      <c r="S43" s="54">
        <f>MayRaw!Q43</f>
        <v>0</v>
      </c>
      <c r="T43" s="54">
        <f>MayRaw!R43</f>
        <v>0</v>
      </c>
      <c r="U43" s="54">
        <f>MayRaw!S43</f>
        <v>0</v>
      </c>
    </row>
    <row r="44" spans="1:21" s="4" customFormat="1" ht="30" customHeight="1" x14ac:dyDescent="0.4">
      <c r="A44" s="10" t="s">
        <v>62</v>
      </c>
      <c r="B44" s="52">
        <f>January!B44</f>
        <v>13413</v>
      </c>
      <c r="C44" s="52">
        <f>April!D44</f>
        <v>13390</v>
      </c>
      <c r="D44" s="52">
        <f>MayRaw!C44</f>
        <v>13388</v>
      </c>
      <c r="E44" s="52">
        <f>MayRaw!D44</f>
        <v>0</v>
      </c>
      <c r="F44" s="52">
        <f>MayRaw!E44</f>
        <v>2</v>
      </c>
      <c r="G44" s="52">
        <f>MayRaw!F44</f>
        <v>9505</v>
      </c>
      <c r="H44" s="52">
        <f>MayRaw!G44</f>
        <v>0</v>
      </c>
      <c r="I44" s="52">
        <f>MayRaw!H44</f>
        <v>0</v>
      </c>
      <c r="J44" s="52">
        <f>MayRaw!I44</f>
        <v>0</v>
      </c>
      <c r="K44" s="52">
        <f>MayRaw!J44</f>
        <v>0</v>
      </c>
      <c r="L44" s="52">
        <f>MayRaw!K44</f>
        <v>0</v>
      </c>
      <c r="M44" s="52">
        <f>MayRaw!L44</f>
        <v>0</v>
      </c>
      <c r="N44" s="52"/>
      <c r="O44" s="52">
        <f>MayRaw!M44</f>
        <v>0</v>
      </c>
      <c r="P44" s="52">
        <f>MayRaw!N44</f>
        <v>1</v>
      </c>
      <c r="Q44" s="52">
        <f>MayRaw!O44</f>
        <v>0</v>
      </c>
      <c r="R44" s="52">
        <f>MayRaw!P44</f>
        <v>0</v>
      </c>
      <c r="S44" s="52">
        <f>MayRaw!Q44</f>
        <v>0</v>
      </c>
      <c r="T44" s="52">
        <f>MayRaw!R44</f>
        <v>0</v>
      </c>
      <c r="U44" s="52">
        <f>MayRaw!S44</f>
        <v>0</v>
      </c>
    </row>
    <row r="45" spans="1:21" s="4" customFormat="1" ht="30" customHeight="1" x14ac:dyDescent="0.4">
      <c r="A45" s="6" t="s">
        <v>64</v>
      </c>
      <c r="B45" s="46">
        <f>January!B45</f>
        <v>8130</v>
      </c>
      <c r="C45" s="46">
        <f>April!D45</f>
        <v>8205</v>
      </c>
      <c r="D45" s="46">
        <f>MayRaw!C45</f>
        <v>8238</v>
      </c>
      <c r="E45" s="46">
        <f>MayRaw!D45</f>
        <v>37</v>
      </c>
      <c r="F45" s="46">
        <f>MayRaw!E45</f>
        <v>17</v>
      </c>
      <c r="G45" s="46">
        <f>MayRaw!F45</f>
        <v>8195</v>
      </c>
      <c r="H45" s="46">
        <f>MayRaw!G45</f>
        <v>426</v>
      </c>
      <c r="I45" s="46">
        <f>MayRaw!H45</f>
        <v>396</v>
      </c>
      <c r="J45" s="46">
        <f>MayRaw!I45</f>
        <v>30</v>
      </c>
      <c r="K45" s="46">
        <f>MayRaw!J45</f>
        <v>839</v>
      </c>
      <c r="L45" s="46">
        <f>MayRaw!K45</f>
        <v>310</v>
      </c>
      <c r="M45" s="46">
        <f>MayRaw!L45</f>
        <v>116</v>
      </c>
      <c r="N45" s="46">
        <f>MayRaw!W37</f>
        <v>29</v>
      </c>
      <c r="O45" s="46">
        <f>MayRaw!M45</f>
        <v>54</v>
      </c>
      <c r="P45" s="46">
        <f>MayRaw!N45</f>
        <v>258</v>
      </c>
      <c r="Q45" s="46">
        <f>MayRaw!O45</f>
        <v>1</v>
      </c>
      <c r="R45" s="46">
        <f>MayRaw!P45</f>
        <v>4</v>
      </c>
      <c r="S45" s="46">
        <f>MayRaw!Q45</f>
        <v>3</v>
      </c>
      <c r="T45" s="46">
        <f>MayRaw!R45</f>
        <v>137</v>
      </c>
      <c r="U45" s="46">
        <f>MayRaw!S45</f>
        <v>50</v>
      </c>
    </row>
    <row r="46" spans="1:21" s="4" customFormat="1" ht="30" customHeight="1" x14ac:dyDescent="0.4">
      <c r="A46" s="5" t="s">
        <v>65</v>
      </c>
      <c r="B46" s="44">
        <f>January!B46</f>
        <v>16085</v>
      </c>
      <c r="C46" s="44">
        <f>April!D46</f>
        <v>16184</v>
      </c>
      <c r="D46" s="44">
        <f>MayRaw!C46</f>
        <v>16015</v>
      </c>
      <c r="E46" s="44">
        <f>MayRaw!D46</f>
        <v>81</v>
      </c>
      <c r="F46" s="44">
        <f>MayRaw!E46</f>
        <v>249</v>
      </c>
      <c r="G46" s="44">
        <f>MayRaw!F46</f>
        <v>15909</v>
      </c>
      <c r="H46" s="44">
        <f>MayRaw!G46</f>
        <v>1765</v>
      </c>
      <c r="I46" s="44">
        <f>MayRaw!H46</f>
        <v>1354</v>
      </c>
      <c r="J46" s="44">
        <f>MayRaw!I46</f>
        <v>411</v>
      </c>
      <c r="K46" s="44">
        <f>MayRaw!J46</f>
        <v>2723</v>
      </c>
      <c r="L46" s="44">
        <f>MayRaw!K46</f>
        <v>795</v>
      </c>
      <c r="M46" s="44">
        <f>MayRaw!L46</f>
        <v>970</v>
      </c>
      <c r="N46" s="44">
        <f>MayRaw!W38</f>
        <v>160</v>
      </c>
      <c r="O46" s="44">
        <f>MayRaw!M46</f>
        <v>231</v>
      </c>
      <c r="P46" s="44">
        <f>MayRaw!N46</f>
        <v>1421</v>
      </c>
      <c r="Q46" s="44">
        <f>MayRaw!O46</f>
        <v>6</v>
      </c>
      <c r="R46" s="44">
        <f>MayRaw!P46</f>
        <v>31</v>
      </c>
      <c r="S46" s="44">
        <f>MayRaw!Q46</f>
        <v>22</v>
      </c>
      <c r="T46" s="44">
        <f>MayRaw!R46</f>
        <v>393</v>
      </c>
      <c r="U46" s="44">
        <f>MayRaw!S46</f>
        <v>374</v>
      </c>
    </row>
    <row r="47" spans="1:21" s="4" customFormat="1" ht="30" customHeight="1" x14ac:dyDescent="0.4">
      <c r="A47" s="6" t="s">
        <v>66</v>
      </c>
      <c r="B47" s="46">
        <f>January!B47</f>
        <v>29159</v>
      </c>
      <c r="C47" s="46">
        <f>April!D47</f>
        <v>29730</v>
      </c>
      <c r="D47" s="46">
        <f>MayRaw!C47</f>
        <v>29907</v>
      </c>
      <c r="E47" s="46">
        <f>MayRaw!D47</f>
        <v>219</v>
      </c>
      <c r="F47" s="46">
        <f>MayRaw!E47</f>
        <v>41</v>
      </c>
      <c r="G47" s="46">
        <f>MayRaw!F47</f>
        <v>29239</v>
      </c>
      <c r="H47" s="46">
        <f>MayRaw!G47</f>
        <v>5730</v>
      </c>
      <c r="I47" s="46">
        <f>MayRaw!H47</f>
        <v>4940</v>
      </c>
      <c r="J47" s="46">
        <f>MayRaw!I47</f>
        <v>790</v>
      </c>
      <c r="K47" s="46">
        <f>MayRaw!J47</f>
        <v>5676</v>
      </c>
      <c r="L47" s="46">
        <f>MayRaw!K47</f>
        <v>1013</v>
      </c>
      <c r="M47" s="46">
        <f>MayRaw!L47</f>
        <v>4717</v>
      </c>
      <c r="N47" s="46">
        <f>MayRaw!W24</f>
        <v>351</v>
      </c>
      <c r="O47" s="46">
        <f>MayRaw!M47</f>
        <v>332</v>
      </c>
      <c r="P47" s="46">
        <f>MayRaw!N47</f>
        <v>1938</v>
      </c>
      <c r="Q47" s="46">
        <f>MayRaw!O47</f>
        <v>17</v>
      </c>
      <c r="R47" s="46">
        <f>MayRaw!P47</f>
        <v>83</v>
      </c>
      <c r="S47" s="46">
        <f>MayRaw!Q47</f>
        <v>105</v>
      </c>
      <c r="T47" s="46">
        <f>MayRaw!R47</f>
        <v>368</v>
      </c>
      <c r="U47" s="46">
        <f>MayRaw!S47</f>
        <v>576</v>
      </c>
    </row>
    <row r="48" spans="1:21" s="4" customFormat="1" ht="30" customHeight="1" x14ac:dyDescent="0.4">
      <c r="A48" s="5" t="s">
        <v>67</v>
      </c>
      <c r="B48" s="44">
        <f>January!B48</f>
        <v>22643</v>
      </c>
      <c r="C48" s="44">
        <f>April!D48</f>
        <v>22836</v>
      </c>
      <c r="D48" s="44">
        <f>MayRaw!C48</f>
        <v>22928</v>
      </c>
      <c r="E48" s="44">
        <f>MayRaw!D48</f>
        <v>100</v>
      </c>
      <c r="F48" s="44">
        <f>MayRaw!E48</f>
        <v>8</v>
      </c>
      <c r="G48" s="44">
        <f>MayRaw!F48</f>
        <v>22826</v>
      </c>
      <c r="H48" s="44">
        <f>MayRaw!G48</f>
        <v>2613</v>
      </c>
      <c r="I48" s="44">
        <f>MayRaw!H48</f>
        <v>2330</v>
      </c>
      <c r="J48" s="44">
        <f>MayRaw!I48</f>
        <v>283</v>
      </c>
      <c r="K48" s="44">
        <f>MayRaw!J48</f>
        <v>2639</v>
      </c>
      <c r="L48" s="44">
        <f>MayRaw!K48</f>
        <v>842</v>
      </c>
      <c r="M48" s="44">
        <f>MayRaw!L48</f>
        <v>1771</v>
      </c>
      <c r="N48" s="44">
        <f>MayRaw!W39</f>
        <v>360</v>
      </c>
      <c r="O48" s="44">
        <f>MayRaw!M48</f>
        <v>305</v>
      </c>
      <c r="P48" s="44">
        <f>MayRaw!N48</f>
        <v>1729</v>
      </c>
      <c r="Q48" s="44">
        <f>MayRaw!O48</f>
        <v>16</v>
      </c>
      <c r="R48" s="44">
        <f>MayRaw!P48</f>
        <v>107</v>
      </c>
      <c r="S48" s="44">
        <f>MayRaw!Q48</f>
        <v>31</v>
      </c>
      <c r="T48" s="44">
        <f>MayRaw!R48</f>
        <v>342</v>
      </c>
      <c r="U48" s="44">
        <f>MayRaw!S48</f>
        <v>169</v>
      </c>
    </row>
    <row r="49" spans="1:21" s="4" customFormat="1" ht="30" customHeight="1" x14ac:dyDescent="0.4">
      <c r="A49" s="6" t="s">
        <v>68</v>
      </c>
      <c r="B49" s="46">
        <f>January!B49</f>
        <v>10239</v>
      </c>
      <c r="C49" s="46">
        <f>April!D49</f>
        <v>10568</v>
      </c>
      <c r="D49" s="46">
        <f>MayRaw!C49</f>
        <v>10624</v>
      </c>
      <c r="E49" s="46">
        <f>MayRaw!D49</f>
        <v>104</v>
      </c>
      <c r="F49" s="46">
        <f>MayRaw!E49</f>
        <v>48</v>
      </c>
      <c r="G49" s="46">
        <f>MayRaw!F49</f>
        <v>9811</v>
      </c>
      <c r="H49" s="46">
        <f>MayRaw!G49</f>
        <v>1599</v>
      </c>
      <c r="I49" s="46">
        <f>MayRaw!H49</f>
        <v>1208</v>
      </c>
      <c r="J49" s="46">
        <f>MayRaw!I49</f>
        <v>391</v>
      </c>
      <c r="K49" s="46">
        <f>MayRaw!J49</f>
        <v>3143</v>
      </c>
      <c r="L49" s="46">
        <f>MayRaw!K49</f>
        <v>505</v>
      </c>
      <c r="M49" s="46">
        <f>MayRaw!L49</f>
        <v>1094</v>
      </c>
      <c r="N49" s="46">
        <f>MayRaw!W40</f>
        <v>108</v>
      </c>
      <c r="O49" s="46">
        <f>MayRaw!M49</f>
        <v>197</v>
      </c>
      <c r="P49" s="46">
        <f>MayRaw!N49</f>
        <v>1135</v>
      </c>
      <c r="Q49" s="46">
        <f>MayRaw!O49</f>
        <v>7</v>
      </c>
      <c r="R49" s="46">
        <f>MayRaw!P49</f>
        <v>50</v>
      </c>
      <c r="S49" s="46">
        <f>MayRaw!Q49</f>
        <v>16</v>
      </c>
      <c r="T49" s="46">
        <f>MayRaw!R49</f>
        <v>215</v>
      </c>
      <c r="U49" s="46">
        <f>MayRaw!S49</f>
        <v>299</v>
      </c>
    </row>
    <row r="50" spans="1:21" s="4" customFormat="1" ht="30" customHeight="1" x14ac:dyDescent="0.4">
      <c r="A50" s="5" t="s">
        <v>69</v>
      </c>
      <c r="B50" s="44">
        <f>January!B50</f>
        <v>26053</v>
      </c>
      <c r="C50" s="44">
        <f>April!D50</f>
        <v>26348</v>
      </c>
      <c r="D50" s="44">
        <f>MayRaw!C50</f>
        <v>26659</v>
      </c>
      <c r="E50" s="44">
        <f>MayRaw!D50</f>
        <v>419</v>
      </c>
      <c r="F50" s="44">
        <f>MayRaw!E50</f>
        <v>101</v>
      </c>
      <c r="G50" s="44">
        <f>MayRaw!F50</f>
        <v>26362</v>
      </c>
      <c r="H50" s="44">
        <f>MayRaw!G50</f>
        <v>5052</v>
      </c>
      <c r="I50" s="44">
        <f>MayRaw!H50</f>
        <v>4510</v>
      </c>
      <c r="J50" s="44">
        <f>MayRaw!I50</f>
        <v>542</v>
      </c>
      <c r="K50" s="44">
        <f>MayRaw!J50</f>
        <v>6016</v>
      </c>
      <c r="L50" s="44">
        <f>MayRaw!K50</f>
        <v>2093</v>
      </c>
      <c r="M50" s="44">
        <f>MayRaw!L50</f>
        <v>2959</v>
      </c>
      <c r="N50" s="44">
        <f>MayRaw!W41</f>
        <v>636</v>
      </c>
      <c r="O50" s="44">
        <f>MayRaw!M50</f>
        <v>702</v>
      </c>
      <c r="P50" s="44">
        <f>MayRaw!N50</f>
        <v>5441</v>
      </c>
      <c r="Q50" s="44">
        <f>MayRaw!O50</f>
        <v>74</v>
      </c>
      <c r="R50" s="44">
        <f>MayRaw!P50</f>
        <v>237</v>
      </c>
      <c r="S50" s="44">
        <f>MayRaw!Q50</f>
        <v>64</v>
      </c>
      <c r="T50" s="44">
        <f>MayRaw!R50</f>
        <v>386</v>
      </c>
      <c r="U50" s="44">
        <f>MayRaw!S50</f>
        <v>722</v>
      </c>
    </row>
    <row r="51" spans="1:21" s="4" customFormat="1" ht="30" customHeight="1" x14ac:dyDescent="0.4">
      <c r="A51" s="6" t="s">
        <v>70</v>
      </c>
      <c r="B51" s="46">
        <f>January!B51</f>
        <v>9900</v>
      </c>
      <c r="C51" s="46">
        <f>April!D51</f>
        <v>9679</v>
      </c>
      <c r="D51" s="46">
        <f>MayRaw!C51</f>
        <v>9641</v>
      </c>
      <c r="E51" s="46">
        <f>MayRaw!D51</f>
        <v>21</v>
      </c>
      <c r="F51" s="46">
        <f>MayRaw!E51</f>
        <v>59</v>
      </c>
      <c r="G51" s="46">
        <f>MayRaw!F51</f>
        <v>9588</v>
      </c>
      <c r="H51" s="46">
        <f>MayRaw!G51</f>
        <v>644</v>
      </c>
      <c r="I51" s="46">
        <f>MayRaw!H51</f>
        <v>536</v>
      </c>
      <c r="J51" s="46">
        <f>MayRaw!I51</f>
        <v>108</v>
      </c>
      <c r="K51" s="46">
        <f>MayRaw!J51</f>
        <v>996</v>
      </c>
      <c r="L51" s="46">
        <f>MayRaw!K51</f>
        <v>337</v>
      </c>
      <c r="M51" s="46">
        <f>MayRaw!L51</f>
        <v>307</v>
      </c>
      <c r="N51" s="46">
        <f>MayRaw!W13</f>
        <v>12</v>
      </c>
      <c r="O51" s="46">
        <f>MayRaw!M51</f>
        <v>81</v>
      </c>
      <c r="P51" s="46">
        <f>MayRaw!N51</f>
        <v>645</v>
      </c>
      <c r="Q51" s="46">
        <f>MayRaw!O51</f>
        <v>6</v>
      </c>
      <c r="R51" s="46">
        <f>MayRaw!P51</f>
        <v>24</v>
      </c>
      <c r="S51" s="46">
        <f>MayRaw!Q51</f>
        <v>5</v>
      </c>
      <c r="T51" s="46">
        <f>MayRaw!R51</f>
        <v>171</v>
      </c>
      <c r="U51" s="46">
        <f>MayRaw!S51</f>
        <v>103</v>
      </c>
    </row>
    <row r="52" spans="1:21" s="4" customFormat="1" ht="30" customHeight="1" x14ac:dyDescent="0.4">
      <c r="A52" s="5" t="s">
        <v>71</v>
      </c>
      <c r="B52" s="44">
        <f>January!B52</f>
        <v>23291</v>
      </c>
      <c r="C52" s="44">
        <f>April!D52</f>
        <v>22356</v>
      </c>
      <c r="D52" s="44">
        <f>MayRaw!C52</f>
        <v>22305</v>
      </c>
      <c r="E52" s="44">
        <f>MayRaw!D52</f>
        <v>185</v>
      </c>
      <c r="F52" s="44">
        <f>MayRaw!E52</f>
        <v>236</v>
      </c>
      <c r="G52" s="44">
        <f>MayRaw!F52</f>
        <v>21517</v>
      </c>
      <c r="H52" s="44">
        <f>MayRaw!G52</f>
        <v>1691</v>
      </c>
      <c r="I52" s="44">
        <f>MayRaw!H52</f>
        <v>1388</v>
      </c>
      <c r="J52" s="44">
        <f>MayRaw!I52</f>
        <v>303</v>
      </c>
      <c r="K52" s="44">
        <f>MayRaw!J52</f>
        <v>2255</v>
      </c>
      <c r="L52" s="44">
        <f>MayRaw!K52</f>
        <v>629</v>
      </c>
      <c r="M52" s="44">
        <f>MayRaw!L52</f>
        <v>1062</v>
      </c>
      <c r="N52" s="44">
        <f>MayRaw!W42</f>
        <v>177</v>
      </c>
      <c r="O52" s="44">
        <f>MayRaw!M52</f>
        <v>189</v>
      </c>
      <c r="P52" s="44">
        <f>MayRaw!N52</f>
        <v>1262</v>
      </c>
      <c r="Q52" s="44">
        <f>MayRaw!O52</f>
        <v>11</v>
      </c>
      <c r="R52" s="44">
        <f>MayRaw!P52</f>
        <v>51</v>
      </c>
      <c r="S52" s="44">
        <f>MayRaw!Q52</f>
        <v>33</v>
      </c>
      <c r="T52" s="44">
        <f>MayRaw!R52</f>
        <v>306</v>
      </c>
      <c r="U52" s="44">
        <f>MayRaw!S52</f>
        <v>222</v>
      </c>
    </row>
    <row r="53" spans="1:21" s="4" customFormat="1" ht="30" customHeight="1" x14ac:dyDescent="0.4">
      <c r="A53" s="6" t="s">
        <v>72</v>
      </c>
      <c r="B53" s="46">
        <f>January!B53</f>
        <v>11809</v>
      </c>
      <c r="C53" s="46">
        <f>April!D53</f>
        <v>11765</v>
      </c>
      <c r="D53" s="46">
        <f>MayRaw!C53</f>
        <v>11684</v>
      </c>
      <c r="E53" s="46">
        <f>MayRaw!D53</f>
        <v>60</v>
      </c>
      <c r="F53" s="46">
        <f>MayRaw!E53</f>
        <v>141</v>
      </c>
      <c r="G53" s="46">
        <f>MayRaw!F53</f>
        <v>11616</v>
      </c>
      <c r="H53" s="46">
        <f>MayRaw!G53</f>
        <v>266</v>
      </c>
      <c r="I53" s="46">
        <f>MayRaw!H53</f>
        <v>245</v>
      </c>
      <c r="J53" s="46">
        <f>MayRaw!I53</f>
        <v>21</v>
      </c>
      <c r="K53" s="46">
        <f>MayRaw!J53</f>
        <v>667</v>
      </c>
      <c r="L53" s="46">
        <f>MayRaw!K53</f>
        <v>155</v>
      </c>
      <c r="M53" s="46">
        <f>MayRaw!L53</f>
        <v>111</v>
      </c>
      <c r="N53" s="46">
        <f>MayRaw!W43</f>
        <v>3</v>
      </c>
      <c r="O53" s="46">
        <f>MayRaw!M53</f>
        <v>41</v>
      </c>
      <c r="P53" s="46">
        <f>MayRaw!N53</f>
        <v>336</v>
      </c>
      <c r="Q53" s="46">
        <f>MayRaw!O53</f>
        <v>5</v>
      </c>
      <c r="R53" s="46">
        <f>MayRaw!P53</f>
        <v>8</v>
      </c>
      <c r="S53" s="46">
        <f>MayRaw!Q53</f>
        <v>16</v>
      </c>
      <c r="T53" s="46">
        <f>MayRaw!R53</f>
        <v>176</v>
      </c>
      <c r="U53" s="46">
        <f>MayRaw!S53</f>
        <v>107</v>
      </c>
    </row>
    <row r="54" spans="1:21" s="4" customFormat="1" ht="30" customHeight="1" x14ac:dyDescent="0.4">
      <c r="A54" s="5" t="s">
        <v>73</v>
      </c>
      <c r="B54" s="44">
        <f>January!B54</f>
        <v>14738</v>
      </c>
      <c r="C54" s="44">
        <f>April!D54</f>
        <v>14928</v>
      </c>
      <c r="D54" s="44">
        <f>MayRaw!C54</f>
        <v>14956</v>
      </c>
      <c r="E54" s="44">
        <f>MayRaw!D54</f>
        <v>39</v>
      </c>
      <c r="F54" s="44">
        <f>MayRaw!E54</f>
        <v>13</v>
      </c>
      <c r="G54" s="44">
        <f>MayRaw!F54</f>
        <v>14819</v>
      </c>
      <c r="H54" s="44">
        <f>MayRaw!G54</f>
        <v>216</v>
      </c>
      <c r="I54" s="44">
        <f>MayRaw!H54</f>
        <v>191</v>
      </c>
      <c r="J54" s="44">
        <f>MayRaw!I54</f>
        <v>25</v>
      </c>
      <c r="K54" s="44">
        <f>MayRaw!J54</f>
        <v>653</v>
      </c>
      <c r="L54" s="44">
        <f>MayRaw!K54</f>
        <v>122</v>
      </c>
      <c r="M54" s="44">
        <f>MayRaw!L54</f>
        <v>94</v>
      </c>
      <c r="N54" s="44">
        <f>MayRaw!W44</f>
        <v>22</v>
      </c>
      <c r="O54" s="44">
        <f>MayRaw!M54</f>
        <v>59</v>
      </c>
      <c r="P54" s="44">
        <f>MayRaw!N54</f>
        <v>700</v>
      </c>
      <c r="Q54" s="44">
        <f>MayRaw!O54</f>
        <v>6</v>
      </c>
      <c r="R54" s="44">
        <f>MayRaw!P54</f>
        <v>8</v>
      </c>
      <c r="S54" s="44">
        <f>MayRaw!Q54</f>
        <v>9</v>
      </c>
      <c r="T54" s="44">
        <f>MayRaw!R54</f>
        <v>204</v>
      </c>
      <c r="U54" s="44">
        <f>MayRaw!S54</f>
        <v>11</v>
      </c>
    </row>
    <row r="55" spans="1:21" s="4" customFormat="1" ht="30" customHeight="1" x14ac:dyDescent="0.4">
      <c r="A55" s="6" t="s">
        <v>74</v>
      </c>
      <c r="B55" s="46">
        <f>January!B55</f>
        <v>9923</v>
      </c>
      <c r="C55" s="46">
        <f>April!D55</f>
        <v>8720</v>
      </c>
      <c r="D55" s="46">
        <f>MayRaw!C55</f>
        <v>8719</v>
      </c>
      <c r="E55" s="46">
        <f>MayRaw!D55</f>
        <v>72</v>
      </c>
      <c r="F55" s="46">
        <f>MayRaw!E55</f>
        <v>73</v>
      </c>
      <c r="G55" s="46">
        <f>MayRaw!F55</f>
        <v>8672</v>
      </c>
      <c r="H55" s="46">
        <f>MayRaw!G55</f>
        <v>777</v>
      </c>
      <c r="I55" s="46">
        <f>MayRaw!H55</f>
        <v>654</v>
      </c>
      <c r="J55" s="46">
        <f>MayRaw!I55</f>
        <v>123</v>
      </c>
      <c r="K55" s="46">
        <f>MayRaw!J55</f>
        <v>1104</v>
      </c>
      <c r="L55" s="46">
        <f>MayRaw!K55</f>
        <v>194</v>
      </c>
      <c r="M55" s="46">
        <f>MayRaw!L55</f>
        <v>583</v>
      </c>
      <c r="N55" s="46">
        <f>MayRaw!W45</f>
        <v>33</v>
      </c>
      <c r="O55" s="46">
        <f>MayRaw!M55</f>
        <v>59</v>
      </c>
      <c r="P55" s="46">
        <f>MayRaw!N55</f>
        <v>815</v>
      </c>
      <c r="Q55" s="46">
        <f>MayRaw!O55</f>
        <v>4</v>
      </c>
      <c r="R55" s="46">
        <f>MayRaw!P55</f>
        <v>16</v>
      </c>
      <c r="S55" s="46">
        <f>MayRaw!Q55</f>
        <v>12</v>
      </c>
      <c r="T55" s="46">
        <f>MayRaw!R55</f>
        <v>143</v>
      </c>
      <c r="U55" s="46">
        <f>MayRaw!S55</f>
        <v>297</v>
      </c>
    </row>
    <row r="56" spans="1:21" ht="30" customHeight="1" x14ac:dyDescent="0.4">
      <c r="A56" s="11" t="s">
        <v>94</v>
      </c>
      <c r="B56" s="56">
        <f>January!B56</f>
        <v>25582</v>
      </c>
      <c r="C56" s="56">
        <f>April!D56</f>
        <v>26163</v>
      </c>
      <c r="D56" s="56">
        <f>SUM(D12:D15)</f>
        <v>26368</v>
      </c>
      <c r="E56" s="56">
        <f>SUM(E12:E15)</f>
        <v>432</v>
      </c>
      <c r="F56" s="56">
        <f>SUM(F12:F15)</f>
        <v>227</v>
      </c>
      <c r="G56" s="56">
        <f>SUM(G12:G15)</f>
        <v>25822</v>
      </c>
      <c r="H56" s="56">
        <f t="shared" ref="H56:U56" si="0">SUM(H12:H15)</f>
        <v>1819</v>
      </c>
      <c r="I56" s="56">
        <f t="shared" si="0"/>
        <v>1617</v>
      </c>
      <c r="J56" s="56">
        <f t="shared" si="0"/>
        <v>202</v>
      </c>
      <c r="K56" s="56">
        <f t="shared" si="0"/>
        <v>4325</v>
      </c>
      <c r="L56" s="56">
        <f t="shared" si="0"/>
        <v>946</v>
      </c>
      <c r="M56" s="56">
        <f t="shared" si="0"/>
        <v>873</v>
      </c>
      <c r="N56" s="56">
        <f>JanuaryRaw!W14</f>
        <v>167</v>
      </c>
      <c r="O56" s="56">
        <f t="shared" si="0"/>
        <v>284</v>
      </c>
      <c r="P56" s="56">
        <f t="shared" si="0"/>
        <v>2433</v>
      </c>
      <c r="Q56" s="56">
        <f t="shared" si="0"/>
        <v>28</v>
      </c>
      <c r="R56" s="56">
        <f t="shared" si="0"/>
        <v>71</v>
      </c>
      <c r="S56" s="56">
        <f t="shared" si="0"/>
        <v>37</v>
      </c>
      <c r="T56" s="56">
        <f t="shared" si="0"/>
        <v>563</v>
      </c>
      <c r="U56" s="56">
        <f t="shared" si="0"/>
        <v>340</v>
      </c>
    </row>
    <row r="57" spans="1:21" ht="30" customHeight="1" x14ac:dyDescent="0.4">
      <c r="A57" s="76" t="s">
        <v>95</v>
      </c>
      <c r="B57" s="58">
        <f>January!B57</f>
        <v>51758</v>
      </c>
      <c r="C57" s="58">
        <f>April!D57</f>
        <v>50542</v>
      </c>
      <c r="D57" s="58">
        <f>SUM(D40:D44)</f>
        <v>50471</v>
      </c>
      <c r="E57" s="58">
        <f>SUM(E40:E44)</f>
        <v>20</v>
      </c>
      <c r="F57" s="58">
        <f>SUM(F40:F44)</f>
        <v>146</v>
      </c>
      <c r="G57" s="58">
        <f>SUM(G40:G44)</f>
        <v>42376</v>
      </c>
      <c r="H57" s="58">
        <f t="shared" ref="H57:U57" si="1">SUM(H40:H44)</f>
        <v>286</v>
      </c>
      <c r="I57" s="58">
        <f t="shared" si="1"/>
        <v>245</v>
      </c>
      <c r="J57" s="58">
        <f t="shared" si="1"/>
        <v>41</v>
      </c>
      <c r="K57" s="58">
        <f t="shared" si="1"/>
        <v>1988</v>
      </c>
      <c r="L57" s="58">
        <f t="shared" si="1"/>
        <v>24</v>
      </c>
      <c r="M57" s="58">
        <f t="shared" si="1"/>
        <v>262</v>
      </c>
      <c r="N57" s="58">
        <f t="shared" si="1"/>
        <v>0</v>
      </c>
      <c r="O57" s="58">
        <f t="shared" si="1"/>
        <v>129</v>
      </c>
      <c r="P57" s="58">
        <f t="shared" si="1"/>
        <v>1475</v>
      </c>
      <c r="Q57" s="58">
        <f t="shared" si="1"/>
        <v>2</v>
      </c>
      <c r="R57" s="58">
        <f t="shared" si="1"/>
        <v>0</v>
      </c>
      <c r="S57" s="58">
        <f t="shared" si="1"/>
        <v>0</v>
      </c>
      <c r="T57" s="58">
        <f t="shared" si="1"/>
        <v>44</v>
      </c>
      <c r="U57" s="58">
        <f t="shared" si="1"/>
        <v>5</v>
      </c>
    </row>
    <row r="58" spans="1:21" ht="30" customHeight="1" x14ac:dyDescent="0.4">
      <c r="A58" s="13" t="s">
        <v>113</v>
      </c>
      <c r="B58" s="60">
        <f>SUM(B2:B55)</f>
        <v>1001027</v>
      </c>
      <c r="C58" s="60">
        <f>April!D58</f>
        <v>999565</v>
      </c>
      <c r="D58" s="60">
        <f>SUM(D2:D55)</f>
        <v>1000012</v>
      </c>
      <c r="E58" s="60">
        <f>SUM(E2:E55)</f>
        <v>6266</v>
      </c>
      <c r="F58" s="60">
        <f>SUM(F2:F55)</f>
        <v>5853</v>
      </c>
      <c r="G58" s="60">
        <f>MayRaw!U2</f>
        <v>405741</v>
      </c>
      <c r="H58" s="60">
        <f t="shared" ref="H58:U58" si="2">SUM(H2:H55)</f>
        <v>93775</v>
      </c>
      <c r="I58" s="60">
        <f t="shared" si="2"/>
        <v>77223</v>
      </c>
      <c r="J58" s="60">
        <f t="shared" si="2"/>
        <v>16552</v>
      </c>
      <c r="K58" s="60">
        <f t="shared" si="2"/>
        <v>147843</v>
      </c>
      <c r="L58" s="60">
        <f t="shared" si="2"/>
        <v>38560</v>
      </c>
      <c r="M58" s="60">
        <f t="shared" si="2"/>
        <v>55215</v>
      </c>
      <c r="N58" s="60">
        <f t="shared" si="2"/>
        <v>13808</v>
      </c>
      <c r="O58" s="60">
        <f t="shared" si="2"/>
        <v>11393</v>
      </c>
      <c r="P58" s="60">
        <f t="shared" si="2"/>
        <v>117346</v>
      </c>
      <c r="Q58" s="60">
        <f t="shared" si="2"/>
        <v>1013</v>
      </c>
      <c r="R58" s="60">
        <f t="shared" si="2"/>
        <v>2940</v>
      </c>
      <c r="S58" s="60">
        <f t="shared" si="2"/>
        <v>1932</v>
      </c>
      <c r="T58" s="60">
        <f t="shared" si="2"/>
        <v>12903</v>
      </c>
      <c r="U58" s="60">
        <f t="shared" si="2"/>
        <v>12008</v>
      </c>
    </row>
  </sheetData>
  <autoFilter ref="A1:U58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sheetPr codeName="Sheet13"/>
  <dimension ref="A1:W55"/>
  <sheetViews>
    <sheetView zoomScale="85" zoomScaleNormal="85" workbookViewId="0"/>
  </sheetViews>
  <sheetFormatPr defaultRowHeight="14.6" x14ac:dyDescent="0.4"/>
  <cols>
    <col min="1" max="1" width="45.69140625" customWidth="1"/>
    <col min="22" max="22" width="33.84375" customWidth="1"/>
  </cols>
  <sheetData>
    <row r="1" spans="1:23" x14ac:dyDescent="0.4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4">
      <c r="A2" t="s">
        <v>21</v>
      </c>
      <c r="B2">
        <v>60833</v>
      </c>
      <c r="C2">
        <v>60876</v>
      </c>
      <c r="D2">
        <v>342</v>
      </c>
      <c r="E2">
        <v>299</v>
      </c>
      <c r="F2">
        <v>59848</v>
      </c>
      <c r="G2">
        <v>5934</v>
      </c>
      <c r="H2">
        <v>4660</v>
      </c>
      <c r="I2">
        <v>1274</v>
      </c>
      <c r="J2">
        <v>9899</v>
      </c>
      <c r="K2">
        <v>2525</v>
      </c>
      <c r="L2">
        <v>3409</v>
      </c>
      <c r="M2">
        <v>616</v>
      </c>
      <c r="N2">
        <v>6902</v>
      </c>
      <c r="O2">
        <v>66</v>
      </c>
      <c r="P2">
        <v>173</v>
      </c>
      <c r="Q2">
        <v>121</v>
      </c>
      <c r="R2">
        <v>896</v>
      </c>
      <c r="S2">
        <v>939</v>
      </c>
      <c r="T2" t="s">
        <v>173</v>
      </c>
      <c r="U2">
        <v>405741</v>
      </c>
      <c r="V2" s="81" t="s">
        <v>21</v>
      </c>
      <c r="W2" s="81">
        <v>1011</v>
      </c>
    </row>
    <row r="3" spans="1:23" x14ac:dyDescent="0.4">
      <c r="A3" t="s">
        <v>22</v>
      </c>
      <c r="B3">
        <v>27026</v>
      </c>
      <c r="C3">
        <v>27069</v>
      </c>
      <c r="D3">
        <v>149</v>
      </c>
      <c r="E3">
        <v>106</v>
      </c>
      <c r="F3">
        <v>26718</v>
      </c>
      <c r="G3">
        <v>3559</v>
      </c>
      <c r="H3">
        <v>2853</v>
      </c>
      <c r="I3">
        <v>706</v>
      </c>
      <c r="J3">
        <v>4101</v>
      </c>
      <c r="K3">
        <v>1522</v>
      </c>
      <c r="L3">
        <v>2037</v>
      </c>
      <c r="M3">
        <v>412</v>
      </c>
      <c r="N3">
        <v>4240</v>
      </c>
      <c r="O3">
        <v>39</v>
      </c>
      <c r="P3">
        <v>95</v>
      </c>
      <c r="Q3">
        <v>46</v>
      </c>
      <c r="R3">
        <v>325</v>
      </c>
      <c r="S3">
        <v>399</v>
      </c>
      <c r="V3" s="81" t="s">
        <v>174</v>
      </c>
      <c r="W3" s="81">
        <v>419</v>
      </c>
    </row>
    <row r="4" spans="1:23" x14ac:dyDescent="0.4">
      <c r="A4" t="s">
        <v>23</v>
      </c>
      <c r="B4">
        <v>62003</v>
      </c>
      <c r="C4">
        <v>62254</v>
      </c>
      <c r="D4">
        <v>558</v>
      </c>
      <c r="E4">
        <v>307</v>
      </c>
      <c r="F4">
        <v>60365</v>
      </c>
      <c r="G4">
        <v>9486</v>
      </c>
      <c r="H4">
        <v>7542</v>
      </c>
      <c r="I4">
        <v>1944</v>
      </c>
      <c r="J4">
        <v>16576</v>
      </c>
      <c r="K4">
        <v>3538</v>
      </c>
      <c r="L4">
        <v>5948</v>
      </c>
      <c r="M4">
        <v>1029</v>
      </c>
      <c r="N4">
        <v>6956</v>
      </c>
      <c r="O4">
        <v>61</v>
      </c>
      <c r="P4">
        <v>246</v>
      </c>
      <c r="Q4">
        <v>109</v>
      </c>
      <c r="R4">
        <v>846</v>
      </c>
      <c r="S4">
        <v>834</v>
      </c>
      <c r="V4" s="82" t="s">
        <v>175</v>
      </c>
      <c r="W4" s="81">
        <v>0</v>
      </c>
    </row>
    <row r="5" spans="1:23" x14ac:dyDescent="0.4">
      <c r="A5" t="s">
        <v>24</v>
      </c>
      <c r="B5">
        <v>12809</v>
      </c>
      <c r="C5">
        <v>12817</v>
      </c>
      <c r="D5">
        <v>16</v>
      </c>
      <c r="E5">
        <v>8</v>
      </c>
      <c r="F5">
        <v>12536</v>
      </c>
      <c r="G5">
        <v>202</v>
      </c>
      <c r="H5">
        <v>166</v>
      </c>
      <c r="I5">
        <v>36</v>
      </c>
      <c r="J5">
        <v>331</v>
      </c>
      <c r="K5">
        <v>69</v>
      </c>
      <c r="L5">
        <v>133</v>
      </c>
      <c r="M5">
        <v>20</v>
      </c>
      <c r="N5">
        <v>196</v>
      </c>
      <c r="O5">
        <v>2</v>
      </c>
      <c r="P5">
        <v>4</v>
      </c>
      <c r="Q5">
        <v>1</v>
      </c>
      <c r="R5">
        <v>62</v>
      </c>
      <c r="S5">
        <v>21</v>
      </c>
      <c r="V5" s="81" t="s">
        <v>23</v>
      </c>
      <c r="W5" s="81">
        <v>1513</v>
      </c>
    </row>
    <row r="6" spans="1:23" x14ac:dyDescent="0.4">
      <c r="A6" t="s">
        <v>25</v>
      </c>
      <c r="B6">
        <v>61005</v>
      </c>
      <c r="C6">
        <v>61364</v>
      </c>
      <c r="D6">
        <v>506</v>
      </c>
      <c r="E6">
        <v>147</v>
      </c>
      <c r="F6">
        <v>59460</v>
      </c>
      <c r="G6">
        <v>6360</v>
      </c>
      <c r="H6">
        <v>5283</v>
      </c>
      <c r="I6">
        <v>1077</v>
      </c>
      <c r="J6">
        <v>12582</v>
      </c>
      <c r="K6">
        <v>2611</v>
      </c>
      <c r="L6">
        <v>3749</v>
      </c>
      <c r="M6">
        <v>733</v>
      </c>
      <c r="N6">
        <v>8294</v>
      </c>
      <c r="O6">
        <v>67</v>
      </c>
      <c r="P6">
        <v>188</v>
      </c>
      <c r="Q6">
        <v>186</v>
      </c>
      <c r="R6">
        <v>1017</v>
      </c>
      <c r="S6">
        <v>810</v>
      </c>
      <c r="V6" s="82" t="s">
        <v>176</v>
      </c>
      <c r="W6" s="81">
        <v>219</v>
      </c>
    </row>
    <row r="7" spans="1:23" x14ac:dyDescent="0.4">
      <c r="A7" t="s">
        <v>26</v>
      </c>
      <c r="B7">
        <v>13614</v>
      </c>
      <c r="C7">
        <v>13686</v>
      </c>
      <c r="D7">
        <v>80</v>
      </c>
      <c r="E7">
        <v>8</v>
      </c>
      <c r="F7">
        <v>13531</v>
      </c>
      <c r="G7">
        <v>779</v>
      </c>
      <c r="H7">
        <v>542</v>
      </c>
      <c r="I7">
        <v>237</v>
      </c>
      <c r="J7">
        <v>1252</v>
      </c>
      <c r="K7">
        <v>388</v>
      </c>
      <c r="L7">
        <v>391</v>
      </c>
      <c r="M7">
        <v>81</v>
      </c>
      <c r="N7">
        <v>710</v>
      </c>
      <c r="O7">
        <v>8</v>
      </c>
      <c r="P7">
        <v>21</v>
      </c>
      <c r="Q7">
        <v>15</v>
      </c>
      <c r="R7">
        <v>135</v>
      </c>
      <c r="S7">
        <v>223</v>
      </c>
      <c r="V7" s="81" t="s">
        <v>24</v>
      </c>
      <c r="W7" s="81">
        <v>41</v>
      </c>
    </row>
    <row r="8" spans="1:23" x14ac:dyDescent="0.4">
      <c r="A8" t="s">
        <v>27</v>
      </c>
      <c r="B8">
        <v>9877</v>
      </c>
      <c r="C8">
        <v>9924</v>
      </c>
      <c r="D8">
        <v>102</v>
      </c>
      <c r="E8">
        <v>55</v>
      </c>
      <c r="F8">
        <v>9858</v>
      </c>
      <c r="G8">
        <v>858</v>
      </c>
      <c r="H8">
        <v>752</v>
      </c>
      <c r="I8">
        <v>106</v>
      </c>
      <c r="J8">
        <v>1083</v>
      </c>
      <c r="K8">
        <v>496</v>
      </c>
      <c r="L8">
        <v>362</v>
      </c>
      <c r="M8">
        <v>117</v>
      </c>
      <c r="N8">
        <v>857</v>
      </c>
      <c r="O8">
        <v>13</v>
      </c>
      <c r="P8">
        <v>20</v>
      </c>
      <c r="Q8">
        <v>6</v>
      </c>
      <c r="R8">
        <v>131</v>
      </c>
      <c r="S8">
        <v>114</v>
      </c>
      <c r="V8" s="81" t="s">
        <v>25</v>
      </c>
      <c r="W8" s="81">
        <v>866</v>
      </c>
    </row>
    <row r="9" spans="1:23" x14ac:dyDescent="0.4">
      <c r="A9" t="s">
        <v>28</v>
      </c>
      <c r="B9">
        <v>8734</v>
      </c>
      <c r="C9">
        <v>8759</v>
      </c>
      <c r="D9">
        <v>28</v>
      </c>
      <c r="E9">
        <v>3</v>
      </c>
      <c r="F9">
        <v>8699</v>
      </c>
      <c r="G9">
        <v>470</v>
      </c>
      <c r="H9">
        <v>397</v>
      </c>
      <c r="I9">
        <v>73</v>
      </c>
      <c r="J9">
        <v>450</v>
      </c>
      <c r="K9">
        <v>216</v>
      </c>
      <c r="L9">
        <v>254</v>
      </c>
      <c r="M9">
        <v>58</v>
      </c>
      <c r="N9">
        <v>269</v>
      </c>
      <c r="O9">
        <v>3</v>
      </c>
      <c r="P9">
        <v>15</v>
      </c>
      <c r="Q9">
        <v>0</v>
      </c>
      <c r="R9">
        <v>67</v>
      </c>
      <c r="S9">
        <v>45</v>
      </c>
      <c r="V9" s="81" t="s">
        <v>26</v>
      </c>
      <c r="W9" s="81">
        <v>30</v>
      </c>
    </row>
    <row r="10" spans="1:23" x14ac:dyDescent="0.4">
      <c r="A10" t="s">
        <v>29</v>
      </c>
      <c r="B10">
        <v>5848</v>
      </c>
      <c r="C10">
        <v>5931</v>
      </c>
      <c r="D10">
        <v>85</v>
      </c>
      <c r="E10">
        <v>2</v>
      </c>
      <c r="F10">
        <v>5839</v>
      </c>
      <c r="G10">
        <v>65</v>
      </c>
      <c r="H10">
        <v>51</v>
      </c>
      <c r="I10">
        <v>14</v>
      </c>
      <c r="J10">
        <v>125</v>
      </c>
      <c r="K10">
        <v>11</v>
      </c>
      <c r="L10">
        <v>54</v>
      </c>
      <c r="M10">
        <v>19</v>
      </c>
      <c r="N10">
        <v>174</v>
      </c>
      <c r="O10">
        <v>4</v>
      </c>
      <c r="P10">
        <v>7</v>
      </c>
      <c r="Q10">
        <v>0</v>
      </c>
      <c r="R10">
        <v>37</v>
      </c>
      <c r="S10">
        <v>0</v>
      </c>
      <c r="V10" s="81" t="s">
        <v>177</v>
      </c>
      <c r="W10" s="81">
        <v>70</v>
      </c>
    </row>
    <row r="11" spans="1:23" x14ac:dyDescent="0.4">
      <c r="A11" t="s">
        <v>30</v>
      </c>
      <c r="B11">
        <v>364</v>
      </c>
      <c r="C11">
        <v>364</v>
      </c>
      <c r="D11">
        <v>0</v>
      </c>
      <c r="E11">
        <v>0</v>
      </c>
      <c r="F11">
        <v>364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92</v>
      </c>
      <c r="O11">
        <v>0</v>
      </c>
      <c r="P11">
        <v>1</v>
      </c>
      <c r="Q11">
        <v>0</v>
      </c>
      <c r="R11">
        <v>0</v>
      </c>
      <c r="S11">
        <v>0</v>
      </c>
      <c r="V11" s="81" t="s">
        <v>28</v>
      </c>
      <c r="W11" s="81">
        <v>28</v>
      </c>
    </row>
    <row r="12" spans="1:23" x14ac:dyDescent="0.4">
      <c r="A12" t="s">
        <v>31</v>
      </c>
      <c r="B12">
        <v>2106</v>
      </c>
      <c r="C12">
        <v>2127</v>
      </c>
      <c r="D12">
        <v>25</v>
      </c>
      <c r="E12">
        <v>4</v>
      </c>
      <c r="F12">
        <v>2079</v>
      </c>
      <c r="G12">
        <v>166</v>
      </c>
      <c r="H12">
        <v>154</v>
      </c>
      <c r="I12">
        <v>12</v>
      </c>
      <c r="J12">
        <v>265</v>
      </c>
      <c r="K12">
        <v>75</v>
      </c>
      <c r="L12">
        <v>91</v>
      </c>
      <c r="M12">
        <v>21</v>
      </c>
      <c r="N12">
        <v>453</v>
      </c>
      <c r="O12">
        <v>12</v>
      </c>
      <c r="P12">
        <v>6</v>
      </c>
      <c r="Q12">
        <v>3</v>
      </c>
      <c r="R12">
        <v>29</v>
      </c>
      <c r="S12">
        <v>14</v>
      </c>
      <c r="V12" s="81" t="s">
        <v>29</v>
      </c>
      <c r="W12" s="81">
        <v>2</v>
      </c>
    </row>
    <row r="13" spans="1:23" x14ac:dyDescent="0.4">
      <c r="A13" t="s">
        <v>32</v>
      </c>
      <c r="B13">
        <v>4669</v>
      </c>
      <c r="C13">
        <v>4712</v>
      </c>
      <c r="D13">
        <v>88</v>
      </c>
      <c r="E13">
        <v>45</v>
      </c>
      <c r="F13">
        <v>4598</v>
      </c>
      <c r="G13">
        <v>414</v>
      </c>
      <c r="H13">
        <v>383</v>
      </c>
      <c r="I13">
        <v>31</v>
      </c>
      <c r="J13">
        <v>815</v>
      </c>
      <c r="K13">
        <v>247</v>
      </c>
      <c r="L13">
        <v>167</v>
      </c>
      <c r="M13">
        <v>62</v>
      </c>
      <c r="N13">
        <v>409</v>
      </c>
      <c r="O13">
        <v>4</v>
      </c>
      <c r="P13">
        <v>14</v>
      </c>
      <c r="Q13">
        <v>4</v>
      </c>
      <c r="R13">
        <v>142</v>
      </c>
      <c r="S13">
        <v>134</v>
      </c>
      <c r="V13" s="82" t="s">
        <v>178</v>
      </c>
      <c r="W13" s="81">
        <v>12</v>
      </c>
    </row>
    <row r="14" spans="1:23" x14ac:dyDescent="0.4">
      <c r="A14" t="s">
        <v>33</v>
      </c>
      <c r="B14">
        <v>11005</v>
      </c>
      <c r="C14">
        <v>11146</v>
      </c>
      <c r="D14">
        <v>181</v>
      </c>
      <c r="E14">
        <v>40</v>
      </c>
      <c r="F14">
        <v>10950</v>
      </c>
      <c r="G14">
        <v>692</v>
      </c>
      <c r="H14">
        <v>627</v>
      </c>
      <c r="I14">
        <v>65</v>
      </c>
      <c r="J14">
        <v>2358</v>
      </c>
      <c r="K14">
        <v>407</v>
      </c>
      <c r="L14">
        <v>285</v>
      </c>
      <c r="M14">
        <v>125</v>
      </c>
      <c r="N14">
        <v>979</v>
      </c>
      <c r="O14">
        <v>8</v>
      </c>
      <c r="P14">
        <v>33</v>
      </c>
      <c r="Q14">
        <v>21</v>
      </c>
      <c r="R14">
        <v>181</v>
      </c>
      <c r="S14">
        <v>134</v>
      </c>
      <c r="V14" s="82" t="s">
        <v>179</v>
      </c>
      <c r="W14" s="81">
        <v>195</v>
      </c>
    </row>
    <row r="15" spans="1:23" x14ac:dyDescent="0.4">
      <c r="A15" t="s">
        <v>34</v>
      </c>
      <c r="B15">
        <v>8383</v>
      </c>
      <c r="C15">
        <v>8383</v>
      </c>
      <c r="D15">
        <v>138</v>
      </c>
      <c r="E15">
        <v>138</v>
      </c>
      <c r="F15">
        <v>8195</v>
      </c>
      <c r="G15">
        <v>547</v>
      </c>
      <c r="H15">
        <v>453</v>
      </c>
      <c r="I15">
        <v>94</v>
      </c>
      <c r="J15">
        <v>887</v>
      </c>
      <c r="K15">
        <v>217</v>
      </c>
      <c r="L15">
        <v>330</v>
      </c>
      <c r="M15">
        <v>76</v>
      </c>
      <c r="N15">
        <v>592</v>
      </c>
      <c r="O15">
        <v>4</v>
      </c>
      <c r="P15">
        <v>18</v>
      </c>
      <c r="Q15">
        <v>9</v>
      </c>
      <c r="R15">
        <v>211</v>
      </c>
      <c r="S15">
        <v>58</v>
      </c>
      <c r="V15" s="81" t="s">
        <v>35</v>
      </c>
      <c r="W15" s="81">
        <v>29</v>
      </c>
    </row>
    <row r="16" spans="1:23" x14ac:dyDescent="0.4">
      <c r="A16" t="s">
        <v>35</v>
      </c>
      <c r="B16">
        <v>8901</v>
      </c>
      <c r="C16">
        <v>8832</v>
      </c>
      <c r="D16">
        <v>43</v>
      </c>
      <c r="E16">
        <v>113</v>
      </c>
      <c r="F16">
        <v>8730</v>
      </c>
      <c r="G16">
        <v>446</v>
      </c>
      <c r="H16">
        <v>341</v>
      </c>
      <c r="I16">
        <v>105</v>
      </c>
      <c r="J16">
        <v>612</v>
      </c>
      <c r="K16">
        <v>166</v>
      </c>
      <c r="L16">
        <v>280</v>
      </c>
      <c r="M16">
        <v>64</v>
      </c>
      <c r="N16">
        <v>356</v>
      </c>
      <c r="O16">
        <v>4</v>
      </c>
      <c r="P16">
        <v>16</v>
      </c>
      <c r="Q16">
        <v>5</v>
      </c>
      <c r="R16">
        <v>107</v>
      </c>
      <c r="S16">
        <v>40</v>
      </c>
      <c r="V16" s="81" t="s">
        <v>180</v>
      </c>
      <c r="W16" s="81">
        <v>616</v>
      </c>
    </row>
    <row r="17" spans="1:23" x14ac:dyDescent="0.4">
      <c r="A17" t="s">
        <v>36</v>
      </c>
      <c r="B17">
        <v>15859</v>
      </c>
      <c r="C17">
        <v>15898</v>
      </c>
      <c r="D17">
        <v>97</v>
      </c>
      <c r="E17">
        <v>58</v>
      </c>
      <c r="F17">
        <v>15702</v>
      </c>
      <c r="G17">
        <v>2844</v>
      </c>
      <c r="H17">
        <v>2291</v>
      </c>
      <c r="I17">
        <v>553</v>
      </c>
      <c r="J17">
        <v>3464</v>
      </c>
      <c r="K17">
        <v>1000</v>
      </c>
      <c r="L17">
        <v>1844</v>
      </c>
      <c r="M17">
        <v>263</v>
      </c>
      <c r="N17">
        <v>2082</v>
      </c>
      <c r="O17">
        <v>35</v>
      </c>
      <c r="P17">
        <v>69</v>
      </c>
      <c r="Q17">
        <v>37</v>
      </c>
      <c r="R17">
        <v>324</v>
      </c>
      <c r="S17">
        <v>468</v>
      </c>
      <c r="V17" s="81" t="s">
        <v>39</v>
      </c>
      <c r="W17" s="81">
        <v>28</v>
      </c>
    </row>
    <row r="18" spans="1:23" x14ac:dyDescent="0.4">
      <c r="A18" t="s">
        <v>37</v>
      </c>
      <c r="B18">
        <v>7668</v>
      </c>
      <c r="C18">
        <v>7376</v>
      </c>
      <c r="D18">
        <v>22</v>
      </c>
      <c r="E18">
        <v>314</v>
      </c>
      <c r="F18">
        <v>7295</v>
      </c>
      <c r="G18">
        <v>211</v>
      </c>
      <c r="H18">
        <v>162</v>
      </c>
      <c r="I18">
        <v>49</v>
      </c>
      <c r="J18">
        <v>424</v>
      </c>
      <c r="K18">
        <v>85</v>
      </c>
      <c r="L18">
        <v>126</v>
      </c>
      <c r="M18">
        <v>29</v>
      </c>
      <c r="N18">
        <v>175</v>
      </c>
      <c r="O18">
        <v>1</v>
      </c>
      <c r="P18">
        <v>1</v>
      </c>
      <c r="Q18">
        <v>1</v>
      </c>
      <c r="R18">
        <v>122</v>
      </c>
      <c r="S18">
        <v>56</v>
      </c>
      <c r="V18" s="81" t="s">
        <v>41</v>
      </c>
      <c r="W18" s="81">
        <v>64</v>
      </c>
    </row>
    <row r="19" spans="1:23" x14ac:dyDescent="0.4">
      <c r="A19" t="s">
        <v>38</v>
      </c>
      <c r="B19">
        <v>31960</v>
      </c>
      <c r="C19">
        <v>32025</v>
      </c>
      <c r="D19">
        <v>81</v>
      </c>
      <c r="E19">
        <v>16</v>
      </c>
      <c r="F19">
        <v>31355</v>
      </c>
      <c r="G19">
        <v>2571</v>
      </c>
      <c r="H19">
        <v>2125</v>
      </c>
      <c r="I19">
        <v>446</v>
      </c>
      <c r="J19">
        <v>3343</v>
      </c>
      <c r="K19">
        <v>1083</v>
      </c>
      <c r="L19">
        <v>1488</v>
      </c>
      <c r="M19">
        <v>317</v>
      </c>
      <c r="N19">
        <v>2670</v>
      </c>
      <c r="O19">
        <v>19</v>
      </c>
      <c r="P19">
        <v>70</v>
      </c>
      <c r="Q19">
        <v>52</v>
      </c>
      <c r="R19">
        <v>266</v>
      </c>
      <c r="S19">
        <v>330</v>
      </c>
      <c r="V19" s="81" t="s">
        <v>181</v>
      </c>
      <c r="W19" s="81">
        <v>599</v>
      </c>
    </row>
    <row r="20" spans="1:23" x14ac:dyDescent="0.4">
      <c r="A20" t="s">
        <v>39</v>
      </c>
      <c r="B20">
        <v>4289</v>
      </c>
      <c r="C20">
        <v>3823</v>
      </c>
      <c r="D20">
        <v>0</v>
      </c>
      <c r="E20">
        <v>466</v>
      </c>
      <c r="F20">
        <v>3569</v>
      </c>
      <c r="G20">
        <v>14</v>
      </c>
      <c r="H20">
        <v>8</v>
      </c>
      <c r="I20">
        <v>6</v>
      </c>
      <c r="J20">
        <v>101</v>
      </c>
      <c r="K20">
        <v>13</v>
      </c>
      <c r="L20">
        <v>1</v>
      </c>
      <c r="M20">
        <v>5</v>
      </c>
      <c r="N20">
        <v>10412</v>
      </c>
      <c r="O20">
        <v>0</v>
      </c>
      <c r="P20">
        <v>1</v>
      </c>
      <c r="Q20">
        <v>1</v>
      </c>
      <c r="R20">
        <v>36</v>
      </c>
      <c r="S20">
        <v>2</v>
      </c>
      <c r="V20" s="81" t="s">
        <v>43</v>
      </c>
      <c r="W20" s="81">
        <v>2542</v>
      </c>
    </row>
    <row r="21" spans="1:23" x14ac:dyDescent="0.4">
      <c r="A21" t="s">
        <v>40</v>
      </c>
      <c r="B21">
        <v>26258</v>
      </c>
      <c r="C21">
        <v>26279</v>
      </c>
      <c r="D21">
        <v>73</v>
      </c>
      <c r="E21">
        <v>52</v>
      </c>
      <c r="F21">
        <v>25713</v>
      </c>
      <c r="G21">
        <v>2405</v>
      </c>
      <c r="H21">
        <v>2102</v>
      </c>
      <c r="I21">
        <v>303</v>
      </c>
      <c r="J21">
        <v>2970</v>
      </c>
      <c r="K21">
        <v>1287</v>
      </c>
      <c r="L21">
        <v>1118</v>
      </c>
      <c r="M21">
        <v>365</v>
      </c>
      <c r="N21">
        <v>4159</v>
      </c>
      <c r="O21">
        <v>31</v>
      </c>
      <c r="P21">
        <v>67</v>
      </c>
      <c r="Q21">
        <v>60</v>
      </c>
      <c r="R21">
        <v>281</v>
      </c>
      <c r="S21">
        <v>368</v>
      </c>
      <c r="V21" s="81" t="s">
        <v>44</v>
      </c>
      <c r="W21" s="81">
        <v>112</v>
      </c>
    </row>
    <row r="22" spans="1:23" x14ac:dyDescent="0.4">
      <c r="A22" t="s">
        <v>41</v>
      </c>
      <c r="B22">
        <v>14239</v>
      </c>
      <c r="C22">
        <v>14264</v>
      </c>
      <c r="D22">
        <v>64</v>
      </c>
      <c r="E22">
        <v>39</v>
      </c>
      <c r="F22">
        <v>13720</v>
      </c>
      <c r="G22">
        <v>129</v>
      </c>
      <c r="H22">
        <v>114</v>
      </c>
      <c r="I22">
        <v>15</v>
      </c>
      <c r="J22">
        <v>406</v>
      </c>
      <c r="K22">
        <v>90</v>
      </c>
      <c r="L22">
        <v>39</v>
      </c>
      <c r="M22">
        <v>44</v>
      </c>
      <c r="N22">
        <v>1263</v>
      </c>
      <c r="O22">
        <v>10</v>
      </c>
      <c r="P22">
        <v>8</v>
      </c>
      <c r="Q22">
        <v>23</v>
      </c>
      <c r="R22">
        <v>83</v>
      </c>
      <c r="S22">
        <v>16</v>
      </c>
      <c r="V22" s="81" t="s">
        <v>45</v>
      </c>
      <c r="W22" s="81">
        <v>727</v>
      </c>
    </row>
    <row r="23" spans="1:23" x14ac:dyDescent="0.4">
      <c r="A23" t="s">
        <v>42</v>
      </c>
      <c r="B23">
        <v>23722</v>
      </c>
      <c r="C23">
        <v>23907</v>
      </c>
      <c r="D23">
        <v>203</v>
      </c>
      <c r="E23">
        <v>18</v>
      </c>
      <c r="F23">
        <v>23603</v>
      </c>
      <c r="G23">
        <v>2467</v>
      </c>
      <c r="H23">
        <v>2013</v>
      </c>
      <c r="I23">
        <v>454</v>
      </c>
      <c r="J23">
        <v>3293</v>
      </c>
      <c r="K23">
        <v>1112</v>
      </c>
      <c r="L23">
        <v>1355</v>
      </c>
      <c r="M23">
        <v>402</v>
      </c>
      <c r="N23">
        <v>3432</v>
      </c>
      <c r="O23">
        <v>30</v>
      </c>
      <c r="P23">
        <v>115</v>
      </c>
      <c r="Q23">
        <v>70</v>
      </c>
      <c r="R23">
        <v>230</v>
      </c>
      <c r="S23">
        <v>411</v>
      </c>
      <c r="V23" s="81" t="s">
        <v>46</v>
      </c>
      <c r="W23" s="81">
        <v>119</v>
      </c>
    </row>
    <row r="24" spans="1:23" x14ac:dyDescent="0.4">
      <c r="A24" t="s">
        <v>43</v>
      </c>
      <c r="B24">
        <v>88792</v>
      </c>
      <c r="C24">
        <v>89234</v>
      </c>
      <c r="D24">
        <v>600</v>
      </c>
      <c r="E24">
        <v>158</v>
      </c>
      <c r="F24">
        <v>83742</v>
      </c>
      <c r="G24">
        <v>9887</v>
      </c>
      <c r="H24">
        <v>7672</v>
      </c>
      <c r="I24">
        <v>2215</v>
      </c>
      <c r="J24">
        <v>19754</v>
      </c>
      <c r="K24">
        <v>4769</v>
      </c>
      <c r="L24">
        <v>5118</v>
      </c>
      <c r="M24">
        <v>1103</v>
      </c>
      <c r="N24">
        <v>15564</v>
      </c>
      <c r="O24">
        <v>153</v>
      </c>
      <c r="P24">
        <v>334</v>
      </c>
      <c r="Q24">
        <v>358</v>
      </c>
      <c r="R24">
        <v>974</v>
      </c>
      <c r="S24">
        <v>1044</v>
      </c>
      <c r="V24" s="82" t="s">
        <v>182</v>
      </c>
      <c r="W24" s="81">
        <v>351</v>
      </c>
    </row>
    <row r="25" spans="1:23" x14ac:dyDescent="0.4">
      <c r="A25" t="s">
        <v>44</v>
      </c>
      <c r="B25">
        <v>12536</v>
      </c>
      <c r="C25">
        <v>12503</v>
      </c>
      <c r="D25">
        <v>153</v>
      </c>
      <c r="E25">
        <v>186</v>
      </c>
      <c r="F25">
        <v>12256</v>
      </c>
      <c r="G25">
        <v>807</v>
      </c>
      <c r="H25">
        <v>644</v>
      </c>
      <c r="I25">
        <v>163</v>
      </c>
      <c r="J25">
        <v>1534</v>
      </c>
      <c r="K25">
        <v>308</v>
      </c>
      <c r="L25">
        <v>499</v>
      </c>
      <c r="M25">
        <v>100</v>
      </c>
      <c r="N25">
        <v>675</v>
      </c>
      <c r="O25">
        <v>2</v>
      </c>
      <c r="P25">
        <v>33</v>
      </c>
      <c r="Q25">
        <v>11</v>
      </c>
      <c r="R25">
        <v>271</v>
      </c>
      <c r="S25">
        <v>101</v>
      </c>
      <c r="V25" s="81" t="s">
        <v>47</v>
      </c>
      <c r="W25" s="81">
        <v>30</v>
      </c>
    </row>
    <row r="26" spans="1:23" x14ac:dyDescent="0.4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709</v>
      </c>
      <c r="O26">
        <v>1</v>
      </c>
      <c r="P26">
        <v>2</v>
      </c>
      <c r="Q26">
        <v>1</v>
      </c>
      <c r="R26">
        <v>0</v>
      </c>
      <c r="S26">
        <v>0</v>
      </c>
      <c r="V26" s="81" t="s">
        <v>48</v>
      </c>
      <c r="W26" s="81">
        <v>259</v>
      </c>
    </row>
    <row r="27" spans="1:23" x14ac:dyDescent="0.4">
      <c r="A27" t="s">
        <v>46</v>
      </c>
      <c r="B27">
        <v>13599</v>
      </c>
      <c r="C27">
        <v>13429</v>
      </c>
      <c r="D27">
        <v>72</v>
      </c>
      <c r="E27">
        <v>242</v>
      </c>
      <c r="F27">
        <v>13225</v>
      </c>
      <c r="G27">
        <v>736</v>
      </c>
      <c r="H27">
        <v>515</v>
      </c>
      <c r="I27">
        <v>221</v>
      </c>
      <c r="J27">
        <v>1057</v>
      </c>
      <c r="K27">
        <v>398</v>
      </c>
      <c r="L27">
        <v>338</v>
      </c>
      <c r="M27">
        <v>95</v>
      </c>
      <c r="N27">
        <v>1029</v>
      </c>
      <c r="O27">
        <v>13</v>
      </c>
      <c r="P27">
        <v>15</v>
      </c>
      <c r="Q27">
        <v>17</v>
      </c>
      <c r="R27">
        <v>140</v>
      </c>
      <c r="S27">
        <v>171</v>
      </c>
      <c r="V27" s="82" t="s">
        <v>183</v>
      </c>
      <c r="W27" s="81">
        <v>216</v>
      </c>
    </row>
    <row r="28" spans="1:23" x14ac:dyDescent="0.4">
      <c r="A28" t="s">
        <v>47</v>
      </c>
      <c r="B28">
        <v>3906</v>
      </c>
      <c r="C28">
        <v>3923</v>
      </c>
      <c r="D28">
        <v>21</v>
      </c>
      <c r="E28">
        <v>4</v>
      </c>
      <c r="F28">
        <v>3883</v>
      </c>
      <c r="G28">
        <v>279</v>
      </c>
      <c r="H28">
        <v>249</v>
      </c>
      <c r="I28">
        <v>30</v>
      </c>
      <c r="J28">
        <v>481</v>
      </c>
      <c r="K28">
        <v>100</v>
      </c>
      <c r="L28">
        <v>179</v>
      </c>
      <c r="M28">
        <v>47</v>
      </c>
      <c r="N28">
        <v>641</v>
      </c>
      <c r="O28">
        <v>11</v>
      </c>
      <c r="P28">
        <v>19</v>
      </c>
      <c r="Q28">
        <v>9</v>
      </c>
      <c r="R28">
        <v>55</v>
      </c>
      <c r="S28">
        <v>57</v>
      </c>
      <c r="V28" s="81" t="s">
        <v>49</v>
      </c>
      <c r="W28" s="81">
        <v>0</v>
      </c>
    </row>
    <row r="29" spans="1:23" x14ac:dyDescent="0.4">
      <c r="A29" t="s">
        <v>48</v>
      </c>
      <c r="B29">
        <v>16009</v>
      </c>
      <c r="C29">
        <v>15998</v>
      </c>
      <c r="D29">
        <v>72</v>
      </c>
      <c r="E29">
        <v>83</v>
      </c>
      <c r="F29">
        <v>15885</v>
      </c>
      <c r="G29">
        <v>2047</v>
      </c>
      <c r="H29">
        <v>1581</v>
      </c>
      <c r="I29">
        <v>466</v>
      </c>
      <c r="J29">
        <v>2479</v>
      </c>
      <c r="K29">
        <v>693</v>
      </c>
      <c r="L29">
        <v>1354</v>
      </c>
      <c r="M29">
        <v>203</v>
      </c>
      <c r="N29">
        <v>1952</v>
      </c>
      <c r="O29">
        <v>12</v>
      </c>
      <c r="P29">
        <v>65</v>
      </c>
      <c r="Q29">
        <v>8</v>
      </c>
      <c r="R29">
        <v>345</v>
      </c>
      <c r="S29">
        <v>268</v>
      </c>
      <c r="V29" s="81" t="s">
        <v>50</v>
      </c>
      <c r="W29" s="81">
        <v>61</v>
      </c>
    </row>
    <row r="30" spans="1:23" x14ac:dyDescent="0.4">
      <c r="A30" t="s">
        <v>49</v>
      </c>
      <c r="B30">
        <v>905</v>
      </c>
      <c r="C30">
        <v>912</v>
      </c>
      <c r="D30">
        <v>7</v>
      </c>
      <c r="E30">
        <v>0</v>
      </c>
      <c r="F30">
        <v>731</v>
      </c>
      <c r="G30">
        <v>70</v>
      </c>
      <c r="H30">
        <v>48</v>
      </c>
      <c r="I30">
        <v>22</v>
      </c>
      <c r="J30">
        <v>157</v>
      </c>
      <c r="K30">
        <v>47</v>
      </c>
      <c r="L30">
        <v>23</v>
      </c>
      <c r="M30">
        <v>12</v>
      </c>
      <c r="N30">
        <v>216</v>
      </c>
      <c r="O30">
        <v>4</v>
      </c>
      <c r="P30">
        <v>5</v>
      </c>
      <c r="Q30">
        <v>6</v>
      </c>
      <c r="R30">
        <v>17</v>
      </c>
      <c r="S30">
        <v>38</v>
      </c>
      <c r="V30" s="81" t="s">
        <v>184</v>
      </c>
      <c r="W30" s="81">
        <v>235</v>
      </c>
    </row>
    <row r="31" spans="1:23" x14ac:dyDescent="0.4">
      <c r="A31" t="s">
        <v>50</v>
      </c>
      <c r="B31">
        <v>15912</v>
      </c>
      <c r="C31">
        <v>15996</v>
      </c>
      <c r="D31">
        <v>91</v>
      </c>
      <c r="E31">
        <v>7</v>
      </c>
      <c r="F31">
        <v>15632</v>
      </c>
      <c r="G31">
        <v>467</v>
      </c>
      <c r="H31">
        <v>405</v>
      </c>
      <c r="I31">
        <v>62</v>
      </c>
      <c r="J31">
        <v>721</v>
      </c>
      <c r="K31">
        <v>178</v>
      </c>
      <c r="L31">
        <v>289</v>
      </c>
      <c r="M31">
        <v>80</v>
      </c>
      <c r="N31">
        <v>560</v>
      </c>
      <c r="O31">
        <v>14</v>
      </c>
      <c r="P31">
        <v>14</v>
      </c>
      <c r="Q31">
        <v>6</v>
      </c>
      <c r="R31">
        <v>208</v>
      </c>
      <c r="S31">
        <v>15</v>
      </c>
      <c r="V31" s="81" t="s">
        <v>52</v>
      </c>
      <c r="W31" s="81">
        <v>128</v>
      </c>
    </row>
    <row r="32" spans="1:23" x14ac:dyDescent="0.4">
      <c r="A32" t="s">
        <v>51</v>
      </c>
      <c r="B32">
        <v>21568</v>
      </c>
      <c r="C32">
        <v>21574</v>
      </c>
      <c r="D32">
        <v>134</v>
      </c>
      <c r="E32">
        <v>128</v>
      </c>
      <c r="F32">
        <v>21488</v>
      </c>
      <c r="G32">
        <v>2080</v>
      </c>
      <c r="H32">
        <v>1858</v>
      </c>
      <c r="I32">
        <v>222</v>
      </c>
      <c r="J32">
        <v>3073</v>
      </c>
      <c r="K32">
        <v>1287</v>
      </c>
      <c r="L32">
        <v>793</v>
      </c>
      <c r="M32">
        <v>342</v>
      </c>
      <c r="N32">
        <v>2134</v>
      </c>
      <c r="O32">
        <v>24</v>
      </c>
      <c r="P32">
        <v>100</v>
      </c>
      <c r="Q32">
        <v>42</v>
      </c>
      <c r="R32">
        <v>399</v>
      </c>
      <c r="S32">
        <v>369</v>
      </c>
      <c r="V32" s="81" t="s">
        <v>53</v>
      </c>
      <c r="W32" s="81">
        <v>143</v>
      </c>
    </row>
    <row r="33" spans="1:23" x14ac:dyDescent="0.4">
      <c r="A33" t="s">
        <v>52</v>
      </c>
      <c r="B33">
        <v>18256</v>
      </c>
      <c r="C33">
        <v>18423</v>
      </c>
      <c r="D33">
        <v>178</v>
      </c>
      <c r="E33">
        <v>11</v>
      </c>
      <c r="F33">
        <v>18285</v>
      </c>
      <c r="G33">
        <v>1605</v>
      </c>
      <c r="H33">
        <v>1295</v>
      </c>
      <c r="I33">
        <v>310</v>
      </c>
      <c r="J33">
        <v>2529</v>
      </c>
      <c r="K33">
        <v>726</v>
      </c>
      <c r="L33">
        <v>879</v>
      </c>
      <c r="M33">
        <v>239</v>
      </c>
      <c r="N33">
        <v>2906</v>
      </c>
      <c r="O33">
        <v>21</v>
      </c>
      <c r="P33">
        <v>47</v>
      </c>
      <c r="Q33">
        <v>32</v>
      </c>
      <c r="R33">
        <v>449</v>
      </c>
      <c r="S33">
        <v>241</v>
      </c>
      <c r="V33" s="81" t="s">
        <v>185</v>
      </c>
      <c r="W33" s="81">
        <v>1041</v>
      </c>
    </row>
    <row r="34" spans="1:23" x14ac:dyDescent="0.4">
      <c r="A34" t="s">
        <v>53</v>
      </c>
      <c r="B34">
        <v>10886</v>
      </c>
      <c r="C34">
        <v>10503</v>
      </c>
      <c r="D34">
        <v>90</v>
      </c>
      <c r="E34">
        <v>473</v>
      </c>
      <c r="F34">
        <v>10296</v>
      </c>
      <c r="G34">
        <v>612</v>
      </c>
      <c r="H34">
        <v>495</v>
      </c>
      <c r="I34">
        <v>117</v>
      </c>
      <c r="J34">
        <v>894</v>
      </c>
      <c r="K34">
        <v>399</v>
      </c>
      <c r="L34">
        <v>213</v>
      </c>
      <c r="M34">
        <v>137</v>
      </c>
      <c r="N34">
        <v>1263</v>
      </c>
      <c r="O34">
        <v>14</v>
      </c>
      <c r="P34">
        <v>27</v>
      </c>
      <c r="Q34">
        <v>21</v>
      </c>
      <c r="R34">
        <v>65</v>
      </c>
      <c r="S34">
        <v>129</v>
      </c>
      <c r="V34" s="81" t="s">
        <v>55</v>
      </c>
      <c r="W34" s="81">
        <v>160</v>
      </c>
    </row>
    <row r="35" spans="1:23" x14ac:dyDescent="0.4">
      <c r="A35" t="s">
        <v>54</v>
      </c>
      <c r="B35">
        <v>71553</v>
      </c>
      <c r="C35">
        <v>71472</v>
      </c>
      <c r="D35">
        <v>234</v>
      </c>
      <c r="E35">
        <v>315</v>
      </c>
      <c r="F35">
        <v>69230</v>
      </c>
      <c r="G35">
        <v>8123</v>
      </c>
      <c r="H35">
        <v>6993</v>
      </c>
      <c r="I35">
        <v>1130</v>
      </c>
      <c r="J35">
        <v>14434</v>
      </c>
      <c r="K35">
        <v>3091</v>
      </c>
      <c r="L35">
        <v>5032</v>
      </c>
      <c r="M35">
        <v>887</v>
      </c>
      <c r="N35">
        <v>9291</v>
      </c>
      <c r="O35">
        <v>86</v>
      </c>
      <c r="P35">
        <v>265</v>
      </c>
      <c r="Q35">
        <v>181</v>
      </c>
      <c r="R35">
        <v>754</v>
      </c>
      <c r="S35">
        <v>612</v>
      </c>
      <c r="V35" s="81" t="s">
        <v>56</v>
      </c>
      <c r="W35" s="81">
        <v>581</v>
      </c>
    </row>
    <row r="36" spans="1:23" x14ac:dyDescent="0.4">
      <c r="A36" t="s">
        <v>55</v>
      </c>
      <c r="B36">
        <v>22163</v>
      </c>
      <c r="C36">
        <v>22299</v>
      </c>
      <c r="D36">
        <v>140</v>
      </c>
      <c r="E36">
        <v>4</v>
      </c>
      <c r="F36">
        <v>21948</v>
      </c>
      <c r="G36">
        <v>1079</v>
      </c>
      <c r="H36">
        <v>988</v>
      </c>
      <c r="I36">
        <v>91</v>
      </c>
      <c r="J36">
        <v>1931</v>
      </c>
      <c r="K36">
        <v>620</v>
      </c>
      <c r="L36">
        <v>459</v>
      </c>
      <c r="M36">
        <v>172</v>
      </c>
      <c r="N36">
        <v>1230</v>
      </c>
      <c r="O36">
        <v>12</v>
      </c>
      <c r="P36">
        <v>40</v>
      </c>
      <c r="Q36">
        <v>30</v>
      </c>
      <c r="R36">
        <v>361</v>
      </c>
      <c r="S36">
        <v>117</v>
      </c>
      <c r="V36" s="81" t="s">
        <v>63</v>
      </c>
      <c r="W36" s="81">
        <v>28</v>
      </c>
    </row>
    <row r="37" spans="1:23" x14ac:dyDescent="0.4">
      <c r="A37" t="s">
        <v>56</v>
      </c>
      <c r="B37">
        <v>29590</v>
      </c>
      <c r="C37">
        <v>29645</v>
      </c>
      <c r="D37">
        <v>176</v>
      </c>
      <c r="E37">
        <v>121</v>
      </c>
      <c r="F37">
        <v>28573</v>
      </c>
      <c r="G37">
        <v>3939</v>
      </c>
      <c r="H37">
        <v>3139</v>
      </c>
      <c r="I37">
        <v>800</v>
      </c>
      <c r="J37">
        <v>3878</v>
      </c>
      <c r="K37">
        <v>1664</v>
      </c>
      <c r="L37">
        <v>2275</v>
      </c>
      <c r="M37">
        <v>668</v>
      </c>
      <c r="N37">
        <v>5585</v>
      </c>
      <c r="O37">
        <v>55</v>
      </c>
      <c r="P37">
        <v>142</v>
      </c>
      <c r="Q37">
        <v>110</v>
      </c>
      <c r="R37">
        <v>216</v>
      </c>
      <c r="S37">
        <v>337</v>
      </c>
      <c r="V37" s="81" t="s">
        <v>186</v>
      </c>
      <c r="W37" s="81">
        <v>29</v>
      </c>
    </row>
    <row r="38" spans="1:23" x14ac:dyDescent="0.4">
      <c r="A38" t="s">
        <v>57</v>
      </c>
      <c r="B38">
        <v>12912</v>
      </c>
      <c r="C38">
        <v>12943</v>
      </c>
      <c r="D38">
        <v>53</v>
      </c>
      <c r="E38">
        <v>22</v>
      </c>
      <c r="F38">
        <v>12926</v>
      </c>
      <c r="G38">
        <v>136</v>
      </c>
      <c r="H38">
        <v>117</v>
      </c>
      <c r="I38">
        <v>19</v>
      </c>
      <c r="J38">
        <v>358</v>
      </c>
      <c r="K38">
        <v>59</v>
      </c>
      <c r="L38">
        <v>77</v>
      </c>
      <c r="M38">
        <v>42</v>
      </c>
      <c r="N38">
        <v>313</v>
      </c>
      <c r="O38">
        <v>9</v>
      </c>
      <c r="P38">
        <v>15</v>
      </c>
      <c r="Q38">
        <v>6</v>
      </c>
      <c r="R38">
        <v>146</v>
      </c>
      <c r="S38">
        <v>23</v>
      </c>
      <c r="V38" s="81" t="s">
        <v>65</v>
      </c>
      <c r="W38" s="81">
        <v>160</v>
      </c>
    </row>
    <row r="39" spans="1:23" x14ac:dyDescent="0.4">
      <c r="A39" t="s">
        <v>63</v>
      </c>
      <c r="B39">
        <v>7917</v>
      </c>
      <c r="C39">
        <v>7195</v>
      </c>
      <c r="D39">
        <v>7</v>
      </c>
      <c r="E39">
        <v>729</v>
      </c>
      <c r="F39">
        <v>7056</v>
      </c>
      <c r="G39">
        <v>224</v>
      </c>
      <c r="H39">
        <v>208</v>
      </c>
      <c r="I39">
        <v>16</v>
      </c>
      <c r="J39">
        <v>527</v>
      </c>
      <c r="K39">
        <v>44</v>
      </c>
      <c r="L39">
        <v>180</v>
      </c>
      <c r="M39">
        <v>29</v>
      </c>
      <c r="N39">
        <v>451</v>
      </c>
      <c r="O39">
        <v>6</v>
      </c>
      <c r="P39">
        <v>10</v>
      </c>
      <c r="Q39">
        <v>8</v>
      </c>
      <c r="R39">
        <v>90</v>
      </c>
      <c r="S39">
        <v>135</v>
      </c>
      <c r="V39" s="81" t="s">
        <v>187</v>
      </c>
      <c r="W39" s="81">
        <v>360</v>
      </c>
    </row>
    <row r="40" spans="1:23" x14ac:dyDescent="0.4">
      <c r="A40" t="s">
        <v>58</v>
      </c>
      <c r="B40">
        <v>12703</v>
      </c>
      <c r="C40">
        <v>12597</v>
      </c>
      <c r="D40">
        <v>18</v>
      </c>
      <c r="E40">
        <v>124</v>
      </c>
      <c r="F40">
        <v>11455</v>
      </c>
      <c r="G40">
        <v>104</v>
      </c>
      <c r="H40">
        <v>104</v>
      </c>
      <c r="I40">
        <v>0</v>
      </c>
      <c r="J40">
        <v>481</v>
      </c>
      <c r="K40">
        <v>4</v>
      </c>
      <c r="L40">
        <v>100</v>
      </c>
      <c r="M40">
        <v>41</v>
      </c>
      <c r="N40">
        <v>285</v>
      </c>
      <c r="O40">
        <v>1</v>
      </c>
      <c r="P40">
        <v>0</v>
      </c>
      <c r="Q40">
        <v>0</v>
      </c>
      <c r="R40">
        <v>29</v>
      </c>
      <c r="S40">
        <v>0</v>
      </c>
      <c r="V40" s="81" t="s">
        <v>188</v>
      </c>
      <c r="W40" s="81">
        <v>108</v>
      </c>
    </row>
    <row r="41" spans="1:23" x14ac:dyDescent="0.4">
      <c r="A41" t="s">
        <v>59</v>
      </c>
      <c r="B41">
        <v>15796</v>
      </c>
      <c r="C41">
        <v>15780</v>
      </c>
      <c r="D41">
        <v>0</v>
      </c>
      <c r="E41">
        <v>16</v>
      </c>
      <c r="F41">
        <v>13454</v>
      </c>
      <c r="G41">
        <v>175</v>
      </c>
      <c r="H41">
        <v>138</v>
      </c>
      <c r="I41">
        <v>37</v>
      </c>
      <c r="J41">
        <v>1269</v>
      </c>
      <c r="K41">
        <v>13</v>
      </c>
      <c r="L41">
        <v>162</v>
      </c>
      <c r="M41">
        <v>84</v>
      </c>
      <c r="N41">
        <v>562</v>
      </c>
      <c r="O41">
        <v>0</v>
      </c>
      <c r="P41">
        <v>0</v>
      </c>
      <c r="Q41">
        <v>0</v>
      </c>
      <c r="R41">
        <v>12</v>
      </c>
      <c r="S41">
        <v>5</v>
      </c>
      <c r="V41" s="81" t="s">
        <v>69</v>
      </c>
      <c r="W41" s="81">
        <v>636</v>
      </c>
    </row>
    <row r="42" spans="1:23" x14ac:dyDescent="0.4">
      <c r="A42" t="s">
        <v>60</v>
      </c>
      <c r="B42">
        <v>3948</v>
      </c>
      <c r="C42">
        <v>3946</v>
      </c>
      <c r="D42">
        <v>2</v>
      </c>
      <c r="E42">
        <v>4</v>
      </c>
      <c r="F42">
        <v>3721</v>
      </c>
      <c r="G42">
        <v>7</v>
      </c>
      <c r="H42">
        <v>3</v>
      </c>
      <c r="I42">
        <v>4</v>
      </c>
      <c r="J42">
        <v>129</v>
      </c>
      <c r="K42">
        <v>7</v>
      </c>
      <c r="L42">
        <v>0</v>
      </c>
      <c r="M42">
        <v>4</v>
      </c>
      <c r="N42">
        <v>376</v>
      </c>
      <c r="O42">
        <v>1</v>
      </c>
      <c r="P42">
        <v>0</v>
      </c>
      <c r="Q42">
        <v>0</v>
      </c>
      <c r="R42">
        <v>3</v>
      </c>
      <c r="S42">
        <v>0</v>
      </c>
      <c r="V42" s="81" t="s">
        <v>71</v>
      </c>
      <c r="W42" s="81">
        <v>177</v>
      </c>
    </row>
    <row r="43" spans="1:23" x14ac:dyDescent="0.4">
      <c r="A43" t="s">
        <v>61</v>
      </c>
      <c r="B43">
        <v>4760</v>
      </c>
      <c r="C43">
        <v>4760</v>
      </c>
      <c r="D43">
        <v>0</v>
      </c>
      <c r="E43">
        <v>0</v>
      </c>
      <c r="F43">
        <v>4241</v>
      </c>
      <c r="G43">
        <v>0</v>
      </c>
      <c r="H43">
        <v>0</v>
      </c>
      <c r="I43">
        <v>0</v>
      </c>
      <c r="J43">
        <v>109</v>
      </c>
      <c r="K43">
        <v>0</v>
      </c>
      <c r="L43">
        <v>0</v>
      </c>
      <c r="M43">
        <v>0</v>
      </c>
      <c r="N43">
        <v>251</v>
      </c>
      <c r="O43">
        <v>0</v>
      </c>
      <c r="P43">
        <v>0</v>
      </c>
      <c r="Q43">
        <v>0</v>
      </c>
      <c r="R43">
        <v>0</v>
      </c>
      <c r="S43">
        <v>0</v>
      </c>
      <c r="V43" s="81" t="s">
        <v>72</v>
      </c>
      <c r="W43" s="81">
        <v>3</v>
      </c>
    </row>
    <row r="44" spans="1:23" x14ac:dyDescent="0.4">
      <c r="A44" t="s">
        <v>62</v>
      </c>
      <c r="B44">
        <v>13390</v>
      </c>
      <c r="C44">
        <v>13388</v>
      </c>
      <c r="D44">
        <v>0</v>
      </c>
      <c r="E44">
        <v>2</v>
      </c>
      <c r="F44">
        <v>9505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22</v>
      </c>
    </row>
    <row r="45" spans="1:23" x14ac:dyDescent="0.4">
      <c r="A45" t="s">
        <v>64</v>
      </c>
      <c r="B45">
        <v>8218</v>
      </c>
      <c r="C45">
        <v>8238</v>
      </c>
      <c r="D45">
        <v>37</v>
      </c>
      <c r="E45">
        <v>17</v>
      </c>
      <c r="F45">
        <v>8195</v>
      </c>
      <c r="G45">
        <v>426</v>
      </c>
      <c r="H45">
        <v>396</v>
      </c>
      <c r="I45">
        <v>30</v>
      </c>
      <c r="J45">
        <v>839</v>
      </c>
      <c r="K45">
        <v>310</v>
      </c>
      <c r="L45">
        <v>116</v>
      </c>
      <c r="M45">
        <v>54</v>
      </c>
      <c r="N45">
        <v>258</v>
      </c>
      <c r="O45">
        <v>1</v>
      </c>
      <c r="P45">
        <v>4</v>
      </c>
      <c r="Q45">
        <v>3</v>
      </c>
      <c r="R45">
        <v>137</v>
      </c>
      <c r="S45">
        <v>50</v>
      </c>
      <c r="V45" s="81" t="s">
        <v>74</v>
      </c>
      <c r="W45" s="81">
        <v>33</v>
      </c>
    </row>
    <row r="46" spans="1:23" x14ac:dyDescent="0.4">
      <c r="A46" t="s">
        <v>65</v>
      </c>
      <c r="B46">
        <v>16183</v>
      </c>
      <c r="C46">
        <v>16015</v>
      </c>
      <c r="D46">
        <v>81</v>
      </c>
      <c r="E46">
        <v>249</v>
      </c>
      <c r="F46">
        <v>15909</v>
      </c>
      <c r="G46">
        <v>1765</v>
      </c>
      <c r="H46">
        <v>1354</v>
      </c>
      <c r="I46">
        <v>411</v>
      </c>
      <c r="J46">
        <v>2723</v>
      </c>
      <c r="K46">
        <v>795</v>
      </c>
      <c r="L46">
        <v>970</v>
      </c>
      <c r="M46">
        <v>231</v>
      </c>
      <c r="N46">
        <v>1421</v>
      </c>
      <c r="O46">
        <v>6</v>
      </c>
      <c r="P46">
        <v>31</v>
      </c>
      <c r="Q46">
        <v>22</v>
      </c>
      <c r="R46">
        <v>393</v>
      </c>
      <c r="S46">
        <v>374</v>
      </c>
      <c r="V46" s="81" t="s">
        <v>113</v>
      </c>
      <c r="W46" s="81">
        <v>14003</v>
      </c>
    </row>
    <row r="47" spans="1:23" x14ac:dyDescent="0.4">
      <c r="A47" t="s">
        <v>66</v>
      </c>
      <c r="B47">
        <v>29729</v>
      </c>
      <c r="C47">
        <v>29907</v>
      </c>
      <c r="D47">
        <v>219</v>
      </c>
      <c r="E47">
        <v>41</v>
      </c>
      <c r="F47">
        <v>29239</v>
      </c>
      <c r="G47">
        <v>5730</v>
      </c>
      <c r="H47">
        <v>4940</v>
      </c>
      <c r="I47">
        <v>790</v>
      </c>
      <c r="J47">
        <v>5676</v>
      </c>
      <c r="K47">
        <v>1013</v>
      </c>
      <c r="L47">
        <v>4717</v>
      </c>
      <c r="M47">
        <v>332</v>
      </c>
      <c r="N47">
        <v>1938</v>
      </c>
      <c r="O47">
        <v>17</v>
      </c>
      <c r="P47">
        <v>83</v>
      </c>
      <c r="Q47">
        <v>105</v>
      </c>
      <c r="R47">
        <v>368</v>
      </c>
      <c r="S47">
        <v>576</v>
      </c>
    </row>
    <row r="48" spans="1:23" x14ac:dyDescent="0.4">
      <c r="A48" t="s">
        <v>67</v>
      </c>
      <c r="B48">
        <v>22836</v>
      </c>
      <c r="C48">
        <v>22928</v>
      </c>
      <c r="D48">
        <v>100</v>
      </c>
      <c r="E48">
        <v>8</v>
      </c>
      <c r="F48">
        <v>22826</v>
      </c>
      <c r="G48">
        <v>2613</v>
      </c>
      <c r="H48">
        <v>2330</v>
      </c>
      <c r="I48">
        <v>283</v>
      </c>
      <c r="J48">
        <v>2639</v>
      </c>
      <c r="K48">
        <v>842</v>
      </c>
      <c r="L48">
        <v>1771</v>
      </c>
      <c r="M48">
        <v>305</v>
      </c>
      <c r="N48">
        <v>1729</v>
      </c>
      <c r="O48">
        <v>16</v>
      </c>
      <c r="P48">
        <v>107</v>
      </c>
      <c r="Q48">
        <v>31</v>
      </c>
      <c r="R48">
        <v>342</v>
      </c>
      <c r="S48">
        <v>169</v>
      </c>
    </row>
    <row r="49" spans="1:19" x14ac:dyDescent="0.4">
      <c r="A49" t="s">
        <v>68</v>
      </c>
      <c r="B49">
        <v>10568</v>
      </c>
      <c r="C49">
        <v>10624</v>
      </c>
      <c r="D49">
        <v>104</v>
      </c>
      <c r="E49">
        <v>48</v>
      </c>
      <c r="F49">
        <v>9811</v>
      </c>
      <c r="G49">
        <v>1599</v>
      </c>
      <c r="H49">
        <v>1208</v>
      </c>
      <c r="I49">
        <v>391</v>
      </c>
      <c r="J49">
        <v>3143</v>
      </c>
      <c r="K49">
        <v>505</v>
      </c>
      <c r="L49">
        <v>1094</v>
      </c>
      <c r="M49">
        <v>197</v>
      </c>
      <c r="N49">
        <v>1135</v>
      </c>
      <c r="O49">
        <v>7</v>
      </c>
      <c r="P49">
        <v>50</v>
      </c>
      <c r="Q49">
        <v>16</v>
      </c>
      <c r="R49">
        <v>215</v>
      </c>
      <c r="S49">
        <v>299</v>
      </c>
    </row>
    <row r="50" spans="1:19" x14ac:dyDescent="0.4">
      <c r="A50" t="s">
        <v>69</v>
      </c>
      <c r="B50">
        <v>26341</v>
      </c>
      <c r="C50">
        <v>26659</v>
      </c>
      <c r="D50">
        <v>419</v>
      </c>
      <c r="E50">
        <v>101</v>
      </c>
      <c r="F50">
        <v>26362</v>
      </c>
      <c r="G50">
        <v>5052</v>
      </c>
      <c r="H50">
        <v>4510</v>
      </c>
      <c r="I50">
        <v>542</v>
      </c>
      <c r="J50">
        <v>6016</v>
      </c>
      <c r="K50">
        <v>2093</v>
      </c>
      <c r="L50">
        <v>2959</v>
      </c>
      <c r="M50">
        <v>702</v>
      </c>
      <c r="N50">
        <v>5441</v>
      </c>
      <c r="O50">
        <v>74</v>
      </c>
      <c r="P50">
        <v>237</v>
      </c>
      <c r="Q50">
        <v>64</v>
      </c>
      <c r="R50">
        <v>386</v>
      </c>
      <c r="S50">
        <v>722</v>
      </c>
    </row>
    <row r="51" spans="1:19" x14ac:dyDescent="0.4">
      <c r="A51" t="s">
        <v>70</v>
      </c>
      <c r="B51">
        <v>9679</v>
      </c>
      <c r="C51">
        <v>9641</v>
      </c>
      <c r="D51">
        <v>21</v>
      </c>
      <c r="E51">
        <v>59</v>
      </c>
      <c r="F51">
        <v>9588</v>
      </c>
      <c r="G51">
        <v>644</v>
      </c>
      <c r="H51">
        <v>536</v>
      </c>
      <c r="I51">
        <v>108</v>
      </c>
      <c r="J51">
        <v>996</v>
      </c>
      <c r="K51">
        <v>337</v>
      </c>
      <c r="L51">
        <v>307</v>
      </c>
      <c r="M51">
        <v>81</v>
      </c>
      <c r="N51">
        <v>645</v>
      </c>
      <c r="O51">
        <v>6</v>
      </c>
      <c r="P51">
        <v>24</v>
      </c>
      <c r="Q51">
        <v>5</v>
      </c>
      <c r="R51">
        <v>171</v>
      </c>
      <c r="S51">
        <v>103</v>
      </c>
    </row>
    <row r="52" spans="1:19" x14ac:dyDescent="0.4">
      <c r="A52" t="s">
        <v>71</v>
      </c>
      <c r="B52">
        <v>22356</v>
      </c>
      <c r="C52">
        <v>22305</v>
      </c>
      <c r="D52">
        <v>185</v>
      </c>
      <c r="E52">
        <v>236</v>
      </c>
      <c r="F52">
        <v>21517</v>
      </c>
      <c r="G52">
        <v>1691</v>
      </c>
      <c r="H52">
        <v>1388</v>
      </c>
      <c r="I52">
        <v>303</v>
      </c>
      <c r="J52">
        <v>2255</v>
      </c>
      <c r="K52">
        <v>629</v>
      </c>
      <c r="L52">
        <v>1062</v>
      </c>
      <c r="M52">
        <v>189</v>
      </c>
      <c r="N52">
        <v>1262</v>
      </c>
      <c r="O52">
        <v>11</v>
      </c>
      <c r="P52">
        <v>51</v>
      </c>
      <c r="Q52">
        <v>33</v>
      </c>
      <c r="R52">
        <v>306</v>
      </c>
      <c r="S52">
        <v>222</v>
      </c>
    </row>
    <row r="53" spans="1:19" x14ac:dyDescent="0.4">
      <c r="A53" t="s">
        <v>72</v>
      </c>
      <c r="B53">
        <v>11765</v>
      </c>
      <c r="C53">
        <v>11684</v>
      </c>
      <c r="D53">
        <v>60</v>
      </c>
      <c r="E53">
        <v>141</v>
      </c>
      <c r="F53">
        <v>11616</v>
      </c>
      <c r="G53">
        <v>266</v>
      </c>
      <c r="H53">
        <v>245</v>
      </c>
      <c r="I53">
        <v>21</v>
      </c>
      <c r="J53">
        <v>667</v>
      </c>
      <c r="K53">
        <v>155</v>
      </c>
      <c r="L53">
        <v>111</v>
      </c>
      <c r="M53">
        <v>41</v>
      </c>
      <c r="N53">
        <v>336</v>
      </c>
      <c r="O53">
        <v>5</v>
      </c>
      <c r="P53">
        <v>8</v>
      </c>
      <c r="Q53">
        <v>16</v>
      </c>
      <c r="R53">
        <v>176</v>
      </c>
      <c r="S53">
        <v>107</v>
      </c>
    </row>
    <row r="54" spans="1:19" x14ac:dyDescent="0.4">
      <c r="A54" t="s">
        <v>73</v>
      </c>
      <c r="B54">
        <v>14930</v>
      </c>
      <c r="C54">
        <v>14956</v>
      </c>
      <c r="D54">
        <v>39</v>
      </c>
      <c r="E54">
        <v>13</v>
      </c>
      <c r="F54">
        <v>14819</v>
      </c>
      <c r="G54">
        <v>216</v>
      </c>
      <c r="H54">
        <v>191</v>
      </c>
      <c r="I54">
        <v>25</v>
      </c>
      <c r="J54">
        <v>653</v>
      </c>
      <c r="K54">
        <v>122</v>
      </c>
      <c r="L54">
        <v>94</v>
      </c>
      <c r="M54">
        <v>59</v>
      </c>
      <c r="N54">
        <v>700</v>
      </c>
      <c r="O54">
        <v>6</v>
      </c>
      <c r="P54">
        <v>8</v>
      </c>
      <c r="Q54">
        <v>9</v>
      </c>
      <c r="R54">
        <v>204</v>
      </c>
      <c r="S54">
        <v>11</v>
      </c>
    </row>
    <row r="55" spans="1:19" x14ac:dyDescent="0.4">
      <c r="A55" t="s">
        <v>74</v>
      </c>
      <c r="B55">
        <v>8720</v>
      </c>
      <c r="C55">
        <v>8719</v>
      </c>
      <c r="D55">
        <v>72</v>
      </c>
      <c r="E55">
        <v>73</v>
      </c>
      <c r="F55">
        <v>8672</v>
      </c>
      <c r="G55">
        <v>777</v>
      </c>
      <c r="H55">
        <v>654</v>
      </c>
      <c r="I55">
        <v>123</v>
      </c>
      <c r="J55">
        <v>1104</v>
      </c>
      <c r="K55">
        <v>194</v>
      </c>
      <c r="L55">
        <v>583</v>
      </c>
      <c r="M55">
        <v>59</v>
      </c>
      <c r="N55">
        <v>815</v>
      </c>
      <c r="O55">
        <v>4</v>
      </c>
      <c r="P55">
        <v>16</v>
      </c>
      <c r="Q55">
        <v>12</v>
      </c>
      <c r="R55">
        <v>143</v>
      </c>
      <c r="S55">
        <v>297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sheetPr codeName="Sheet1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6" x14ac:dyDescent="0.4"/>
  <cols>
    <col min="1" max="1" width="25.69140625" style="4" customWidth="1"/>
    <col min="2" max="21" width="14.69140625" style="4" customWidth="1"/>
  </cols>
  <sheetData>
    <row r="1" spans="1:21" ht="75" customHeight="1" x14ac:dyDescent="0.4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4">
      <c r="A2" s="5" t="s">
        <v>21</v>
      </c>
      <c r="B2" s="44">
        <f>January!B2</f>
        <v>60407</v>
      </c>
      <c r="C2" s="44">
        <f>May!D2</f>
        <v>60876</v>
      </c>
      <c r="D2" s="44">
        <f>JuneRaw!C2</f>
        <v>60832</v>
      </c>
      <c r="E2" s="44">
        <f>JuneRaw!D2</f>
        <v>248</v>
      </c>
      <c r="F2" s="44">
        <f>JuneRaw!E2</f>
        <v>292</v>
      </c>
      <c r="G2" s="44">
        <f>JuneRaw!F2</f>
        <v>59812</v>
      </c>
      <c r="H2" s="44">
        <f>JuneRaw!G2</f>
        <v>6762</v>
      </c>
      <c r="I2" s="44">
        <f>JuneRaw!H2</f>
        <v>5482</v>
      </c>
      <c r="J2" s="44">
        <f>JuneRaw!I2</f>
        <v>1280</v>
      </c>
      <c r="K2" s="44">
        <f>JuneRaw!J2</f>
        <v>11112</v>
      </c>
      <c r="L2" s="44">
        <f>JuneRaw!K2</f>
        <v>2671</v>
      </c>
      <c r="M2" s="44">
        <f>JuneRaw!L2</f>
        <v>4091</v>
      </c>
      <c r="N2" s="44">
        <f>JuneRaw!W2</f>
        <v>1046</v>
      </c>
      <c r="O2" s="44">
        <f>JuneRaw!M2</f>
        <v>653</v>
      </c>
      <c r="P2" s="44">
        <f>JuneRaw!N2</f>
        <v>6877</v>
      </c>
      <c r="Q2" s="44">
        <f>JuneRaw!O2</f>
        <v>55</v>
      </c>
      <c r="R2" s="44">
        <f>JuneRaw!P2</f>
        <v>202</v>
      </c>
      <c r="S2" s="44">
        <f>JuneRaw!Q2</f>
        <v>77</v>
      </c>
      <c r="T2" s="44">
        <f>JuneRaw!R2</f>
        <v>833</v>
      </c>
      <c r="U2" s="44">
        <f>JuneRaw!S2</f>
        <v>1041</v>
      </c>
    </row>
    <row r="3" spans="1:21" s="4" customFormat="1" ht="30" customHeight="1" x14ac:dyDescent="0.4">
      <c r="A3" s="6" t="s">
        <v>22</v>
      </c>
      <c r="B3" s="46">
        <f>January!B3</f>
        <v>27124</v>
      </c>
      <c r="C3" s="46">
        <f>May!D3</f>
        <v>27069</v>
      </c>
      <c r="D3" s="46">
        <f>JuneRaw!C3</f>
        <v>27179</v>
      </c>
      <c r="E3" s="46">
        <f>JuneRaw!D3</f>
        <v>131</v>
      </c>
      <c r="F3" s="46">
        <f>JuneRaw!E3</f>
        <v>29</v>
      </c>
      <c r="G3" s="46">
        <f>JuneRaw!F3</f>
        <v>26825</v>
      </c>
      <c r="H3" s="46">
        <f>JuneRaw!G3</f>
        <v>4335</v>
      </c>
      <c r="I3" s="46">
        <f>JuneRaw!H3</f>
        <v>3527</v>
      </c>
      <c r="J3" s="46">
        <f>JuneRaw!I3</f>
        <v>808</v>
      </c>
      <c r="K3" s="46">
        <f>JuneRaw!J3</f>
        <v>4426</v>
      </c>
      <c r="L3" s="46">
        <f>JuneRaw!K3</f>
        <v>1396</v>
      </c>
      <c r="M3" s="46">
        <f>JuneRaw!L3</f>
        <v>2939</v>
      </c>
      <c r="N3" s="46">
        <f>JuneRaw!W3</f>
        <v>459</v>
      </c>
      <c r="O3" s="46">
        <f>JuneRaw!M3</f>
        <v>446</v>
      </c>
      <c r="P3" s="46">
        <f>JuneRaw!N3</f>
        <v>4268</v>
      </c>
      <c r="Q3" s="46">
        <f>JuneRaw!O3</f>
        <v>58</v>
      </c>
      <c r="R3" s="46">
        <f>JuneRaw!P3</f>
        <v>85</v>
      </c>
      <c r="S3" s="46">
        <f>JuneRaw!Q3</f>
        <v>30</v>
      </c>
      <c r="T3" s="46">
        <f>JuneRaw!R3</f>
        <v>253</v>
      </c>
      <c r="U3" s="46">
        <f>JuneRaw!S3</f>
        <v>467</v>
      </c>
    </row>
    <row r="4" spans="1:21" s="4" customFormat="1" ht="30" customHeight="1" x14ac:dyDescent="0.4">
      <c r="A4" s="5" t="s">
        <v>23</v>
      </c>
      <c r="B4" s="44">
        <f>January!B4</f>
        <v>63292</v>
      </c>
      <c r="C4" s="44">
        <f>May!D4</f>
        <v>62254</v>
      </c>
      <c r="D4" s="44">
        <f>JuneRaw!C4</f>
        <v>62221</v>
      </c>
      <c r="E4" s="44">
        <f>JuneRaw!D4</f>
        <v>316</v>
      </c>
      <c r="F4" s="44">
        <f>JuneRaw!E4</f>
        <v>343</v>
      </c>
      <c r="G4" s="44">
        <f>JuneRaw!F4</f>
        <v>60312</v>
      </c>
      <c r="H4" s="44">
        <f>JuneRaw!G4</f>
        <v>11059</v>
      </c>
      <c r="I4" s="44">
        <f>JuneRaw!H4</f>
        <v>8749</v>
      </c>
      <c r="J4" s="44">
        <f>JuneRaw!I4</f>
        <v>2310</v>
      </c>
      <c r="K4" s="44">
        <f>JuneRaw!J4</f>
        <v>19318</v>
      </c>
      <c r="L4" s="44">
        <f>JuneRaw!K4</f>
        <v>3723</v>
      </c>
      <c r="M4" s="44">
        <f>JuneRaw!L4</f>
        <v>7336</v>
      </c>
      <c r="N4" s="44">
        <f>JuneRaw!W5</f>
        <v>1531</v>
      </c>
      <c r="O4" s="44">
        <f>JuneRaw!M4</f>
        <v>1124</v>
      </c>
      <c r="P4" s="44">
        <f>JuneRaw!N4</f>
        <v>6959</v>
      </c>
      <c r="Q4" s="44">
        <f>JuneRaw!O4</f>
        <v>74</v>
      </c>
      <c r="R4" s="44">
        <f>JuneRaw!P4</f>
        <v>267</v>
      </c>
      <c r="S4" s="44">
        <f>JuneRaw!Q4</f>
        <v>76</v>
      </c>
      <c r="T4" s="44">
        <f>JuneRaw!R4</f>
        <v>725</v>
      </c>
      <c r="U4" s="44">
        <f>JuneRaw!S4</f>
        <v>855</v>
      </c>
    </row>
    <row r="5" spans="1:21" s="4" customFormat="1" ht="30" customHeight="1" x14ac:dyDescent="0.4">
      <c r="A5" s="6" t="s">
        <v>24</v>
      </c>
      <c r="B5" s="46">
        <f>January!B5</f>
        <v>12721</v>
      </c>
      <c r="C5" s="46">
        <f>May!D5</f>
        <v>12817</v>
      </c>
      <c r="D5" s="46">
        <f>JuneRaw!C5</f>
        <v>12823</v>
      </c>
      <c r="E5" s="46">
        <f>JuneRaw!D5</f>
        <v>25</v>
      </c>
      <c r="F5" s="46">
        <f>JuneRaw!E5</f>
        <v>19</v>
      </c>
      <c r="G5" s="46">
        <f>JuneRaw!F5</f>
        <v>12542</v>
      </c>
      <c r="H5" s="46">
        <f>JuneRaw!G5</f>
        <v>334</v>
      </c>
      <c r="I5" s="46">
        <f>JuneRaw!H5</f>
        <v>303</v>
      </c>
      <c r="J5" s="46">
        <f>JuneRaw!I5</f>
        <v>31</v>
      </c>
      <c r="K5" s="46">
        <f>JuneRaw!J5</f>
        <v>524</v>
      </c>
      <c r="L5" s="46">
        <f>JuneRaw!K5</f>
        <v>95</v>
      </c>
      <c r="M5" s="46">
        <f>JuneRaw!L5</f>
        <v>239</v>
      </c>
      <c r="N5" s="46">
        <f>JuneRaw!W7</f>
        <v>20</v>
      </c>
      <c r="O5" s="46">
        <f>JuneRaw!M5</f>
        <v>28</v>
      </c>
      <c r="P5" s="46">
        <f>JuneRaw!N5</f>
        <v>199</v>
      </c>
      <c r="Q5" s="46">
        <f>JuneRaw!O5</f>
        <v>3</v>
      </c>
      <c r="R5" s="46">
        <f>JuneRaw!P5</f>
        <v>4</v>
      </c>
      <c r="S5" s="46">
        <f>JuneRaw!Q5</f>
        <v>0</v>
      </c>
      <c r="T5" s="46">
        <f>JuneRaw!R5</f>
        <v>113</v>
      </c>
      <c r="U5" s="46">
        <f>JuneRaw!S5</f>
        <v>49</v>
      </c>
    </row>
    <row r="6" spans="1:21" s="4" customFormat="1" ht="30" customHeight="1" x14ac:dyDescent="0.4">
      <c r="A6" s="5" t="s">
        <v>25</v>
      </c>
      <c r="B6" s="44">
        <f>January!B6</f>
        <v>60187</v>
      </c>
      <c r="C6" s="44">
        <f>May!D6</f>
        <v>61364</v>
      </c>
      <c r="D6" s="44">
        <f>JuneRaw!C6</f>
        <v>61685</v>
      </c>
      <c r="E6" s="44">
        <f>JuneRaw!D6</f>
        <v>458</v>
      </c>
      <c r="F6" s="44">
        <f>JuneRaw!E6</f>
        <v>124</v>
      </c>
      <c r="G6" s="44">
        <f>JuneRaw!F6</f>
        <v>59732</v>
      </c>
      <c r="H6" s="44">
        <f>JuneRaw!G6</f>
        <v>7457</v>
      </c>
      <c r="I6" s="44">
        <f>JuneRaw!H6</f>
        <v>6063</v>
      </c>
      <c r="J6" s="44">
        <f>JuneRaw!I6</f>
        <v>1394</v>
      </c>
      <c r="K6" s="44">
        <f>JuneRaw!J6</f>
        <v>14709</v>
      </c>
      <c r="L6" s="44">
        <f>JuneRaw!K6</f>
        <v>2762</v>
      </c>
      <c r="M6" s="44">
        <f>JuneRaw!L6</f>
        <v>4695</v>
      </c>
      <c r="N6" s="44">
        <f>JuneRaw!W8</f>
        <v>881</v>
      </c>
      <c r="O6" s="44">
        <f>JuneRaw!M6</f>
        <v>841</v>
      </c>
      <c r="P6" s="44">
        <f>JuneRaw!N6</f>
        <v>8260</v>
      </c>
      <c r="Q6" s="44">
        <f>JuneRaw!O6</f>
        <v>82</v>
      </c>
      <c r="R6" s="44">
        <f>JuneRaw!P6</f>
        <v>204</v>
      </c>
      <c r="S6" s="44">
        <f>JuneRaw!Q6</f>
        <v>109</v>
      </c>
      <c r="T6" s="44">
        <f>JuneRaw!R6</f>
        <v>1098</v>
      </c>
      <c r="U6" s="44">
        <f>JuneRaw!S6</f>
        <v>604</v>
      </c>
    </row>
    <row r="7" spans="1:21" s="4" customFormat="1" ht="30" customHeight="1" x14ac:dyDescent="0.4">
      <c r="A7" s="6" t="s">
        <v>26</v>
      </c>
      <c r="B7" s="46">
        <f>January!B7</f>
        <v>13287</v>
      </c>
      <c r="C7" s="46">
        <f>May!D7</f>
        <v>13686</v>
      </c>
      <c r="D7" s="46">
        <f>JuneRaw!C7</f>
        <v>13515</v>
      </c>
      <c r="E7" s="46">
        <f>JuneRaw!D7</f>
        <v>52</v>
      </c>
      <c r="F7" s="46">
        <f>JuneRaw!E7</f>
        <v>223</v>
      </c>
      <c r="G7" s="46">
        <f>JuneRaw!F7</f>
        <v>13362</v>
      </c>
      <c r="H7" s="46">
        <f>JuneRaw!G7</f>
        <v>770</v>
      </c>
      <c r="I7" s="46">
        <f>JuneRaw!H7</f>
        <v>504</v>
      </c>
      <c r="J7" s="46">
        <f>JuneRaw!I7</f>
        <v>266</v>
      </c>
      <c r="K7" s="46">
        <f>JuneRaw!J7</f>
        <v>1029</v>
      </c>
      <c r="L7" s="46">
        <f>JuneRaw!K7</f>
        <v>337</v>
      </c>
      <c r="M7" s="46">
        <f>JuneRaw!L7</f>
        <v>433</v>
      </c>
      <c r="N7" s="46">
        <f>JuneRaw!W9</f>
        <v>32</v>
      </c>
      <c r="O7" s="46">
        <f>JuneRaw!M7</f>
        <v>83</v>
      </c>
      <c r="P7" s="46">
        <f>JuneRaw!N7</f>
        <v>706</v>
      </c>
      <c r="Q7" s="46">
        <f>JuneRaw!O7</f>
        <v>4</v>
      </c>
      <c r="R7" s="46">
        <f>JuneRaw!P7</f>
        <v>18</v>
      </c>
      <c r="S7" s="46">
        <f>JuneRaw!Q7</f>
        <v>8</v>
      </c>
      <c r="T7" s="46">
        <f>JuneRaw!R7</f>
        <v>153</v>
      </c>
      <c r="U7" s="46">
        <f>JuneRaw!S7</f>
        <v>146</v>
      </c>
    </row>
    <row r="8" spans="1:21" s="4" customFormat="1" ht="30" customHeight="1" x14ac:dyDescent="0.4">
      <c r="A8" s="5" t="s">
        <v>27</v>
      </c>
      <c r="B8" s="44">
        <f>January!B8</f>
        <v>10090</v>
      </c>
      <c r="C8" s="44">
        <f>May!D8</f>
        <v>9924</v>
      </c>
      <c r="D8" s="44">
        <f>JuneRaw!C8</f>
        <v>9861</v>
      </c>
      <c r="E8" s="44">
        <f>JuneRaw!D8</f>
        <v>100</v>
      </c>
      <c r="F8" s="44">
        <f>JuneRaw!E8</f>
        <v>164</v>
      </c>
      <c r="G8" s="44">
        <f>JuneRaw!F8</f>
        <v>9794</v>
      </c>
      <c r="H8" s="44">
        <f>JuneRaw!G8</f>
        <v>1003</v>
      </c>
      <c r="I8" s="44">
        <f>JuneRaw!H8</f>
        <v>920</v>
      </c>
      <c r="J8" s="44">
        <f>JuneRaw!I8</f>
        <v>83</v>
      </c>
      <c r="K8" s="44">
        <f>JuneRaw!J8</f>
        <v>1254</v>
      </c>
      <c r="L8" s="44">
        <f>JuneRaw!K8</f>
        <v>426</v>
      </c>
      <c r="M8" s="44">
        <f>JuneRaw!L8</f>
        <v>577</v>
      </c>
      <c r="N8" s="44">
        <f>JuneRaw!W10</f>
        <v>73</v>
      </c>
      <c r="O8" s="44">
        <f>JuneRaw!M8</f>
        <v>129</v>
      </c>
      <c r="P8" s="44">
        <f>JuneRaw!N8</f>
        <v>866</v>
      </c>
      <c r="Q8" s="44">
        <f>JuneRaw!O8</f>
        <v>17</v>
      </c>
      <c r="R8" s="44">
        <f>JuneRaw!P8</f>
        <v>26</v>
      </c>
      <c r="S8" s="44">
        <f>JuneRaw!Q8</f>
        <v>6</v>
      </c>
      <c r="T8" s="44">
        <f>JuneRaw!R8</f>
        <v>207</v>
      </c>
      <c r="U8" s="44">
        <f>JuneRaw!S8</f>
        <v>123</v>
      </c>
    </row>
    <row r="9" spans="1:21" s="4" customFormat="1" ht="30" customHeight="1" x14ac:dyDescent="0.4">
      <c r="A9" s="6" t="s">
        <v>28</v>
      </c>
      <c r="B9" s="46">
        <f>January!B9</f>
        <v>8431</v>
      </c>
      <c r="C9" s="46">
        <f>May!D9</f>
        <v>8759</v>
      </c>
      <c r="D9" s="46">
        <f>JuneRaw!C9</f>
        <v>8798</v>
      </c>
      <c r="E9" s="46">
        <f>JuneRaw!D9</f>
        <v>45</v>
      </c>
      <c r="F9" s="46">
        <f>JuneRaw!E9</f>
        <v>6</v>
      </c>
      <c r="G9" s="46">
        <f>JuneRaw!F9</f>
        <v>8734</v>
      </c>
      <c r="H9" s="46">
        <f>JuneRaw!G9</f>
        <v>723</v>
      </c>
      <c r="I9" s="46">
        <f>JuneRaw!H9</f>
        <v>628</v>
      </c>
      <c r="J9" s="46">
        <f>JuneRaw!I9</f>
        <v>95</v>
      </c>
      <c r="K9" s="46">
        <f>JuneRaw!J9</f>
        <v>767</v>
      </c>
      <c r="L9" s="46">
        <f>JuneRaw!K9</f>
        <v>243</v>
      </c>
      <c r="M9" s="46">
        <f>JuneRaw!L9</f>
        <v>480</v>
      </c>
      <c r="N9" s="46">
        <f>JuneRaw!W11</f>
        <v>18</v>
      </c>
      <c r="O9" s="46">
        <f>JuneRaw!M9</f>
        <v>71</v>
      </c>
      <c r="P9" s="46">
        <f>JuneRaw!N9</f>
        <v>269</v>
      </c>
      <c r="Q9" s="46">
        <f>JuneRaw!O9</f>
        <v>0</v>
      </c>
      <c r="R9" s="46">
        <f>JuneRaw!P9</f>
        <v>33</v>
      </c>
      <c r="S9" s="46">
        <f>JuneRaw!Q9</f>
        <v>0</v>
      </c>
      <c r="T9" s="46">
        <f>JuneRaw!R9</f>
        <v>38</v>
      </c>
      <c r="U9" s="46">
        <f>JuneRaw!S9</f>
        <v>15</v>
      </c>
    </row>
    <row r="10" spans="1:21" s="4" customFormat="1" ht="30" customHeight="1" x14ac:dyDescent="0.4">
      <c r="A10" s="5" t="s">
        <v>29</v>
      </c>
      <c r="B10" s="44">
        <f>January!B10</f>
        <v>5464</v>
      </c>
      <c r="C10" s="44">
        <f>May!D10</f>
        <v>5931</v>
      </c>
      <c r="D10" s="44">
        <f>JuneRaw!C10</f>
        <v>6001</v>
      </c>
      <c r="E10" s="44">
        <f>JuneRaw!D10</f>
        <v>70</v>
      </c>
      <c r="F10" s="44">
        <f>JuneRaw!E10</f>
        <v>0</v>
      </c>
      <c r="G10" s="44">
        <f>JuneRaw!F10</f>
        <v>5909</v>
      </c>
      <c r="H10" s="44">
        <f>JuneRaw!G10</f>
        <v>306</v>
      </c>
      <c r="I10" s="44">
        <f>JuneRaw!H10</f>
        <v>193</v>
      </c>
      <c r="J10" s="44">
        <f>JuneRaw!I10</f>
        <v>113</v>
      </c>
      <c r="K10" s="44">
        <f>JuneRaw!J10</f>
        <v>244</v>
      </c>
      <c r="L10" s="44">
        <f>JuneRaw!K10</f>
        <v>26</v>
      </c>
      <c r="M10" s="44">
        <f>JuneRaw!L10</f>
        <v>280</v>
      </c>
      <c r="N10" s="44">
        <f>JuneRaw!W12</f>
        <v>5</v>
      </c>
      <c r="O10" s="44">
        <f>JuneRaw!M10</f>
        <v>38</v>
      </c>
      <c r="P10" s="44">
        <f>JuneRaw!N10</f>
        <v>177</v>
      </c>
      <c r="Q10" s="44">
        <f>JuneRaw!O10</f>
        <v>5</v>
      </c>
      <c r="R10" s="44">
        <f>JuneRaw!P10</f>
        <v>12</v>
      </c>
      <c r="S10" s="44">
        <f>JuneRaw!Q10</f>
        <v>2</v>
      </c>
      <c r="T10" s="44">
        <f>JuneRaw!R10</f>
        <v>38</v>
      </c>
      <c r="U10" s="44">
        <f>JuneRaw!S10</f>
        <v>0</v>
      </c>
    </row>
    <row r="11" spans="1:21" s="4" customFormat="1" ht="30" customHeight="1" x14ac:dyDescent="0.4">
      <c r="A11" s="6" t="s">
        <v>30</v>
      </c>
      <c r="B11" s="46">
        <f>January!B11</f>
        <v>362</v>
      </c>
      <c r="C11" s="46">
        <f>May!D11</f>
        <v>364</v>
      </c>
      <c r="D11" s="46">
        <f>JuneRaw!C11</f>
        <v>364</v>
      </c>
      <c r="E11" s="46">
        <f>JuneRaw!D11</f>
        <v>0</v>
      </c>
      <c r="F11" s="46">
        <f>JuneRaw!E11</f>
        <v>0</v>
      </c>
      <c r="G11" s="46">
        <f>JuneRaw!F11</f>
        <v>364</v>
      </c>
      <c r="H11" s="46">
        <f>JuneRaw!G11</f>
        <v>0</v>
      </c>
      <c r="I11" s="46">
        <f>JuneRaw!H11</f>
        <v>0</v>
      </c>
      <c r="J11" s="46">
        <f>JuneRaw!I11</f>
        <v>0</v>
      </c>
      <c r="K11" s="46">
        <f>JuneRaw!J11</f>
        <v>0</v>
      </c>
      <c r="L11" s="46">
        <f>JuneRaw!K11</f>
        <v>0</v>
      </c>
      <c r="M11" s="46">
        <f>JuneRaw!L11</f>
        <v>0</v>
      </c>
      <c r="N11" s="46"/>
      <c r="O11" s="46">
        <f>JuneRaw!M11</f>
        <v>0</v>
      </c>
      <c r="P11" s="46">
        <f>JuneRaw!N11</f>
        <v>72</v>
      </c>
      <c r="Q11" s="46">
        <f>JuneRaw!O11</f>
        <v>0</v>
      </c>
      <c r="R11" s="46">
        <f>JuneRaw!P11</f>
        <v>0</v>
      </c>
      <c r="S11" s="46">
        <f>JuneRaw!Q11</f>
        <v>20</v>
      </c>
      <c r="T11" s="46">
        <f>JuneRaw!R11</f>
        <v>0</v>
      </c>
      <c r="U11" s="46">
        <f>JuneRaw!S11</f>
        <v>0</v>
      </c>
    </row>
    <row r="12" spans="1:21" s="4" customFormat="1" ht="30" customHeight="1" x14ac:dyDescent="0.4">
      <c r="A12" s="7" t="s">
        <v>31</v>
      </c>
      <c r="B12" s="48">
        <f>January!B12</f>
        <v>2012</v>
      </c>
      <c r="C12" s="48">
        <f>May!D12</f>
        <v>2127</v>
      </c>
      <c r="D12" s="48">
        <f>JuneRaw!C12</f>
        <v>2146</v>
      </c>
      <c r="E12" s="48">
        <f>JuneRaw!D12</f>
        <v>19</v>
      </c>
      <c r="F12" s="48">
        <f>JuneRaw!E12</f>
        <v>0</v>
      </c>
      <c r="G12" s="48">
        <f>JuneRaw!F12</f>
        <v>2097</v>
      </c>
      <c r="H12" s="48">
        <f>JuneRaw!G12</f>
        <v>137</v>
      </c>
      <c r="I12" s="48">
        <f>JuneRaw!H12</f>
        <v>130</v>
      </c>
      <c r="J12" s="48">
        <f>JuneRaw!I12</f>
        <v>7</v>
      </c>
      <c r="K12" s="48">
        <f>JuneRaw!J12</f>
        <v>273</v>
      </c>
      <c r="L12" s="48">
        <f>JuneRaw!K12</f>
        <v>44</v>
      </c>
      <c r="M12" s="48">
        <f>JuneRaw!L12</f>
        <v>93</v>
      </c>
      <c r="N12" s="48"/>
      <c r="O12" s="48">
        <f>JuneRaw!M12</f>
        <v>28</v>
      </c>
      <c r="P12" s="48">
        <f>JuneRaw!N12</f>
        <v>461</v>
      </c>
      <c r="Q12" s="48">
        <f>JuneRaw!O12</f>
        <v>12</v>
      </c>
      <c r="R12" s="48">
        <f>JuneRaw!P12</f>
        <v>14</v>
      </c>
      <c r="S12" s="48">
        <f>JuneRaw!Q12</f>
        <v>4</v>
      </c>
      <c r="T12" s="48">
        <f>JuneRaw!R12</f>
        <v>20</v>
      </c>
      <c r="U12" s="48">
        <f>JuneRaw!S12</f>
        <v>55</v>
      </c>
    </row>
    <row r="13" spans="1:21" s="4" customFormat="1" ht="30" customHeight="1" x14ac:dyDescent="0.4">
      <c r="A13" s="8" t="s">
        <v>32</v>
      </c>
      <c r="B13" s="50">
        <f>January!B13</f>
        <v>4579</v>
      </c>
      <c r="C13" s="50">
        <f>May!D13</f>
        <v>4712</v>
      </c>
      <c r="D13" s="50">
        <f>JuneRaw!C13</f>
        <v>4756</v>
      </c>
      <c r="E13" s="50">
        <f>JuneRaw!D13</f>
        <v>46</v>
      </c>
      <c r="F13" s="50">
        <f>JuneRaw!E13</f>
        <v>2</v>
      </c>
      <c r="G13" s="50">
        <f>JuneRaw!F13</f>
        <v>4638</v>
      </c>
      <c r="H13" s="50">
        <f>JuneRaw!G13</f>
        <v>408</v>
      </c>
      <c r="I13" s="50">
        <f>JuneRaw!H13</f>
        <v>373</v>
      </c>
      <c r="J13" s="50">
        <f>JuneRaw!I13</f>
        <v>35</v>
      </c>
      <c r="K13" s="50">
        <f>JuneRaw!J13</f>
        <v>703</v>
      </c>
      <c r="L13" s="50">
        <f>JuneRaw!K13</f>
        <v>271</v>
      </c>
      <c r="M13" s="50">
        <f>JuneRaw!L13</f>
        <v>137</v>
      </c>
      <c r="N13" s="50"/>
      <c r="O13" s="50">
        <f>JuneRaw!M13</f>
        <v>55</v>
      </c>
      <c r="P13" s="50">
        <f>JuneRaw!N13</f>
        <v>405</v>
      </c>
      <c r="Q13" s="50">
        <f>JuneRaw!O13</f>
        <v>1</v>
      </c>
      <c r="R13" s="50">
        <f>JuneRaw!P13</f>
        <v>16</v>
      </c>
      <c r="S13" s="50">
        <f>JuneRaw!Q13</f>
        <v>5</v>
      </c>
      <c r="T13" s="50">
        <f>JuneRaw!R13</f>
        <v>114</v>
      </c>
      <c r="U13" s="50">
        <f>JuneRaw!S13</f>
        <v>124</v>
      </c>
    </row>
    <row r="14" spans="1:21" s="4" customFormat="1" ht="30" customHeight="1" x14ac:dyDescent="0.4">
      <c r="A14" s="7" t="s">
        <v>33</v>
      </c>
      <c r="B14" s="48">
        <f>January!B14</f>
        <v>10888</v>
      </c>
      <c r="C14" s="48">
        <f>May!D14</f>
        <v>11146</v>
      </c>
      <c r="D14" s="48">
        <f>JuneRaw!C14</f>
        <v>11221</v>
      </c>
      <c r="E14" s="48">
        <f>JuneRaw!D14</f>
        <v>113</v>
      </c>
      <c r="F14" s="48">
        <f>JuneRaw!E14</f>
        <v>43</v>
      </c>
      <c r="G14" s="48">
        <f>JuneRaw!F14</f>
        <v>11022</v>
      </c>
      <c r="H14" s="48">
        <f>JuneRaw!G14</f>
        <v>591</v>
      </c>
      <c r="I14" s="48">
        <f>JuneRaw!H14</f>
        <v>529</v>
      </c>
      <c r="J14" s="48">
        <f>JuneRaw!I14</f>
        <v>62</v>
      </c>
      <c r="K14" s="48">
        <f>JuneRaw!J14</f>
        <v>2130</v>
      </c>
      <c r="L14" s="48">
        <f>JuneRaw!K14</f>
        <v>271</v>
      </c>
      <c r="M14" s="48">
        <f>JuneRaw!L14</f>
        <v>320</v>
      </c>
      <c r="N14" s="48"/>
      <c r="O14" s="48">
        <f>JuneRaw!M14</f>
        <v>108</v>
      </c>
      <c r="P14" s="48">
        <f>JuneRaw!N14</f>
        <v>983</v>
      </c>
      <c r="Q14" s="48">
        <f>JuneRaw!O14</f>
        <v>15</v>
      </c>
      <c r="R14" s="48">
        <f>JuneRaw!P14</f>
        <v>29</v>
      </c>
      <c r="S14" s="48">
        <f>JuneRaw!Q14</f>
        <v>12</v>
      </c>
      <c r="T14" s="48">
        <f>JuneRaw!R14</f>
        <v>215</v>
      </c>
      <c r="U14" s="48">
        <f>JuneRaw!S14</f>
        <v>104</v>
      </c>
    </row>
    <row r="15" spans="1:21" s="4" customFormat="1" ht="30" customHeight="1" x14ac:dyDescent="0.4">
      <c r="A15" s="8" t="s">
        <v>34</v>
      </c>
      <c r="B15" s="50">
        <f>January!B15</f>
        <v>8103</v>
      </c>
      <c r="C15" s="50">
        <f>May!D15</f>
        <v>8383</v>
      </c>
      <c r="D15" s="50">
        <f>JuneRaw!C15</f>
        <v>8446</v>
      </c>
      <c r="E15" s="50">
        <f>JuneRaw!D15</f>
        <v>102</v>
      </c>
      <c r="F15" s="50">
        <f>JuneRaw!E15</f>
        <v>34</v>
      </c>
      <c r="G15" s="50">
        <f>JuneRaw!F15</f>
        <v>8251</v>
      </c>
      <c r="H15" s="50">
        <f>JuneRaw!G15</f>
        <v>633</v>
      </c>
      <c r="I15" s="50">
        <f>JuneRaw!H15</f>
        <v>551</v>
      </c>
      <c r="J15" s="50">
        <f>JuneRaw!I15</f>
        <v>82</v>
      </c>
      <c r="K15" s="50">
        <f>JuneRaw!J15</f>
        <v>950</v>
      </c>
      <c r="L15" s="50">
        <f>JuneRaw!K15</f>
        <v>215</v>
      </c>
      <c r="M15" s="50">
        <f>JuneRaw!L15</f>
        <v>418</v>
      </c>
      <c r="N15" s="50"/>
      <c r="O15" s="50">
        <f>JuneRaw!M15</f>
        <v>65</v>
      </c>
      <c r="P15" s="50">
        <f>JuneRaw!N15</f>
        <v>587</v>
      </c>
      <c r="Q15" s="50">
        <f>JuneRaw!O15</f>
        <v>5</v>
      </c>
      <c r="R15" s="50">
        <f>JuneRaw!P15</f>
        <v>10</v>
      </c>
      <c r="S15" s="50">
        <f>JuneRaw!Q15</f>
        <v>9</v>
      </c>
      <c r="T15" s="50">
        <f>JuneRaw!R15</f>
        <v>201</v>
      </c>
      <c r="U15" s="50">
        <f>JuneRaw!S15</f>
        <v>77</v>
      </c>
    </row>
    <row r="16" spans="1:21" s="4" customFormat="1" ht="30" customHeight="1" x14ac:dyDescent="0.4">
      <c r="A16" s="5" t="s">
        <v>35</v>
      </c>
      <c r="B16" s="44">
        <f>January!B16</f>
        <v>8662</v>
      </c>
      <c r="C16" s="44">
        <f>May!D16</f>
        <v>8832</v>
      </c>
      <c r="D16" s="44">
        <f>JuneRaw!C16</f>
        <v>8877</v>
      </c>
      <c r="E16" s="44">
        <f>JuneRaw!D16</f>
        <v>60</v>
      </c>
      <c r="F16" s="44">
        <f>JuneRaw!E16</f>
        <v>15</v>
      </c>
      <c r="G16" s="44">
        <f>JuneRaw!F16</f>
        <v>8778</v>
      </c>
      <c r="H16" s="44">
        <f>JuneRaw!G16</f>
        <v>476</v>
      </c>
      <c r="I16" s="44">
        <f>JuneRaw!H16</f>
        <v>365</v>
      </c>
      <c r="J16" s="44">
        <f>JuneRaw!I16</f>
        <v>111</v>
      </c>
      <c r="K16" s="44">
        <f>JuneRaw!J16</f>
        <v>641</v>
      </c>
      <c r="L16" s="44">
        <f>JuneRaw!K16</f>
        <v>142</v>
      </c>
      <c r="M16" s="44">
        <f>JuneRaw!L16</f>
        <v>334</v>
      </c>
      <c r="N16" s="44">
        <f>JuneRaw!W15</f>
        <v>27</v>
      </c>
      <c r="O16" s="44">
        <f>JuneRaw!M16</f>
        <v>60</v>
      </c>
      <c r="P16" s="44">
        <f>JuneRaw!N16</f>
        <v>350</v>
      </c>
      <c r="Q16" s="44">
        <f>JuneRaw!O16</f>
        <v>3</v>
      </c>
      <c r="R16" s="44">
        <f>JuneRaw!P16</f>
        <v>11</v>
      </c>
      <c r="S16" s="44">
        <f>JuneRaw!Q16</f>
        <v>9</v>
      </c>
      <c r="T16" s="44">
        <f>JuneRaw!R16</f>
        <v>122</v>
      </c>
      <c r="U16" s="44">
        <f>JuneRaw!S16</f>
        <v>40</v>
      </c>
    </row>
    <row r="17" spans="1:21" s="4" customFormat="1" ht="30" customHeight="1" x14ac:dyDescent="0.4">
      <c r="A17" s="6" t="s">
        <v>36</v>
      </c>
      <c r="B17" s="46">
        <f>January!B17</f>
        <v>15728</v>
      </c>
      <c r="C17" s="46">
        <f>May!D17</f>
        <v>15898</v>
      </c>
      <c r="D17" s="46">
        <f>JuneRaw!C17</f>
        <v>15900</v>
      </c>
      <c r="E17" s="46">
        <f>JuneRaw!D17</f>
        <v>108</v>
      </c>
      <c r="F17" s="46">
        <f>JuneRaw!E17</f>
        <v>105</v>
      </c>
      <c r="G17" s="46">
        <f>JuneRaw!F17</f>
        <v>15730</v>
      </c>
      <c r="H17" s="46">
        <f>JuneRaw!G17</f>
        <v>2506</v>
      </c>
      <c r="I17" s="46">
        <f>JuneRaw!H17</f>
        <v>1954</v>
      </c>
      <c r="J17" s="46">
        <f>JuneRaw!I17</f>
        <v>552</v>
      </c>
      <c r="K17" s="46">
        <f>JuneRaw!J17</f>
        <v>3400</v>
      </c>
      <c r="L17" s="46">
        <f>JuneRaw!K17</f>
        <v>885</v>
      </c>
      <c r="M17" s="46">
        <f>JuneRaw!L17</f>
        <v>1621</v>
      </c>
      <c r="N17" s="46">
        <f>JuneRaw!W16</f>
        <v>610</v>
      </c>
      <c r="O17" s="46">
        <f>JuneRaw!M17</f>
        <v>263</v>
      </c>
      <c r="P17" s="46">
        <f>JuneRaw!N17</f>
        <v>2089</v>
      </c>
      <c r="Q17" s="46">
        <f>JuneRaw!O17</f>
        <v>31</v>
      </c>
      <c r="R17" s="46">
        <f>JuneRaw!P17</f>
        <v>66</v>
      </c>
      <c r="S17" s="46">
        <f>JuneRaw!Q17</f>
        <v>23</v>
      </c>
      <c r="T17" s="46">
        <f>JuneRaw!R17</f>
        <v>359</v>
      </c>
      <c r="U17" s="46">
        <f>JuneRaw!S17</f>
        <v>450</v>
      </c>
    </row>
    <row r="18" spans="1:21" s="4" customFormat="1" ht="30" customHeight="1" x14ac:dyDescent="0.4">
      <c r="A18" s="5" t="s">
        <v>37</v>
      </c>
      <c r="B18" s="44">
        <f>January!B18</f>
        <v>7840</v>
      </c>
      <c r="C18" s="44">
        <f>May!D18</f>
        <v>7376</v>
      </c>
      <c r="D18" s="44">
        <f>JuneRaw!C18</f>
        <v>7382</v>
      </c>
      <c r="E18" s="44">
        <f>JuneRaw!D18</f>
        <v>21</v>
      </c>
      <c r="F18" s="44">
        <f>JuneRaw!E18</f>
        <v>15</v>
      </c>
      <c r="G18" s="44">
        <f>JuneRaw!F18</f>
        <v>7297</v>
      </c>
      <c r="H18" s="44">
        <f>JuneRaw!G18</f>
        <v>251</v>
      </c>
      <c r="I18" s="44">
        <f>JuneRaw!H18</f>
        <v>201</v>
      </c>
      <c r="J18" s="44">
        <f>JuneRaw!I18</f>
        <v>50</v>
      </c>
      <c r="K18" s="44">
        <f>JuneRaw!J18</f>
        <v>455</v>
      </c>
      <c r="L18" s="44">
        <f>JuneRaw!K18</f>
        <v>63</v>
      </c>
      <c r="M18" s="44">
        <f>JuneRaw!L18</f>
        <v>188</v>
      </c>
      <c r="N18" s="44">
        <f>JuneRaw!W4</f>
        <v>0</v>
      </c>
      <c r="O18" s="44">
        <f>JuneRaw!M18</f>
        <v>31</v>
      </c>
      <c r="P18" s="44">
        <f>JuneRaw!N18</f>
        <v>180</v>
      </c>
      <c r="Q18" s="44">
        <f>JuneRaw!O18</f>
        <v>5</v>
      </c>
      <c r="R18" s="44">
        <f>JuneRaw!P18</f>
        <v>4</v>
      </c>
      <c r="S18" s="44">
        <f>JuneRaw!Q18</f>
        <v>0</v>
      </c>
      <c r="T18" s="44">
        <f>JuneRaw!R18</f>
        <v>97</v>
      </c>
      <c r="U18" s="44">
        <f>JuneRaw!S18</f>
        <v>40</v>
      </c>
    </row>
    <row r="19" spans="1:21" s="4" customFormat="1" ht="30" customHeight="1" x14ac:dyDescent="0.4">
      <c r="A19" s="6" t="s">
        <v>38</v>
      </c>
      <c r="B19" s="46">
        <f>January!B19</f>
        <v>31627</v>
      </c>
      <c r="C19" s="46">
        <f>May!D19</f>
        <v>32025</v>
      </c>
      <c r="D19" s="46">
        <f>JuneRaw!C19</f>
        <v>32121</v>
      </c>
      <c r="E19" s="46">
        <f>JuneRaw!D19</f>
        <v>180</v>
      </c>
      <c r="F19" s="46">
        <f>JuneRaw!E19</f>
        <v>84</v>
      </c>
      <c r="G19" s="46">
        <f>JuneRaw!F19</f>
        <v>31498</v>
      </c>
      <c r="H19" s="46">
        <f>JuneRaw!G19</f>
        <v>2654</v>
      </c>
      <c r="I19" s="46">
        <f>JuneRaw!H19</f>
        <v>2164</v>
      </c>
      <c r="J19" s="46">
        <f>JuneRaw!I19</f>
        <v>490</v>
      </c>
      <c r="K19" s="46">
        <f>JuneRaw!J19</f>
        <v>3343</v>
      </c>
      <c r="L19" s="46">
        <f>JuneRaw!K19</f>
        <v>1098</v>
      </c>
      <c r="M19" s="46">
        <f>JuneRaw!L19</f>
        <v>1556</v>
      </c>
      <c r="N19" s="46">
        <f>JuneRaw!W27</f>
        <v>221</v>
      </c>
      <c r="O19" s="46">
        <f>JuneRaw!M19</f>
        <v>345</v>
      </c>
      <c r="P19" s="46">
        <f>JuneRaw!N19</f>
        <v>2652</v>
      </c>
      <c r="Q19" s="46">
        <f>JuneRaw!O19</f>
        <v>14</v>
      </c>
      <c r="R19" s="46">
        <f>JuneRaw!P19</f>
        <v>58</v>
      </c>
      <c r="S19" s="46">
        <f>JuneRaw!Q19</f>
        <v>32</v>
      </c>
      <c r="T19" s="46">
        <f>JuneRaw!R19</f>
        <v>296</v>
      </c>
      <c r="U19" s="46">
        <f>JuneRaw!S19</f>
        <v>349</v>
      </c>
    </row>
    <row r="20" spans="1:21" s="4" customFormat="1" ht="30" customHeight="1" x14ac:dyDescent="0.4">
      <c r="A20" s="5" t="s">
        <v>39</v>
      </c>
      <c r="B20" s="44">
        <f>January!B20</f>
        <v>4325</v>
      </c>
      <c r="C20" s="44">
        <f>May!D20</f>
        <v>3823</v>
      </c>
      <c r="D20" s="44">
        <f>JuneRaw!C20</f>
        <v>3608</v>
      </c>
      <c r="E20" s="44">
        <f>JuneRaw!D20</f>
        <v>1</v>
      </c>
      <c r="F20" s="44">
        <f>JuneRaw!E20</f>
        <v>216</v>
      </c>
      <c r="G20" s="44">
        <f>JuneRaw!F20</f>
        <v>3356</v>
      </c>
      <c r="H20" s="44">
        <f>JuneRaw!G20</f>
        <v>14</v>
      </c>
      <c r="I20" s="44">
        <f>JuneRaw!H20</f>
        <v>2</v>
      </c>
      <c r="J20" s="44">
        <f>JuneRaw!I20</f>
        <v>12</v>
      </c>
      <c r="K20" s="44">
        <f>JuneRaw!J20</f>
        <v>84</v>
      </c>
      <c r="L20" s="44">
        <f>JuneRaw!K20</f>
        <v>11</v>
      </c>
      <c r="M20" s="44">
        <f>JuneRaw!L20</f>
        <v>3</v>
      </c>
      <c r="N20" s="44">
        <f>JuneRaw!W17</f>
        <v>17</v>
      </c>
      <c r="O20" s="44">
        <f>JuneRaw!M20</f>
        <v>6</v>
      </c>
      <c r="P20" s="44">
        <f>JuneRaw!N20</f>
        <v>10409</v>
      </c>
      <c r="Q20" s="44">
        <f>JuneRaw!O20</f>
        <v>0</v>
      </c>
      <c r="R20" s="44">
        <f>JuneRaw!P20</f>
        <v>3</v>
      </c>
      <c r="S20" s="44">
        <f>JuneRaw!Q20</f>
        <v>1</v>
      </c>
      <c r="T20" s="44">
        <f>JuneRaw!R20</f>
        <v>45</v>
      </c>
      <c r="U20" s="44">
        <f>JuneRaw!S20</f>
        <v>2</v>
      </c>
    </row>
    <row r="21" spans="1:21" s="4" customFormat="1" ht="30" customHeight="1" x14ac:dyDescent="0.4">
      <c r="A21" s="6" t="s">
        <v>40</v>
      </c>
      <c r="B21" s="46">
        <f>January!B21</f>
        <v>26039</v>
      </c>
      <c r="C21" s="46">
        <f>May!D21</f>
        <v>26279</v>
      </c>
      <c r="D21" s="46">
        <f>JuneRaw!C21</f>
        <v>25972</v>
      </c>
      <c r="E21" s="46">
        <f>JuneRaw!D21</f>
        <v>66</v>
      </c>
      <c r="F21" s="46">
        <f>JuneRaw!E21</f>
        <v>377</v>
      </c>
      <c r="G21" s="46">
        <f>JuneRaw!F21</f>
        <v>25423</v>
      </c>
      <c r="H21" s="46">
        <f>JuneRaw!G21</f>
        <v>3067</v>
      </c>
      <c r="I21" s="46">
        <f>JuneRaw!H21</f>
        <v>2555</v>
      </c>
      <c r="J21" s="46">
        <f>JuneRaw!I21</f>
        <v>512</v>
      </c>
      <c r="K21" s="46">
        <f>JuneRaw!J21</f>
        <v>3563</v>
      </c>
      <c r="L21" s="46">
        <f>JuneRaw!K21</f>
        <v>1469</v>
      </c>
      <c r="M21" s="46">
        <f>JuneRaw!L21</f>
        <v>1598</v>
      </c>
      <c r="N21" s="46">
        <f>JuneRaw!W6</f>
        <v>192</v>
      </c>
      <c r="O21" s="46">
        <f>JuneRaw!M21</f>
        <v>397</v>
      </c>
      <c r="P21" s="46">
        <f>JuneRaw!N21</f>
        <v>4143</v>
      </c>
      <c r="Q21" s="46">
        <f>JuneRaw!O21</f>
        <v>28</v>
      </c>
      <c r="R21" s="46">
        <f>JuneRaw!P21</f>
        <v>72</v>
      </c>
      <c r="S21" s="46">
        <f>JuneRaw!Q21</f>
        <v>43</v>
      </c>
      <c r="T21" s="46">
        <f>JuneRaw!R21</f>
        <v>247</v>
      </c>
      <c r="U21" s="46">
        <f>JuneRaw!S21</f>
        <v>480</v>
      </c>
    </row>
    <row r="22" spans="1:21" s="4" customFormat="1" ht="30" customHeight="1" x14ac:dyDescent="0.4">
      <c r="A22" s="5" t="s">
        <v>41</v>
      </c>
      <c r="B22" s="44">
        <f>January!B22</f>
        <v>14259</v>
      </c>
      <c r="C22" s="44">
        <f>May!D22</f>
        <v>14264</v>
      </c>
      <c r="D22" s="44">
        <f>JuneRaw!C22</f>
        <v>14258</v>
      </c>
      <c r="E22" s="44">
        <f>JuneRaw!D22</f>
        <v>36</v>
      </c>
      <c r="F22" s="44">
        <f>JuneRaw!E22</f>
        <v>42</v>
      </c>
      <c r="G22" s="44">
        <f>JuneRaw!F22</f>
        <v>13717</v>
      </c>
      <c r="H22" s="44">
        <f>JuneRaw!G22</f>
        <v>193</v>
      </c>
      <c r="I22" s="44">
        <f>JuneRaw!H22</f>
        <v>176</v>
      </c>
      <c r="J22" s="44">
        <f>JuneRaw!I22</f>
        <v>17</v>
      </c>
      <c r="K22" s="44">
        <f>JuneRaw!J22</f>
        <v>304</v>
      </c>
      <c r="L22" s="44">
        <f>JuneRaw!K22</f>
        <v>113</v>
      </c>
      <c r="M22" s="44">
        <f>JuneRaw!L22</f>
        <v>80</v>
      </c>
      <c r="N22" s="44">
        <f>JuneRaw!W18</f>
        <v>52</v>
      </c>
      <c r="O22" s="44">
        <f>JuneRaw!M22</f>
        <v>56</v>
      </c>
      <c r="P22" s="44">
        <f>JuneRaw!N22</f>
        <v>1255</v>
      </c>
      <c r="Q22" s="44">
        <f>JuneRaw!O22</f>
        <v>12</v>
      </c>
      <c r="R22" s="44">
        <f>JuneRaw!P22</f>
        <v>11</v>
      </c>
      <c r="S22" s="44">
        <f>JuneRaw!Q22</f>
        <v>20</v>
      </c>
      <c r="T22" s="44">
        <f>JuneRaw!R22</f>
        <v>63</v>
      </c>
      <c r="U22" s="44">
        <f>JuneRaw!S22</f>
        <v>19</v>
      </c>
    </row>
    <row r="23" spans="1:21" s="4" customFormat="1" ht="30" customHeight="1" x14ac:dyDescent="0.4">
      <c r="A23" s="6" t="s">
        <v>42</v>
      </c>
      <c r="B23" s="46">
        <f>January!B23</f>
        <v>23651</v>
      </c>
      <c r="C23" s="46">
        <f>May!D23</f>
        <v>23907</v>
      </c>
      <c r="D23" s="46">
        <f>JuneRaw!C23</f>
        <v>23745</v>
      </c>
      <c r="E23" s="46">
        <f>JuneRaw!D23</f>
        <v>192</v>
      </c>
      <c r="F23" s="46">
        <f>JuneRaw!E23</f>
        <v>354</v>
      </c>
      <c r="G23" s="46">
        <f>JuneRaw!F23</f>
        <v>23441</v>
      </c>
      <c r="H23" s="46">
        <f>JuneRaw!G23</f>
        <v>3020</v>
      </c>
      <c r="I23" s="46">
        <f>JuneRaw!H23</f>
        <v>2419</v>
      </c>
      <c r="J23" s="46">
        <f>JuneRaw!I23</f>
        <v>601</v>
      </c>
      <c r="K23" s="46">
        <f>JuneRaw!J23</f>
        <v>4047</v>
      </c>
      <c r="L23" s="46">
        <f>JuneRaw!K23</f>
        <v>1319</v>
      </c>
      <c r="M23" s="46">
        <f>JuneRaw!L23</f>
        <v>1701</v>
      </c>
      <c r="N23" s="46">
        <f>JuneRaw!W19</f>
        <v>548</v>
      </c>
      <c r="O23" s="46">
        <f>JuneRaw!M23</f>
        <v>483</v>
      </c>
      <c r="P23" s="46">
        <f>JuneRaw!N23</f>
        <v>3450</v>
      </c>
      <c r="Q23" s="46">
        <f>JuneRaw!O23</f>
        <v>54</v>
      </c>
      <c r="R23" s="46">
        <f>JuneRaw!P23</f>
        <v>147</v>
      </c>
      <c r="S23" s="46">
        <f>JuneRaw!Q23</f>
        <v>41</v>
      </c>
      <c r="T23" s="46">
        <f>JuneRaw!R23</f>
        <v>330</v>
      </c>
      <c r="U23" s="46">
        <f>JuneRaw!S23</f>
        <v>500</v>
      </c>
    </row>
    <row r="24" spans="1:21" s="4" customFormat="1" ht="30" customHeight="1" x14ac:dyDescent="0.4">
      <c r="A24" s="5" t="s">
        <v>43</v>
      </c>
      <c r="B24" s="44">
        <f>January!B24</f>
        <v>90709</v>
      </c>
      <c r="C24" s="44">
        <f>May!D24</f>
        <v>89234</v>
      </c>
      <c r="D24" s="44">
        <f>JuneRaw!C24</f>
        <v>89434</v>
      </c>
      <c r="E24" s="44">
        <f>JuneRaw!D24</f>
        <v>666</v>
      </c>
      <c r="F24" s="44">
        <f>JuneRaw!E24</f>
        <v>459</v>
      </c>
      <c r="G24" s="44">
        <f>JuneRaw!F24</f>
        <v>83958</v>
      </c>
      <c r="H24" s="44">
        <f>JuneRaw!G24</f>
        <v>10198</v>
      </c>
      <c r="I24" s="44">
        <f>JuneRaw!H24</f>
        <v>8005</v>
      </c>
      <c r="J24" s="44">
        <f>JuneRaw!I24</f>
        <v>2193</v>
      </c>
      <c r="K24" s="44">
        <f>JuneRaw!J24</f>
        <v>20201</v>
      </c>
      <c r="L24" s="44">
        <f>JuneRaw!K24</f>
        <v>4899</v>
      </c>
      <c r="M24" s="44">
        <f>JuneRaw!L24</f>
        <v>5299</v>
      </c>
      <c r="N24" s="44">
        <f>JuneRaw!W20</f>
        <v>2570</v>
      </c>
      <c r="O24" s="44">
        <f>JuneRaw!M24</f>
        <v>1158</v>
      </c>
      <c r="P24" s="44">
        <f>JuneRaw!N24</f>
        <v>15528</v>
      </c>
      <c r="Q24" s="44">
        <f>JuneRaw!O24</f>
        <v>191</v>
      </c>
      <c r="R24" s="44">
        <f>JuneRaw!P24</f>
        <v>322</v>
      </c>
      <c r="S24" s="44">
        <f>JuneRaw!Q24</f>
        <v>223</v>
      </c>
      <c r="T24" s="44">
        <f>JuneRaw!R24</f>
        <v>906</v>
      </c>
      <c r="U24" s="44">
        <f>JuneRaw!S24</f>
        <v>914</v>
      </c>
    </row>
    <row r="25" spans="1:21" s="4" customFormat="1" ht="30" customHeight="1" x14ac:dyDescent="0.4">
      <c r="A25" s="6" t="s">
        <v>44</v>
      </c>
      <c r="B25" s="46">
        <f>January!B25</f>
        <v>12495</v>
      </c>
      <c r="C25" s="46">
        <f>May!D25</f>
        <v>12503</v>
      </c>
      <c r="D25" s="46">
        <f>JuneRaw!C25</f>
        <v>12222</v>
      </c>
      <c r="E25" s="46">
        <f>JuneRaw!D25</f>
        <v>131</v>
      </c>
      <c r="F25" s="46">
        <f>JuneRaw!E25</f>
        <v>415</v>
      </c>
      <c r="G25" s="46">
        <f>JuneRaw!F25</f>
        <v>11967</v>
      </c>
      <c r="H25" s="46">
        <f>JuneRaw!G25</f>
        <v>1134</v>
      </c>
      <c r="I25" s="46">
        <f>JuneRaw!H25</f>
        <v>877</v>
      </c>
      <c r="J25" s="46">
        <f>JuneRaw!I25</f>
        <v>257</v>
      </c>
      <c r="K25" s="46">
        <f>JuneRaw!J25</f>
        <v>1649</v>
      </c>
      <c r="L25" s="46">
        <f>JuneRaw!K25</f>
        <v>373</v>
      </c>
      <c r="M25" s="46">
        <f>JuneRaw!L25</f>
        <v>761</v>
      </c>
      <c r="N25" s="46">
        <f>JuneRaw!W21</f>
        <v>94</v>
      </c>
      <c r="O25" s="46">
        <f>JuneRaw!M25</f>
        <v>115</v>
      </c>
      <c r="P25" s="46">
        <f>JuneRaw!N25</f>
        <v>673</v>
      </c>
      <c r="Q25" s="46">
        <f>JuneRaw!O25</f>
        <v>7</v>
      </c>
      <c r="R25" s="46">
        <f>JuneRaw!P25</f>
        <v>17</v>
      </c>
      <c r="S25" s="46">
        <f>JuneRaw!Q25</f>
        <v>8</v>
      </c>
      <c r="T25" s="46">
        <f>JuneRaw!R25</f>
        <v>301</v>
      </c>
      <c r="U25" s="46">
        <f>JuneRaw!S25</f>
        <v>113</v>
      </c>
    </row>
    <row r="26" spans="1:21" s="4" customFormat="1" ht="30" customHeight="1" x14ac:dyDescent="0.4">
      <c r="A26" s="5" t="s">
        <v>45</v>
      </c>
      <c r="B26" s="44">
        <f>January!B26</f>
        <v>0</v>
      </c>
      <c r="C26" s="44">
        <f>May!D26</f>
        <v>0</v>
      </c>
      <c r="D26" s="44">
        <f>JuneRaw!C26</f>
        <v>0</v>
      </c>
      <c r="E26" s="44">
        <f>JuneRaw!D26</f>
        <v>0</v>
      </c>
      <c r="F26" s="44">
        <f>JuneRaw!E26</f>
        <v>0</v>
      </c>
      <c r="G26" s="44">
        <f>JuneRaw!F26</f>
        <v>0</v>
      </c>
      <c r="H26" s="44">
        <f>JuneRaw!G26</f>
        <v>0</v>
      </c>
      <c r="I26" s="44">
        <f>JuneRaw!H26</f>
        <v>0</v>
      </c>
      <c r="J26" s="44">
        <f>JuneRaw!I26</f>
        <v>0</v>
      </c>
      <c r="K26" s="44">
        <f>JuneRaw!J26</f>
        <v>0</v>
      </c>
      <c r="L26" s="44">
        <f>JuneRaw!K26</f>
        <v>0</v>
      </c>
      <c r="M26" s="44">
        <f>JuneRaw!L26</f>
        <v>0</v>
      </c>
      <c r="N26" s="44">
        <f>JuneRaw!W22</f>
        <v>678</v>
      </c>
      <c r="O26" s="44">
        <f>JuneRaw!M26</f>
        <v>0</v>
      </c>
      <c r="P26" s="44">
        <f>JuneRaw!N26</f>
        <v>709</v>
      </c>
      <c r="Q26" s="44">
        <f>JuneRaw!O26</f>
        <v>0</v>
      </c>
      <c r="R26" s="44">
        <f>JuneRaw!P26</f>
        <v>0</v>
      </c>
      <c r="S26" s="44">
        <f>JuneRaw!Q26</f>
        <v>0</v>
      </c>
      <c r="T26" s="44">
        <f>JuneRaw!R26</f>
        <v>0</v>
      </c>
      <c r="U26" s="44">
        <f>JuneRaw!S26</f>
        <v>0</v>
      </c>
    </row>
    <row r="27" spans="1:21" s="4" customFormat="1" ht="30" customHeight="1" x14ac:dyDescent="0.4">
      <c r="A27" s="6" t="s">
        <v>46</v>
      </c>
      <c r="B27" s="46">
        <f>January!B27</f>
        <v>13787</v>
      </c>
      <c r="C27" s="46">
        <f>May!D27</f>
        <v>13429</v>
      </c>
      <c r="D27" s="46">
        <f>JuneRaw!C27</f>
        <v>13321</v>
      </c>
      <c r="E27" s="46">
        <f>JuneRaw!D27</f>
        <v>60</v>
      </c>
      <c r="F27" s="46">
        <f>JuneRaw!E27</f>
        <v>168</v>
      </c>
      <c r="G27" s="46">
        <f>JuneRaw!F27</f>
        <v>13117</v>
      </c>
      <c r="H27" s="46">
        <f>JuneRaw!G27</f>
        <v>856</v>
      </c>
      <c r="I27" s="46">
        <f>JuneRaw!H27</f>
        <v>736</v>
      </c>
      <c r="J27" s="46">
        <f>JuneRaw!I27</f>
        <v>120</v>
      </c>
      <c r="K27" s="46">
        <f>JuneRaw!J27</f>
        <v>1324</v>
      </c>
      <c r="L27" s="46">
        <f>JuneRaw!K27</f>
        <v>376</v>
      </c>
      <c r="M27" s="46">
        <f>JuneRaw!L27</f>
        <v>480</v>
      </c>
      <c r="N27" s="46">
        <f>JuneRaw!W23</f>
        <v>110</v>
      </c>
      <c r="O27" s="46">
        <f>JuneRaw!M27</f>
        <v>115</v>
      </c>
      <c r="P27" s="46">
        <f>JuneRaw!N27</f>
        <v>1036</v>
      </c>
      <c r="Q27" s="46">
        <f>JuneRaw!O27</f>
        <v>19</v>
      </c>
      <c r="R27" s="46">
        <f>JuneRaw!P27</f>
        <v>24</v>
      </c>
      <c r="S27" s="46">
        <f>JuneRaw!Q27</f>
        <v>11</v>
      </c>
      <c r="T27" s="46">
        <f>JuneRaw!R27</f>
        <v>156</v>
      </c>
      <c r="U27" s="46">
        <f>JuneRaw!S27</f>
        <v>227</v>
      </c>
    </row>
    <row r="28" spans="1:21" s="4" customFormat="1" ht="30" customHeight="1" x14ac:dyDescent="0.4">
      <c r="A28" s="5" t="s">
        <v>47</v>
      </c>
      <c r="B28" s="44">
        <f>January!B28</f>
        <v>4292</v>
      </c>
      <c r="C28" s="44">
        <f>May!D28</f>
        <v>3923</v>
      </c>
      <c r="D28" s="44">
        <f>JuneRaw!C28</f>
        <v>3952</v>
      </c>
      <c r="E28" s="44">
        <f>JuneRaw!D28</f>
        <v>24</v>
      </c>
      <c r="F28" s="44">
        <f>JuneRaw!E28</f>
        <v>4</v>
      </c>
      <c r="G28" s="44">
        <f>JuneRaw!F28</f>
        <v>3911</v>
      </c>
      <c r="H28" s="44">
        <f>JuneRaw!G28</f>
        <v>360</v>
      </c>
      <c r="I28" s="44">
        <f>JuneRaw!H28</f>
        <v>325</v>
      </c>
      <c r="J28" s="44">
        <f>JuneRaw!I28</f>
        <v>35</v>
      </c>
      <c r="K28" s="44">
        <f>JuneRaw!J28</f>
        <v>518</v>
      </c>
      <c r="L28" s="44">
        <f>JuneRaw!K28</f>
        <v>95</v>
      </c>
      <c r="M28" s="44">
        <f>JuneRaw!L28</f>
        <v>265</v>
      </c>
      <c r="N28" s="44">
        <f>JuneRaw!W25</f>
        <v>29</v>
      </c>
      <c r="O28" s="44">
        <f>JuneRaw!M28</f>
        <v>63</v>
      </c>
      <c r="P28" s="44">
        <f>JuneRaw!N28</f>
        <v>638</v>
      </c>
      <c r="Q28" s="44">
        <f>JuneRaw!O28</f>
        <v>6</v>
      </c>
      <c r="R28" s="44">
        <f>JuneRaw!P28</f>
        <v>17</v>
      </c>
      <c r="S28" s="44">
        <f>JuneRaw!Q28</f>
        <v>7</v>
      </c>
      <c r="T28" s="44">
        <f>JuneRaw!R28</f>
        <v>78</v>
      </c>
      <c r="U28" s="44">
        <f>JuneRaw!S28</f>
        <v>51</v>
      </c>
    </row>
    <row r="29" spans="1:21" s="4" customFormat="1" ht="30" customHeight="1" x14ac:dyDescent="0.4">
      <c r="A29" s="6" t="s">
        <v>48</v>
      </c>
      <c r="B29" s="46">
        <f>January!B29</f>
        <v>16415</v>
      </c>
      <c r="C29" s="46">
        <f>May!D29</f>
        <v>15998</v>
      </c>
      <c r="D29" s="46">
        <f>JuneRaw!C29</f>
        <v>16055</v>
      </c>
      <c r="E29" s="46">
        <f>JuneRaw!D29</f>
        <v>85</v>
      </c>
      <c r="F29" s="46">
        <f>JuneRaw!E29</f>
        <v>28</v>
      </c>
      <c r="G29" s="46">
        <f>JuneRaw!F29</f>
        <v>15948</v>
      </c>
      <c r="H29" s="46">
        <f>JuneRaw!G29</f>
        <v>2084</v>
      </c>
      <c r="I29" s="46">
        <f>JuneRaw!H29</f>
        <v>1622</v>
      </c>
      <c r="J29" s="46">
        <f>JuneRaw!I29</f>
        <v>462</v>
      </c>
      <c r="K29" s="46">
        <f>JuneRaw!J29</f>
        <v>2654</v>
      </c>
      <c r="L29" s="46">
        <f>JuneRaw!K29</f>
        <v>711</v>
      </c>
      <c r="M29" s="46">
        <f>JuneRaw!L29</f>
        <v>1373</v>
      </c>
      <c r="N29" s="46">
        <f>JuneRaw!W26</f>
        <v>290</v>
      </c>
      <c r="O29" s="46">
        <f>JuneRaw!M29</f>
        <v>223</v>
      </c>
      <c r="P29" s="46">
        <f>JuneRaw!N29</f>
        <v>1949</v>
      </c>
      <c r="Q29" s="46">
        <f>JuneRaw!O29</f>
        <v>14</v>
      </c>
      <c r="R29" s="46">
        <f>JuneRaw!P29</f>
        <v>46</v>
      </c>
      <c r="S29" s="46">
        <f>JuneRaw!Q29</f>
        <v>15</v>
      </c>
      <c r="T29" s="46">
        <f>JuneRaw!R29</f>
        <v>320</v>
      </c>
      <c r="U29" s="46">
        <f>JuneRaw!S29</f>
        <v>310</v>
      </c>
    </row>
    <row r="30" spans="1:21" s="4" customFormat="1" ht="30" customHeight="1" x14ac:dyDescent="0.4">
      <c r="A30" s="5" t="s">
        <v>49</v>
      </c>
      <c r="B30" s="44">
        <f>January!B30</f>
        <v>889</v>
      </c>
      <c r="C30" s="44">
        <f>May!D30</f>
        <v>912</v>
      </c>
      <c r="D30" s="44">
        <f>JuneRaw!C30</f>
        <v>925</v>
      </c>
      <c r="E30" s="44">
        <f>JuneRaw!D30</f>
        <v>24</v>
      </c>
      <c r="F30" s="44">
        <f>JuneRaw!E30</f>
        <v>11</v>
      </c>
      <c r="G30" s="44">
        <f>JuneRaw!F30</f>
        <v>744</v>
      </c>
      <c r="H30" s="44">
        <f>JuneRaw!G30</f>
        <v>66</v>
      </c>
      <c r="I30" s="44">
        <f>JuneRaw!H30</f>
        <v>50</v>
      </c>
      <c r="J30" s="44">
        <f>JuneRaw!I30</f>
        <v>16</v>
      </c>
      <c r="K30" s="44">
        <f>JuneRaw!J30</f>
        <v>153</v>
      </c>
      <c r="L30" s="44">
        <f>JuneRaw!K30</f>
        <v>51</v>
      </c>
      <c r="M30" s="44">
        <f>JuneRaw!L30</f>
        <v>15</v>
      </c>
      <c r="N30" s="44">
        <f>JuneRaw!W28</f>
        <v>0</v>
      </c>
      <c r="O30" s="44">
        <f>JuneRaw!M30</f>
        <v>11</v>
      </c>
      <c r="P30" s="44">
        <f>JuneRaw!N30</f>
        <v>217</v>
      </c>
      <c r="Q30" s="44">
        <f>JuneRaw!O30</f>
        <v>3</v>
      </c>
      <c r="R30" s="44">
        <f>JuneRaw!P30</f>
        <v>1</v>
      </c>
      <c r="S30" s="44">
        <f>JuneRaw!Q30</f>
        <v>4</v>
      </c>
      <c r="T30" s="44">
        <f>JuneRaw!R30</f>
        <v>14</v>
      </c>
      <c r="U30" s="44">
        <f>JuneRaw!S30</f>
        <v>47</v>
      </c>
    </row>
    <row r="31" spans="1:21" s="4" customFormat="1" ht="30" customHeight="1" x14ac:dyDescent="0.4">
      <c r="A31" s="6" t="s">
        <v>50</v>
      </c>
      <c r="B31" s="46">
        <f>January!B31</f>
        <v>16119</v>
      </c>
      <c r="C31" s="46">
        <f>May!D31</f>
        <v>15996</v>
      </c>
      <c r="D31" s="46">
        <f>JuneRaw!C31</f>
        <v>16093</v>
      </c>
      <c r="E31" s="46">
        <f>JuneRaw!D31</f>
        <v>111</v>
      </c>
      <c r="F31" s="46">
        <f>JuneRaw!E31</f>
        <v>15</v>
      </c>
      <c r="G31" s="46">
        <f>JuneRaw!F31</f>
        <v>15728</v>
      </c>
      <c r="H31" s="46">
        <f>JuneRaw!G31</f>
        <v>626</v>
      </c>
      <c r="I31" s="46">
        <f>JuneRaw!H31</f>
        <v>497</v>
      </c>
      <c r="J31" s="46">
        <f>JuneRaw!I31</f>
        <v>129</v>
      </c>
      <c r="K31" s="46">
        <f>JuneRaw!J31</f>
        <v>880</v>
      </c>
      <c r="L31" s="46">
        <f>JuneRaw!K31</f>
        <v>185</v>
      </c>
      <c r="M31" s="46">
        <f>JuneRaw!L31</f>
        <v>441</v>
      </c>
      <c r="N31" s="46">
        <f>JuneRaw!W29</f>
        <v>68</v>
      </c>
      <c r="O31" s="46">
        <f>JuneRaw!M31</f>
        <v>64</v>
      </c>
      <c r="P31" s="46">
        <f>JuneRaw!N31</f>
        <v>565</v>
      </c>
      <c r="Q31" s="46">
        <f>JuneRaw!O31</f>
        <v>4</v>
      </c>
      <c r="R31" s="46">
        <f>JuneRaw!P31</f>
        <v>14</v>
      </c>
      <c r="S31" s="46">
        <f>JuneRaw!Q31</f>
        <v>4</v>
      </c>
      <c r="T31" s="46">
        <f>JuneRaw!R31</f>
        <v>197</v>
      </c>
      <c r="U31" s="46">
        <f>JuneRaw!S31</f>
        <v>34</v>
      </c>
    </row>
    <row r="32" spans="1:21" s="4" customFormat="1" ht="30" customHeight="1" x14ac:dyDescent="0.4">
      <c r="A32" s="5" t="s">
        <v>51</v>
      </c>
      <c r="B32" s="44">
        <f>January!B32</f>
        <v>21568</v>
      </c>
      <c r="C32" s="44">
        <f>May!D32</f>
        <v>21574</v>
      </c>
      <c r="D32" s="44">
        <f>JuneRaw!C32</f>
        <v>21541</v>
      </c>
      <c r="E32" s="44">
        <f>JuneRaw!D32</f>
        <v>106</v>
      </c>
      <c r="F32" s="44">
        <f>JuneRaw!E32</f>
        <v>139</v>
      </c>
      <c r="G32" s="44">
        <f>JuneRaw!F32</f>
        <v>21456</v>
      </c>
      <c r="H32" s="44">
        <f>JuneRaw!G32</f>
        <v>2221</v>
      </c>
      <c r="I32" s="44">
        <f>JuneRaw!H32</f>
        <v>2059</v>
      </c>
      <c r="J32" s="44">
        <f>JuneRaw!I32</f>
        <v>162</v>
      </c>
      <c r="K32" s="44">
        <f>JuneRaw!J32</f>
        <v>3652</v>
      </c>
      <c r="L32" s="44">
        <f>JuneRaw!K32</f>
        <v>1256</v>
      </c>
      <c r="M32" s="44">
        <f>JuneRaw!L32</f>
        <v>965</v>
      </c>
      <c r="N32" s="44">
        <f>JuneRaw!W30</f>
        <v>253</v>
      </c>
      <c r="O32" s="44">
        <f>JuneRaw!M32</f>
        <v>332</v>
      </c>
      <c r="P32" s="44">
        <f>JuneRaw!N32</f>
        <v>2124</v>
      </c>
      <c r="Q32" s="44">
        <f>JuneRaw!O32</f>
        <v>19</v>
      </c>
      <c r="R32" s="44">
        <f>JuneRaw!P32</f>
        <v>76</v>
      </c>
      <c r="S32" s="44">
        <f>JuneRaw!Q32</f>
        <v>30</v>
      </c>
      <c r="T32" s="44">
        <f>JuneRaw!R32</f>
        <v>461</v>
      </c>
      <c r="U32" s="44">
        <f>JuneRaw!S32</f>
        <v>373</v>
      </c>
    </row>
    <row r="33" spans="1:21" s="4" customFormat="1" ht="30" customHeight="1" x14ac:dyDescent="0.4">
      <c r="A33" s="6" t="s">
        <v>52</v>
      </c>
      <c r="B33" s="46">
        <f>January!B33</f>
        <v>17880</v>
      </c>
      <c r="C33" s="46">
        <f>May!D33</f>
        <v>18423</v>
      </c>
      <c r="D33" s="46">
        <f>JuneRaw!C33</f>
        <v>18564</v>
      </c>
      <c r="E33" s="46">
        <f>JuneRaw!D33</f>
        <v>157</v>
      </c>
      <c r="F33" s="46">
        <f>JuneRaw!E33</f>
        <v>16</v>
      </c>
      <c r="G33" s="46">
        <f>JuneRaw!F33</f>
        <v>18427</v>
      </c>
      <c r="H33" s="46">
        <f>JuneRaw!G33</f>
        <v>2185</v>
      </c>
      <c r="I33" s="46">
        <f>JuneRaw!H33</f>
        <v>1866</v>
      </c>
      <c r="J33" s="46">
        <f>JuneRaw!I33</f>
        <v>319</v>
      </c>
      <c r="K33" s="46">
        <f>JuneRaw!J33</f>
        <v>2962</v>
      </c>
      <c r="L33" s="46">
        <f>JuneRaw!K33</f>
        <v>850</v>
      </c>
      <c r="M33" s="46">
        <f>JuneRaw!L33</f>
        <v>1335</v>
      </c>
      <c r="N33" s="46">
        <f>JuneRaw!W31</f>
        <v>195</v>
      </c>
      <c r="O33" s="46">
        <f>JuneRaw!M33</f>
        <v>286</v>
      </c>
      <c r="P33" s="46">
        <f>JuneRaw!N33</f>
        <v>2906</v>
      </c>
      <c r="Q33" s="46">
        <f>JuneRaw!O33</f>
        <v>30</v>
      </c>
      <c r="R33" s="46">
        <f>JuneRaw!P33</f>
        <v>59</v>
      </c>
      <c r="S33" s="46">
        <f>JuneRaw!Q33</f>
        <v>30</v>
      </c>
      <c r="T33" s="46">
        <f>JuneRaw!R33</f>
        <v>404</v>
      </c>
      <c r="U33" s="46">
        <f>JuneRaw!S33</f>
        <v>332</v>
      </c>
    </row>
    <row r="34" spans="1:21" s="4" customFormat="1" ht="30" customHeight="1" x14ac:dyDescent="0.4">
      <c r="A34" s="5" t="s">
        <v>53</v>
      </c>
      <c r="B34" s="44">
        <f>January!B34</f>
        <v>10805</v>
      </c>
      <c r="C34" s="44">
        <f>May!D34</f>
        <v>10503</v>
      </c>
      <c r="D34" s="44">
        <f>JuneRaw!C34</f>
        <v>10332</v>
      </c>
      <c r="E34" s="44">
        <f>JuneRaw!D34</f>
        <v>55</v>
      </c>
      <c r="F34" s="44">
        <f>JuneRaw!E34</f>
        <v>226</v>
      </c>
      <c r="G34" s="44">
        <f>JuneRaw!F34</f>
        <v>10116</v>
      </c>
      <c r="H34" s="44">
        <f>JuneRaw!G34</f>
        <v>875</v>
      </c>
      <c r="I34" s="44">
        <f>JuneRaw!H34</f>
        <v>731</v>
      </c>
      <c r="J34" s="44">
        <f>JuneRaw!I34</f>
        <v>144</v>
      </c>
      <c r="K34" s="44">
        <f>JuneRaw!J34</f>
        <v>1073</v>
      </c>
      <c r="L34" s="44">
        <f>JuneRaw!K34</f>
        <v>460</v>
      </c>
      <c r="M34" s="44">
        <f>JuneRaw!L34</f>
        <v>415</v>
      </c>
      <c r="N34" s="44">
        <f>JuneRaw!W32</f>
        <v>159</v>
      </c>
      <c r="O34" s="44">
        <f>JuneRaw!M34</f>
        <v>160</v>
      </c>
      <c r="P34" s="44">
        <f>JuneRaw!N34</f>
        <v>1265</v>
      </c>
      <c r="Q34" s="44">
        <f>JuneRaw!O34</f>
        <v>15</v>
      </c>
      <c r="R34" s="44">
        <f>JuneRaw!P34</f>
        <v>38</v>
      </c>
      <c r="S34" s="44">
        <f>JuneRaw!Q34</f>
        <v>12</v>
      </c>
      <c r="T34" s="44">
        <f>JuneRaw!R34</f>
        <v>79</v>
      </c>
      <c r="U34" s="44">
        <f>JuneRaw!S34</f>
        <v>138</v>
      </c>
    </row>
    <row r="35" spans="1:21" s="4" customFormat="1" ht="30" customHeight="1" x14ac:dyDescent="0.4">
      <c r="A35" s="6" t="s">
        <v>54</v>
      </c>
      <c r="B35" s="46">
        <f>January!B35</f>
        <v>70740</v>
      </c>
      <c r="C35" s="46">
        <f>May!D35</f>
        <v>71472</v>
      </c>
      <c r="D35" s="46">
        <f>JuneRaw!C35</f>
        <v>71697</v>
      </c>
      <c r="E35" s="46">
        <f>JuneRaw!D35</f>
        <v>378</v>
      </c>
      <c r="F35" s="46">
        <f>JuneRaw!E35</f>
        <v>154</v>
      </c>
      <c r="G35" s="46">
        <f>JuneRaw!F35</f>
        <v>69460</v>
      </c>
      <c r="H35" s="46">
        <f>JuneRaw!G35</f>
        <v>9734</v>
      </c>
      <c r="I35" s="46">
        <f>JuneRaw!H35</f>
        <v>8632</v>
      </c>
      <c r="J35" s="46">
        <f>JuneRaw!I35</f>
        <v>1102</v>
      </c>
      <c r="K35" s="46">
        <f>JuneRaw!J35</f>
        <v>19491</v>
      </c>
      <c r="L35" s="46">
        <f>JuneRaw!K35</f>
        <v>3303</v>
      </c>
      <c r="M35" s="46">
        <f>JuneRaw!L35</f>
        <v>6431</v>
      </c>
      <c r="N35" s="46">
        <f>JuneRaw!W33</f>
        <v>1042</v>
      </c>
      <c r="O35" s="46">
        <f>JuneRaw!M35</f>
        <v>1028</v>
      </c>
      <c r="P35" s="46">
        <f>JuneRaw!N35</f>
        <v>9271</v>
      </c>
      <c r="Q35" s="46">
        <f>JuneRaw!O35</f>
        <v>91</v>
      </c>
      <c r="R35" s="46">
        <f>JuneRaw!P35</f>
        <v>250</v>
      </c>
      <c r="S35" s="46">
        <f>JuneRaw!Q35</f>
        <v>114</v>
      </c>
      <c r="T35" s="46">
        <f>JuneRaw!R35</f>
        <v>845</v>
      </c>
      <c r="U35" s="46">
        <f>JuneRaw!S35</f>
        <v>625</v>
      </c>
    </row>
    <row r="36" spans="1:21" s="4" customFormat="1" ht="30" customHeight="1" x14ac:dyDescent="0.4">
      <c r="A36" s="5" t="s">
        <v>55</v>
      </c>
      <c r="B36" s="44">
        <f>January!B36</f>
        <v>22063</v>
      </c>
      <c r="C36" s="44">
        <f>May!D36</f>
        <v>22299</v>
      </c>
      <c r="D36" s="44">
        <f>JuneRaw!C36</f>
        <v>22319</v>
      </c>
      <c r="E36" s="44">
        <f>JuneRaw!D36</f>
        <v>47</v>
      </c>
      <c r="F36" s="44">
        <f>JuneRaw!E36</f>
        <v>27</v>
      </c>
      <c r="G36" s="44">
        <f>JuneRaw!F36</f>
        <v>21968</v>
      </c>
      <c r="H36" s="44">
        <f>JuneRaw!G36</f>
        <v>1462</v>
      </c>
      <c r="I36" s="44">
        <f>JuneRaw!H36</f>
        <v>1232</v>
      </c>
      <c r="J36" s="44">
        <f>JuneRaw!I36</f>
        <v>230</v>
      </c>
      <c r="K36" s="44">
        <f>JuneRaw!J36</f>
        <v>2305</v>
      </c>
      <c r="L36" s="44">
        <f>JuneRaw!K36</f>
        <v>637</v>
      </c>
      <c r="M36" s="44">
        <f>JuneRaw!L36</f>
        <v>825</v>
      </c>
      <c r="N36" s="44">
        <f>JuneRaw!W34</f>
        <v>173</v>
      </c>
      <c r="O36" s="44">
        <f>JuneRaw!M36</f>
        <v>193</v>
      </c>
      <c r="P36" s="44">
        <f>JuneRaw!N36</f>
        <v>1235</v>
      </c>
      <c r="Q36" s="44">
        <f>JuneRaw!O36</f>
        <v>20</v>
      </c>
      <c r="R36" s="44">
        <f>JuneRaw!P36</f>
        <v>40</v>
      </c>
      <c r="S36" s="44">
        <f>JuneRaw!Q36</f>
        <v>16</v>
      </c>
      <c r="T36" s="44">
        <f>JuneRaw!R36</f>
        <v>399</v>
      </c>
      <c r="U36" s="44">
        <f>JuneRaw!S36</f>
        <v>156</v>
      </c>
    </row>
    <row r="37" spans="1:21" s="4" customFormat="1" ht="30" customHeight="1" x14ac:dyDescent="0.4">
      <c r="A37" s="6" t="s">
        <v>56</v>
      </c>
      <c r="B37" s="46">
        <f>January!B37</f>
        <v>29363</v>
      </c>
      <c r="C37" s="46">
        <f>May!D37</f>
        <v>29645</v>
      </c>
      <c r="D37" s="46">
        <f>JuneRaw!C37</f>
        <v>29661</v>
      </c>
      <c r="E37" s="46">
        <f>JuneRaw!D37</f>
        <v>164</v>
      </c>
      <c r="F37" s="46">
        <f>JuneRaw!E37</f>
        <v>148</v>
      </c>
      <c r="G37" s="46">
        <f>JuneRaw!F37</f>
        <v>28587</v>
      </c>
      <c r="H37" s="46">
        <f>JuneRaw!G37</f>
        <v>4177</v>
      </c>
      <c r="I37" s="46">
        <f>JuneRaw!H37</f>
        <v>3200</v>
      </c>
      <c r="J37" s="46">
        <f>JuneRaw!I37</f>
        <v>977</v>
      </c>
      <c r="K37" s="46">
        <f>JuneRaw!J37</f>
        <v>4636</v>
      </c>
      <c r="L37" s="46">
        <f>JuneRaw!K37</f>
        <v>1679</v>
      </c>
      <c r="M37" s="46">
        <f>JuneRaw!L37</f>
        <v>2498</v>
      </c>
      <c r="N37" s="46">
        <f>JuneRaw!W35</f>
        <v>588</v>
      </c>
      <c r="O37" s="46">
        <f>JuneRaw!M37</f>
        <v>699</v>
      </c>
      <c r="P37" s="46">
        <f>JuneRaw!N37</f>
        <v>5615</v>
      </c>
      <c r="Q37" s="46">
        <f>JuneRaw!O37</f>
        <v>99</v>
      </c>
      <c r="R37" s="46">
        <f>JuneRaw!P37</f>
        <v>126</v>
      </c>
      <c r="S37" s="46">
        <f>JuneRaw!Q37</f>
        <v>72</v>
      </c>
      <c r="T37" s="46">
        <f>JuneRaw!R37</f>
        <v>218</v>
      </c>
      <c r="U37" s="46">
        <f>JuneRaw!S37</f>
        <v>354</v>
      </c>
    </row>
    <row r="38" spans="1:21" s="4" customFormat="1" ht="30" customHeight="1" x14ac:dyDescent="0.4">
      <c r="A38" s="5" t="s">
        <v>57</v>
      </c>
      <c r="B38" s="44">
        <f>January!B38</f>
        <v>13103</v>
      </c>
      <c r="C38" s="44">
        <f>May!D38</f>
        <v>12943</v>
      </c>
      <c r="D38" s="44">
        <f>JuneRaw!C38</f>
        <v>12998</v>
      </c>
      <c r="E38" s="44">
        <f>JuneRaw!D38</f>
        <v>59</v>
      </c>
      <c r="F38" s="44">
        <f>JuneRaw!E38</f>
        <v>4</v>
      </c>
      <c r="G38" s="44">
        <f>JuneRaw!F38</f>
        <v>12981</v>
      </c>
      <c r="H38" s="44">
        <f>JuneRaw!G38</f>
        <v>315</v>
      </c>
      <c r="I38" s="44">
        <f>JuneRaw!H38</f>
        <v>297</v>
      </c>
      <c r="J38" s="44">
        <f>JuneRaw!I38</f>
        <v>18</v>
      </c>
      <c r="K38" s="44">
        <f>JuneRaw!J38</f>
        <v>584</v>
      </c>
      <c r="L38" s="44">
        <f>JuneRaw!K38</f>
        <v>86</v>
      </c>
      <c r="M38" s="44">
        <f>JuneRaw!L38</f>
        <v>229</v>
      </c>
      <c r="N38" s="44"/>
      <c r="O38" s="44">
        <f>JuneRaw!M38</f>
        <v>67</v>
      </c>
      <c r="P38" s="44">
        <f>JuneRaw!N38</f>
        <v>327</v>
      </c>
      <c r="Q38" s="44">
        <f>JuneRaw!O38</f>
        <v>18</v>
      </c>
      <c r="R38" s="44">
        <f>JuneRaw!P38</f>
        <v>13</v>
      </c>
      <c r="S38" s="44">
        <f>JuneRaw!Q38</f>
        <v>4</v>
      </c>
      <c r="T38" s="44">
        <f>JuneRaw!R38</f>
        <v>120</v>
      </c>
      <c r="U38" s="44">
        <f>JuneRaw!S38</f>
        <v>29</v>
      </c>
    </row>
    <row r="39" spans="1:21" s="4" customFormat="1" ht="30" customHeight="1" x14ac:dyDescent="0.4">
      <c r="A39" s="6" t="s">
        <v>63</v>
      </c>
      <c r="B39" s="46">
        <f>January!B39</f>
        <v>7993</v>
      </c>
      <c r="C39" s="46">
        <f>May!D39</f>
        <v>7195</v>
      </c>
      <c r="D39" s="46">
        <f>JuneRaw!C39</f>
        <v>7181</v>
      </c>
      <c r="E39" s="46">
        <f>JuneRaw!D39</f>
        <v>0</v>
      </c>
      <c r="F39" s="46">
        <f>JuneRaw!E39</f>
        <v>14</v>
      </c>
      <c r="G39" s="46">
        <f>JuneRaw!F39</f>
        <v>7043</v>
      </c>
      <c r="H39" s="46">
        <f>JuneRaw!G39</f>
        <v>225</v>
      </c>
      <c r="I39" s="46">
        <f>JuneRaw!H39</f>
        <v>216</v>
      </c>
      <c r="J39" s="46">
        <f>JuneRaw!I39</f>
        <v>9</v>
      </c>
      <c r="K39" s="46">
        <f>JuneRaw!J39</f>
        <v>595</v>
      </c>
      <c r="L39" s="46">
        <f>JuneRaw!K39</f>
        <v>63</v>
      </c>
      <c r="M39" s="46">
        <f>JuneRaw!L39</f>
        <v>162</v>
      </c>
      <c r="N39" s="46">
        <f>JuneRaw!W36</f>
        <v>52</v>
      </c>
      <c r="O39" s="46">
        <f>JuneRaw!M39</f>
        <v>38</v>
      </c>
      <c r="P39" s="46">
        <f>JuneRaw!N39</f>
        <v>453</v>
      </c>
      <c r="Q39" s="46">
        <f>JuneRaw!O39</f>
        <v>8</v>
      </c>
      <c r="R39" s="46">
        <f>JuneRaw!P39</f>
        <v>2</v>
      </c>
      <c r="S39" s="46">
        <f>JuneRaw!Q39</f>
        <v>7</v>
      </c>
      <c r="T39" s="46">
        <f>JuneRaw!R39</f>
        <v>67</v>
      </c>
      <c r="U39" s="46">
        <f>JuneRaw!S39</f>
        <v>39</v>
      </c>
    </row>
    <row r="40" spans="1:21" s="4" customFormat="1" ht="30" customHeight="1" x14ac:dyDescent="0.4">
      <c r="A40" s="10" t="s">
        <v>58</v>
      </c>
      <c r="B40" s="52">
        <f>January!B40</f>
        <v>12915</v>
      </c>
      <c r="C40" s="52">
        <f>May!D40</f>
        <v>12597</v>
      </c>
      <c r="D40" s="52">
        <f>JuneRaw!C40</f>
        <v>12593</v>
      </c>
      <c r="E40" s="52">
        <f>JuneRaw!D40</f>
        <v>0</v>
      </c>
      <c r="F40" s="52">
        <f>JuneRaw!E40</f>
        <v>4</v>
      </c>
      <c r="G40" s="52">
        <f>JuneRaw!F40</f>
        <v>11451</v>
      </c>
      <c r="H40" s="52">
        <f>JuneRaw!G40</f>
        <v>0</v>
      </c>
      <c r="I40" s="52">
        <f>JuneRaw!H40</f>
        <v>0</v>
      </c>
      <c r="J40" s="52">
        <f>JuneRaw!I40</f>
        <v>0</v>
      </c>
      <c r="K40" s="52">
        <f>JuneRaw!J40</f>
        <v>0</v>
      </c>
      <c r="L40" s="52">
        <f>JuneRaw!K40</f>
        <v>0</v>
      </c>
      <c r="M40" s="52">
        <f>JuneRaw!L40</f>
        <v>0</v>
      </c>
      <c r="N40" s="52"/>
      <c r="O40" s="52">
        <f>JuneRaw!M40</f>
        <v>0</v>
      </c>
      <c r="P40" s="52">
        <f>JuneRaw!N40</f>
        <v>286</v>
      </c>
      <c r="Q40" s="52">
        <f>JuneRaw!O40</f>
        <v>1</v>
      </c>
      <c r="R40" s="52">
        <f>JuneRaw!P40</f>
        <v>0</v>
      </c>
      <c r="S40" s="52">
        <f>JuneRaw!Q40</f>
        <v>0</v>
      </c>
      <c r="T40" s="52">
        <f>JuneRaw!R40</f>
        <v>15</v>
      </c>
      <c r="U40" s="52">
        <f>JuneRaw!S40</f>
        <v>0</v>
      </c>
    </row>
    <row r="41" spans="1:21" s="4" customFormat="1" ht="30" customHeight="1" x14ac:dyDescent="0.4">
      <c r="A41" s="9" t="s">
        <v>59</v>
      </c>
      <c r="B41" s="54">
        <f>January!B41</f>
        <v>16712</v>
      </c>
      <c r="C41" s="54">
        <f>May!D41</f>
        <v>15780</v>
      </c>
      <c r="D41" s="54">
        <f>JuneRaw!C41</f>
        <v>15766</v>
      </c>
      <c r="E41" s="54">
        <f>JuneRaw!D41</f>
        <v>0</v>
      </c>
      <c r="F41" s="54">
        <f>JuneRaw!E41</f>
        <v>14</v>
      </c>
      <c r="G41" s="54">
        <f>JuneRaw!F41</f>
        <v>13444</v>
      </c>
      <c r="H41" s="54">
        <f>JuneRaw!G41</f>
        <v>0</v>
      </c>
      <c r="I41" s="54">
        <f>JuneRaw!H41</f>
        <v>0</v>
      </c>
      <c r="J41" s="54">
        <f>JuneRaw!I41</f>
        <v>0</v>
      </c>
      <c r="K41" s="54">
        <f>JuneRaw!J41</f>
        <v>46</v>
      </c>
      <c r="L41" s="54">
        <f>JuneRaw!K41</f>
        <v>0</v>
      </c>
      <c r="M41" s="54">
        <f>JuneRaw!L41</f>
        <v>0</v>
      </c>
      <c r="N41" s="54"/>
      <c r="O41" s="54">
        <f>JuneRaw!M41</f>
        <v>0</v>
      </c>
      <c r="P41" s="54">
        <f>JuneRaw!N41</f>
        <v>562</v>
      </c>
      <c r="Q41" s="54">
        <f>JuneRaw!O41</f>
        <v>0</v>
      </c>
      <c r="R41" s="54">
        <f>JuneRaw!P41</f>
        <v>1</v>
      </c>
      <c r="S41" s="54">
        <f>JuneRaw!Q41</f>
        <v>0</v>
      </c>
      <c r="T41" s="54">
        <f>JuneRaw!R41</f>
        <v>6</v>
      </c>
      <c r="U41" s="54">
        <f>JuneRaw!S41</f>
        <v>0</v>
      </c>
    </row>
    <row r="42" spans="1:21" s="4" customFormat="1" ht="30" customHeight="1" x14ac:dyDescent="0.4">
      <c r="A42" s="10" t="s">
        <v>60</v>
      </c>
      <c r="B42" s="52">
        <f>January!B42</f>
        <v>3979</v>
      </c>
      <c r="C42" s="52">
        <f>May!D42</f>
        <v>3946</v>
      </c>
      <c r="D42" s="52">
        <f>JuneRaw!C42</f>
        <v>3946</v>
      </c>
      <c r="E42" s="52">
        <f>JuneRaw!D42</f>
        <v>0</v>
      </c>
      <c r="F42" s="52">
        <f>JuneRaw!E42</f>
        <v>0</v>
      </c>
      <c r="G42" s="52">
        <f>JuneRaw!F42</f>
        <v>3721</v>
      </c>
      <c r="H42" s="52">
        <f>JuneRaw!G42</f>
        <v>0</v>
      </c>
      <c r="I42" s="52">
        <f>JuneRaw!H42</f>
        <v>0</v>
      </c>
      <c r="J42" s="52">
        <f>JuneRaw!I42</f>
        <v>0</v>
      </c>
      <c r="K42" s="52">
        <f>JuneRaw!J42</f>
        <v>15</v>
      </c>
      <c r="L42" s="52">
        <f>JuneRaw!K42</f>
        <v>0</v>
      </c>
      <c r="M42" s="52">
        <f>JuneRaw!L42</f>
        <v>0</v>
      </c>
      <c r="N42" s="52"/>
      <c r="O42" s="52">
        <f>JuneRaw!M42</f>
        <v>0</v>
      </c>
      <c r="P42" s="52">
        <f>JuneRaw!N42</f>
        <v>376</v>
      </c>
      <c r="Q42" s="52">
        <f>JuneRaw!O42</f>
        <v>0</v>
      </c>
      <c r="R42" s="52">
        <f>JuneRaw!P42</f>
        <v>0</v>
      </c>
      <c r="S42" s="52">
        <f>JuneRaw!Q42</f>
        <v>0</v>
      </c>
      <c r="T42" s="52">
        <f>JuneRaw!R42</f>
        <v>10</v>
      </c>
      <c r="U42" s="52">
        <f>JuneRaw!S42</f>
        <v>0</v>
      </c>
    </row>
    <row r="43" spans="1:21" s="4" customFormat="1" ht="30" customHeight="1" x14ac:dyDescent="0.4">
      <c r="A43" s="9" t="s">
        <v>61</v>
      </c>
      <c r="B43" s="54">
        <f>January!B43</f>
        <v>4739</v>
      </c>
      <c r="C43" s="54">
        <f>May!D43</f>
        <v>4760</v>
      </c>
      <c r="D43" s="54">
        <f>JuneRaw!C43</f>
        <v>4760</v>
      </c>
      <c r="E43" s="54">
        <f>JuneRaw!D43</f>
        <v>0</v>
      </c>
      <c r="F43" s="54">
        <f>JuneRaw!E43</f>
        <v>0</v>
      </c>
      <c r="G43" s="54">
        <f>JuneRaw!F43</f>
        <v>4241</v>
      </c>
      <c r="H43" s="54">
        <f>JuneRaw!G43</f>
        <v>0</v>
      </c>
      <c r="I43" s="54">
        <f>JuneRaw!H43</f>
        <v>0</v>
      </c>
      <c r="J43" s="54">
        <f>JuneRaw!I43</f>
        <v>0</v>
      </c>
      <c r="K43" s="54">
        <f>JuneRaw!J43</f>
        <v>0</v>
      </c>
      <c r="L43" s="54">
        <f>JuneRaw!K43</f>
        <v>0</v>
      </c>
      <c r="M43" s="54">
        <f>JuneRaw!L43</f>
        <v>0</v>
      </c>
      <c r="N43" s="54"/>
      <c r="O43" s="54">
        <f>JuneRaw!M43</f>
        <v>0</v>
      </c>
      <c r="P43" s="54">
        <f>JuneRaw!N43</f>
        <v>251</v>
      </c>
      <c r="Q43" s="54">
        <f>JuneRaw!O43</f>
        <v>0</v>
      </c>
      <c r="R43" s="54">
        <f>JuneRaw!P43</f>
        <v>0</v>
      </c>
      <c r="S43" s="54">
        <f>JuneRaw!Q43</f>
        <v>0</v>
      </c>
      <c r="T43" s="54">
        <f>JuneRaw!R43</f>
        <v>3</v>
      </c>
      <c r="U43" s="54">
        <f>JuneRaw!S43</f>
        <v>0</v>
      </c>
    </row>
    <row r="44" spans="1:21" s="4" customFormat="1" ht="30" customHeight="1" x14ac:dyDescent="0.4">
      <c r="A44" s="10" t="s">
        <v>62</v>
      </c>
      <c r="B44" s="52">
        <f>January!B44</f>
        <v>13413</v>
      </c>
      <c r="C44" s="52">
        <f>May!D44</f>
        <v>13388</v>
      </c>
      <c r="D44" s="52">
        <f>JuneRaw!C44</f>
        <v>0</v>
      </c>
      <c r="E44" s="52">
        <f>JuneRaw!D44</f>
        <v>0</v>
      </c>
      <c r="F44" s="52">
        <f>JuneRaw!E44</f>
        <v>13388</v>
      </c>
      <c r="G44" s="52">
        <f>JuneRaw!F44</f>
        <v>0</v>
      </c>
      <c r="H44" s="52">
        <f>JuneRaw!G44</f>
        <v>0</v>
      </c>
      <c r="I44" s="52">
        <f>JuneRaw!H44</f>
        <v>0</v>
      </c>
      <c r="J44" s="52">
        <f>JuneRaw!I44</f>
        <v>0</v>
      </c>
      <c r="K44" s="52">
        <f>JuneRaw!J44</f>
        <v>0</v>
      </c>
      <c r="L44" s="52">
        <f>JuneRaw!K44</f>
        <v>0</v>
      </c>
      <c r="M44" s="52">
        <f>JuneRaw!L44</f>
        <v>0</v>
      </c>
      <c r="N44" s="52"/>
      <c r="O44" s="52">
        <f>JuneRaw!M44</f>
        <v>0</v>
      </c>
      <c r="P44" s="52">
        <f>JuneRaw!N44</f>
        <v>0</v>
      </c>
      <c r="Q44" s="52">
        <f>JuneRaw!O44</f>
        <v>0</v>
      </c>
      <c r="R44" s="52">
        <f>JuneRaw!P44</f>
        <v>0</v>
      </c>
      <c r="S44" s="52">
        <f>JuneRaw!Q44</f>
        <v>1</v>
      </c>
      <c r="T44" s="52">
        <f>JuneRaw!R44</f>
        <v>0</v>
      </c>
      <c r="U44" s="52">
        <f>JuneRaw!S44</f>
        <v>0</v>
      </c>
    </row>
    <row r="45" spans="1:21" s="4" customFormat="1" ht="30" customHeight="1" x14ac:dyDescent="0.4">
      <c r="A45" s="6" t="s">
        <v>64</v>
      </c>
      <c r="B45" s="46">
        <f>January!B45</f>
        <v>8130</v>
      </c>
      <c r="C45" s="46">
        <f>May!D45</f>
        <v>8238</v>
      </c>
      <c r="D45" s="46">
        <f>JuneRaw!C45</f>
        <v>8239</v>
      </c>
      <c r="E45" s="46">
        <f>JuneRaw!D45</f>
        <v>20</v>
      </c>
      <c r="F45" s="46">
        <f>JuneRaw!E45</f>
        <v>19</v>
      </c>
      <c r="G45" s="46">
        <f>JuneRaw!F45</f>
        <v>8198</v>
      </c>
      <c r="H45" s="46">
        <f>JuneRaw!G45</f>
        <v>662</v>
      </c>
      <c r="I45" s="46">
        <f>JuneRaw!H45</f>
        <v>605</v>
      </c>
      <c r="J45" s="46">
        <f>JuneRaw!I45</f>
        <v>57</v>
      </c>
      <c r="K45" s="46">
        <f>JuneRaw!J45</f>
        <v>995</v>
      </c>
      <c r="L45" s="46">
        <f>JuneRaw!K45</f>
        <v>444</v>
      </c>
      <c r="M45" s="46">
        <f>JuneRaw!L45</f>
        <v>218</v>
      </c>
      <c r="N45" s="46">
        <f>JuneRaw!W37</f>
        <v>22</v>
      </c>
      <c r="O45" s="46">
        <f>JuneRaw!M45</f>
        <v>53</v>
      </c>
      <c r="P45" s="46">
        <f>JuneRaw!N45</f>
        <v>258</v>
      </c>
      <c r="Q45" s="46">
        <f>JuneRaw!O45</f>
        <v>2</v>
      </c>
      <c r="R45" s="46">
        <f>JuneRaw!P45</f>
        <v>6</v>
      </c>
      <c r="S45" s="46">
        <f>JuneRaw!Q45</f>
        <v>2</v>
      </c>
      <c r="T45" s="46">
        <f>JuneRaw!R45</f>
        <v>152</v>
      </c>
      <c r="U45" s="46">
        <f>JuneRaw!S45</f>
        <v>69</v>
      </c>
    </row>
    <row r="46" spans="1:21" s="4" customFormat="1" ht="30" customHeight="1" x14ac:dyDescent="0.4">
      <c r="A46" s="5" t="s">
        <v>65</v>
      </c>
      <c r="B46" s="44">
        <f>January!B46</f>
        <v>16085</v>
      </c>
      <c r="C46" s="44">
        <f>May!D46</f>
        <v>16015</v>
      </c>
      <c r="D46" s="44">
        <f>JuneRaw!C46</f>
        <v>16003</v>
      </c>
      <c r="E46" s="44">
        <f>JuneRaw!D46</f>
        <v>141</v>
      </c>
      <c r="F46" s="44">
        <f>JuneRaw!E46</f>
        <v>154</v>
      </c>
      <c r="G46" s="44">
        <f>JuneRaw!F46</f>
        <v>15897</v>
      </c>
      <c r="H46" s="44">
        <f>JuneRaw!G46</f>
        <v>1900</v>
      </c>
      <c r="I46" s="44">
        <f>JuneRaw!H46</f>
        <v>1635</v>
      </c>
      <c r="J46" s="44">
        <f>JuneRaw!I46</f>
        <v>265</v>
      </c>
      <c r="K46" s="44">
        <f>JuneRaw!J46</f>
        <v>3197</v>
      </c>
      <c r="L46" s="44">
        <f>JuneRaw!K46</f>
        <v>743</v>
      </c>
      <c r="M46" s="44">
        <f>JuneRaw!L46</f>
        <v>1157</v>
      </c>
      <c r="N46" s="44">
        <f>JuneRaw!W38</f>
        <v>194</v>
      </c>
      <c r="O46" s="44">
        <f>JuneRaw!M46</f>
        <v>238</v>
      </c>
      <c r="P46" s="44">
        <f>JuneRaw!N46</f>
        <v>1411</v>
      </c>
      <c r="Q46" s="44">
        <f>JuneRaw!O46</f>
        <v>10</v>
      </c>
      <c r="R46" s="44">
        <f>JuneRaw!P46</f>
        <v>48</v>
      </c>
      <c r="S46" s="44">
        <f>JuneRaw!Q46</f>
        <v>20</v>
      </c>
      <c r="T46" s="44">
        <f>JuneRaw!R46</f>
        <v>388</v>
      </c>
      <c r="U46" s="44">
        <f>JuneRaw!S46</f>
        <v>324</v>
      </c>
    </row>
    <row r="47" spans="1:21" s="4" customFormat="1" ht="30" customHeight="1" x14ac:dyDescent="0.4">
      <c r="A47" s="6" t="s">
        <v>66</v>
      </c>
      <c r="B47" s="46">
        <f>January!B47</f>
        <v>29159</v>
      </c>
      <c r="C47" s="46">
        <f>May!D47</f>
        <v>29907</v>
      </c>
      <c r="D47" s="46">
        <f>JuneRaw!C47</f>
        <v>30079</v>
      </c>
      <c r="E47" s="46">
        <f>JuneRaw!D47</f>
        <v>186</v>
      </c>
      <c r="F47" s="46">
        <f>JuneRaw!E47</f>
        <v>9</v>
      </c>
      <c r="G47" s="46">
        <f>JuneRaw!F47</f>
        <v>29404</v>
      </c>
      <c r="H47" s="46">
        <f>JuneRaw!G47</f>
        <v>6090</v>
      </c>
      <c r="I47" s="46">
        <f>JuneRaw!H47</f>
        <v>4740</v>
      </c>
      <c r="J47" s="46">
        <f>JuneRaw!I47</f>
        <v>1350</v>
      </c>
      <c r="K47" s="46">
        <f>JuneRaw!J47</f>
        <v>6359</v>
      </c>
      <c r="L47" s="46">
        <f>JuneRaw!K47</f>
        <v>1088</v>
      </c>
      <c r="M47" s="46">
        <f>JuneRaw!L47</f>
        <v>5002</v>
      </c>
      <c r="N47" s="46">
        <f>JuneRaw!W24</f>
        <v>368</v>
      </c>
      <c r="O47" s="46">
        <f>JuneRaw!M47</f>
        <v>323</v>
      </c>
      <c r="P47" s="46">
        <f>JuneRaw!N47</f>
        <v>1942</v>
      </c>
      <c r="Q47" s="46">
        <f>JuneRaw!O47</f>
        <v>15</v>
      </c>
      <c r="R47" s="46">
        <f>JuneRaw!P47</f>
        <v>60</v>
      </c>
      <c r="S47" s="46">
        <f>JuneRaw!Q47</f>
        <v>10</v>
      </c>
      <c r="T47" s="46">
        <f>JuneRaw!R47</f>
        <v>349</v>
      </c>
      <c r="U47" s="46">
        <f>JuneRaw!S47</f>
        <v>621</v>
      </c>
    </row>
    <row r="48" spans="1:21" s="4" customFormat="1" ht="30" customHeight="1" x14ac:dyDescent="0.4">
      <c r="A48" s="5" t="s">
        <v>67</v>
      </c>
      <c r="B48" s="44">
        <f>January!B48</f>
        <v>22643</v>
      </c>
      <c r="C48" s="44">
        <f>May!D48</f>
        <v>22928</v>
      </c>
      <c r="D48" s="44">
        <f>JuneRaw!C48</f>
        <v>23005</v>
      </c>
      <c r="E48" s="44">
        <f>JuneRaw!D48</f>
        <v>84</v>
      </c>
      <c r="F48" s="44">
        <f>JuneRaw!E48</f>
        <v>7</v>
      </c>
      <c r="G48" s="44">
        <f>JuneRaw!F48</f>
        <v>22900</v>
      </c>
      <c r="H48" s="44">
        <f>JuneRaw!G48</f>
        <v>2958</v>
      </c>
      <c r="I48" s="44">
        <f>JuneRaw!H48</f>
        <v>2399</v>
      </c>
      <c r="J48" s="44">
        <f>JuneRaw!I48</f>
        <v>559</v>
      </c>
      <c r="K48" s="44">
        <f>JuneRaw!J48</f>
        <v>3500</v>
      </c>
      <c r="L48" s="44">
        <f>JuneRaw!K48</f>
        <v>770</v>
      </c>
      <c r="M48" s="44">
        <f>JuneRaw!L48</f>
        <v>2188</v>
      </c>
      <c r="N48" s="44">
        <f>JuneRaw!W39</f>
        <v>328</v>
      </c>
      <c r="O48" s="44">
        <f>JuneRaw!M48</f>
        <v>312</v>
      </c>
      <c r="P48" s="44">
        <f>JuneRaw!N48</f>
        <v>1723</v>
      </c>
      <c r="Q48" s="44">
        <f>JuneRaw!O48</f>
        <v>13</v>
      </c>
      <c r="R48" s="44">
        <f>JuneRaw!P48</f>
        <v>80</v>
      </c>
      <c r="S48" s="44">
        <f>JuneRaw!Q48</f>
        <v>17</v>
      </c>
      <c r="T48" s="44">
        <f>JuneRaw!R48</f>
        <v>434</v>
      </c>
      <c r="U48" s="44">
        <f>JuneRaw!S48</f>
        <v>171</v>
      </c>
    </row>
    <row r="49" spans="1:21" s="4" customFormat="1" ht="30" customHeight="1" x14ac:dyDescent="0.4">
      <c r="A49" s="6" t="s">
        <v>68</v>
      </c>
      <c r="B49" s="46">
        <f>January!B49</f>
        <v>10239</v>
      </c>
      <c r="C49" s="46">
        <f>May!D49</f>
        <v>10624</v>
      </c>
      <c r="D49" s="46">
        <f>JuneRaw!C49</f>
        <v>10704</v>
      </c>
      <c r="E49" s="46">
        <f>JuneRaw!D49</f>
        <v>97</v>
      </c>
      <c r="F49" s="46">
        <f>JuneRaw!E49</f>
        <v>16</v>
      </c>
      <c r="G49" s="46">
        <f>JuneRaw!F49</f>
        <v>9882</v>
      </c>
      <c r="H49" s="46">
        <f>JuneRaw!G49</f>
        <v>1737</v>
      </c>
      <c r="I49" s="46">
        <f>JuneRaw!H49</f>
        <v>1233</v>
      </c>
      <c r="J49" s="46">
        <f>JuneRaw!I49</f>
        <v>504</v>
      </c>
      <c r="K49" s="46">
        <f>JuneRaw!J49</f>
        <v>3043</v>
      </c>
      <c r="L49" s="46">
        <f>JuneRaw!K49</f>
        <v>555</v>
      </c>
      <c r="M49" s="46">
        <f>JuneRaw!L49</f>
        <v>1182</v>
      </c>
      <c r="N49" s="46">
        <f>JuneRaw!W40</f>
        <v>125</v>
      </c>
      <c r="O49" s="46">
        <f>JuneRaw!M49</f>
        <v>192</v>
      </c>
      <c r="P49" s="46">
        <f>JuneRaw!N49</f>
        <v>1141</v>
      </c>
      <c r="Q49" s="46">
        <f>JuneRaw!O49</f>
        <v>12</v>
      </c>
      <c r="R49" s="46">
        <f>JuneRaw!P49</f>
        <v>39</v>
      </c>
      <c r="S49" s="46">
        <f>JuneRaw!Q49</f>
        <v>7</v>
      </c>
      <c r="T49" s="46">
        <f>JuneRaw!R49</f>
        <v>198</v>
      </c>
      <c r="U49" s="46">
        <f>JuneRaw!S49</f>
        <v>333</v>
      </c>
    </row>
    <row r="50" spans="1:21" s="4" customFormat="1" ht="30" customHeight="1" x14ac:dyDescent="0.4">
      <c r="A50" s="5" t="s">
        <v>69</v>
      </c>
      <c r="B50" s="44">
        <f>January!B50</f>
        <v>26053</v>
      </c>
      <c r="C50" s="44">
        <f>May!D50</f>
        <v>26659</v>
      </c>
      <c r="D50" s="44">
        <f>JuneRaw!C50</f>
        <v>26854</v>
      </c>
      <c r="E50" s="44">
        <f>JuneRaw!D50</f>
        <v>378</v>
      </c>
      <c r="F50" s="44">
        <f>JuneRaw!E50</f>
        <v>183</v>
      </c>
      <c r="G50" s="44">
        <f>JuneRaw!F50</f>
        <v>26571</v>
      </c>
      <c r="H50" s="44">
        <f>JuneRaw!G50</f>
        <v>5640</v>
      </c>
      <c r="I50" s="44">
        <f>JuneRaw!H50</f>
        <v>4868</v>
      </c>
      <c r="J50" s="44">
        <f>JuneRaw!I50</f>
        <v>772</v>
      </c>
      <c r="K50" s="44">
        <f>JuneRaw!J50</f>
        <v>6909</v>
      </c>
      <c r="L50" s="44">
        <f>JuneRaw!K50</f>
        <v>2218</v>
      </c>
      <c r="M50" s="44">
        <f>JuneRaw!L50</f>
        <v>3422</v>
      </c>
      <c r="N50" s="44">
        <f>JuneRaw!W41</f>
        <v>750</v>
      </c>
      <c r="O50" s="44">
        <f>JuneRaw!M50</f>
        <v>719</v>
      </c>
      <c r="P50" s="44">
        <f>JuneRaw!N50</f>
        <v>5452</v>
      </c>
      <c r="Q50" s="44">
        <f>JuneRaw!O50</f>
        <v>66</v>
      </c>
      <c r="R50" s="44">
        <f>JuneRaw!P50</f>
        <v>154</v>
      </c>
      <c r="S50" s="44">
        <f>JuneRaw!Q50</f>
        <v>64</v>
      </c>
      <c r="T50" s="44">
        <f>JuneRaw!R50</f>
        <v>530</v>
      </c>
      <c r="U50" s="44">
        <f>JuneRaw!S50</f>
        <v>694</v>
      </c>
    </row>
    <row r="51" spans="1:21" s="4" customFormat="1" ht="30" customHeight="1" x14ac:dyDescent="0.4">
      <c r="A51" s="6" t="s">
        <v>70</v>
      </c>
      <c r="B51" s="46">
        <f>January!B51</f>
        <v>9900</v>
      </c>
      <c r="C51" s="46">
        <f>May!D51</f>
        <v>9641</v>
      </c>
      <c r="D51" s="46">
        <f>JuneRaw!C51</f>
        <v>9430</v>
      </c>
      <c r="E51" s="46">
        <f>JuneRaw!D51</f>
        <v>20</v>
      </c>
      <c r="F51" s="46">
        <f>JuneRaw!E51</f>
        <v>231</v>
      </c>
      <c r="G51" s="46">
        <f>JuneRaw!F51</f>
        <v>9377</v>
      </c>
      <c r="H51" s="46">
        <f>JuneRaw!G51</f>
        <v>827</v>
      </c>
      <c r="I51" s="46">
        <f>JuneRaw!H51</f>
        <v>694</v>
      </c>
      <c r="J51" s="46">
        <f>JuneRaw!I51</f>
        <v>133</v>
      </c>
      <c r="K51" s="46">
        <f>JuneRaw!J51</f>
        <v>1195</v>
      </c>
      <c r="L51" s="46">
        <f>JuneRaw!K51</f>
        <v>294</v>
      </c>
      <c r="M51" s="46">
        <f>JuneRaw!L51</f>
        <v>533</v>
      </c>
      <c r="N51" s="46">
        <f>JuneRaw!W13</f>
        <v>11</v>
      </c>
      <c r="O51" s="46">
        <f>JuneRaw!M51</f>
        <v>96</v>
      </c>
      <c r="P51" s="46">
        <f>JuneRaw!N51</f>
        <v>644</v>
      </c>
      <c r="Q51" s="46">
        <f>JuneRaw!O51</f>
        <v>7</v>
      </c>
      <c r="R51" s="46">
        <f>JuneRaw!P51</f>
        <v>26</v>
      </c>
      <c r="S51" s="46">
        <f>JuneRaw!Q51</f>
        <v>7</v>
      </c>
      <c r="T51" s="46">
        <f>JuneRaw!R51</f>
        <v>124</v>
      </c>
      <c r="U51" s="46">
        <f>JuneRaw!S51</f>
        <v>161</v>
      </c>
    </row>
    <row r="52" spans="1:21" s="4" customFormat="1" ht="30" customHeight="1" x14ac:dyDescent="0.4">
      <c r="A52" s="5" t="s">
        <v>71</v>
      </c>
      <c r="B52" s="44">
        <f>January!B52</f>
        <v>23291</v>
      </c>
      <c r="C52" s="44">
        <f>May!D52</f>
        <v>22305</v>
      </c>
      <c r="D52" s="44">
        <f>JuneRaw!C52</f>
        <v>22262</v>
      </c>
      <c r="E52" s="44">
        <f>JuneRaw!D52</f>
        <v>77</v>
      </c>
      <c r="F52" s="44">
        <f>JuneRaw!E52</f>
        <v>120</v>
      </c>
      <c r="G52" s="44">
        <f>JuneRaw!F52</f>
        <v>21464</v>
      </c>
      <c r="H52" s="44">
        <f>JuneRaw!G52</f>
        <v>1800</v>
      </c>
      <c r="I52" s="44">
        <f>JuneRaw!H52</f>
        <v>1536</v>
      </c>
      <c r="J52" s="44">
        <f>JuneRaw!I52</f>
        <v>264</v>
      </c>
      <c r="K52" s="44">
        <f>JuneRaw!J52</f>
        <v>2695</v>
      </c>
      <c r="L52" s="44">
        <f>JuneRaw!K52</f>
        <v>666</v>
      </c>
      <c r="M52" s="44">
        <f>JuneRaw!L52</f>
        <v>1134</v>
      </c>
      <c r="N52" s="44">
        <f>JuneRaw!W42</f>
        <v>157</v>
      </c>
      <c r="O52" s="44">
        <f>JuneRaw!M52</f>
        <v>216</v>
      </c>
      <c r="P52" s="44">
        <f>JuneRaw!N52</f>
        <v>1267</v>
      </c>
      <c r="Q52" s="44">
        <f>JuneRaw!O52</f>
        <v>19</v>
      </c>
      <c r="R52" s="44">
        <f>JuneRaw!P52</f>
        <v>46</v>
      </c>
      <c r="S52" s="44">
        <f>JuneRaw!Q52</f>
        <v>15</v>
      </c>
      <c r="T52" s="44">
        <f>JuneRaw!R52</f>
        <v>286</v>
      </c>
      <c r="U52" s="44">
        <f>JuneRaw!S52</f>
        <v>216</v>
      </c>
    </row>
    <row r="53" spans="1:21" s="4" customFormat="1" ht="30" customHeight="1" x14ac:dyDescent="0.4">
      <c r="A53" s="6" t="s">
        <v>72</v>
      </c>
      <c r="B53" s="46">
        <f>January!B53</f>
        <v>11809</v>
      </c>
      <c r="C53" s="46">
        <f>May!D53</f>
        <v>11684</v>
      </c>
      <c r="D53" s="46">
        <f>JuneRaw!C53</f>
        <v>11702</v>
      </c>
      <c r="E53" s="46">
        <f>JuneRaw!D53</f>
        <v>27</v>
      </c>
      <c r="F53" s="46">
        <f>JuneRaw!E53</f>
        <v>9</v>
      </c>
      <c r="G53" s="46">
        <f>JuneRaw!F53</f>
        <v>11634</v>
      </c>
      <c r="H53" s="46">
        <f>JuneRaw!G53</f>
        <v>458</v>
      </c>
      <c r="I53" s="46">
        <f>JuneRaw!H53</f>
        <v>440</v>
      </c>
      <c r="J53" s="46">
        <f>JuneRaw!I53</f>
        <v>18</v>
      </c>
      <c r="K53" s="46">
        <f>JuneRaw!J53</f>
        <v>840</v>
      </c>
      <c r="L53" s="46">
        <f>JuneRaw!K53</f>
        <v>224</v>
      </c>
      <c r="M53" s="46">
        <f>JuneRaw!L53</f>
        <v>234</v>
      </c>
      <c r="N53" s="46">
        <f>JuneRaw!W43</f>
        <v>5</v>
      </c>
      <c r="O53" s="46">
        <f>JuneRaw!M53</f>
        <v>60</v>
      </c>
      <c r="P53" s="46">
        <f>JuneRaw!N53</f>
        <v>336</v>
      </c>
      <c r="Q53" s="46">
        <f>JuneRaw!O53</f>
        <v>1</v>
      </c>
      <c r="R53" s="46">
        <f>JuneRaw!P53</f>
        <v>12</v>
      </c>
      <c r="S53" s="46">
        <f>JuneRaw!Q53</f>
        <v>3</v>
      </c>
      <c r="T53" s="46">
        <f>JuneRaw!R53</f>
        <v>196</v>
      </c>
      <c r="U53" s="46">
        <f>JuneRaw!S53</f>
        <v>100</v>
      </c>
    </row>
    <row r="54" spans="1:21" s="4" customFormat="1" ht="30" customHeight="1" x14ac:dyDescent="0.4">
      <c r="A54" s="5" t="s">
        <v>73</v>
      </c>
      <c r="B54" s="44">
        <f>January!B54</f>
        <v>14738</v>
      </c>
      <c r="C54" s="44">
        <f>May!D54</f>
        <v>14956</v>
      </c>
      <c r="D54" s="44">
        <f>JuneRaw!C54</f>
        <v>15013</v>
      </c>
      <c r="E54" s="44">
        <f>JuneRaw!D54</f>
        <v>54</v>
      </c>
      <c r="F54" s="44">
        <f>JuneRaw!E54</f>
        <v>4</v>
      </c>
      <c r="G54" s="44">
        <f>JuneRaw!F54</f>
        <v>14875</v>
      </c>
      <c r="H54" s="44">
        <f>JuneRaw!G54</f>
        <v>375</v>
      </c>
      <c r="I54" s="44">
        <f>JuneRaw!H54</f>
        <v>330</v>
      </c>
      <c r="J54" s="44">
        <f>JuneRaw!I54</f>
        <v>45</v>
      </c>
      <c r="K54" s="44">
        <f>JuneRaw!J54</f>
        <v>669</v>
      </c>
      <c r="L54" s="44">
        <f>JuneRaw!K54</f>
        <v>125</v>
      </c>
      <c r="M54" s="44">
        <f>JuneRaw!L54</f>
        <v>250</v>
      </c>
      <c r="N54" s="44">
        <f>JuneRaw!W44</f>
        <v>26</v>
      </c>
      <c r="O54" s="44">
        <f>JuneRaw!M54</f>
        <v>67</v>
      </c>
      <c r="P54" s="44">
        <f>JuneRaw!N54</f>
        <v>705</v>
      </c>
      <c r="Q54" s="44">
        <f>JuneRaw!O54</f>
        <v>9</v>
      </c>
      <c r="R54" s="44">
        <f>JuneRaw!P54</f>
        <v>5</v>
      </c>
      <c r="S54" s="44">
        <f>JuneRaw!Q54</f>
        <v>3</v>
      </c>
      <c r="T54" s="44">
        <f>JuneRaw!R54</f>
        <v>170</v>
      </c>
      <c r="U54" s="44">
        <f>JuneRaw!S54</f>
        <v>25</v>
      </c>
    </row>
    <row r="55" spans="1:21" s="4" customFormat="1" ht="30" customHeight="1" x14ac:dyDescent="0.4">
      <c r="A55" s="6" t="s">
        <v>74</v>
      </c>
      <c r="B55" s="46">
        <f>January!B55</f>
        <v>9923</v>
      </c>
      <c r="C55" s="46">
        <f>May!D55</f>
        <v>8719</v>
      </c>
      <c r="D55" s="46">
        <f>JuneRaw!C55</f>
        <v>8650</v>
      </c>
      <c r="E55" s="46">
        <f>JuneRaw!D55</f>
        <v>65</v>
      </c>
      <c r="F55" s="46">
        <f>JuneRaw!E55</f>
        <v>134</v>
      </c>
      <c r="G55" s="46">
        <f>JuneRaw!F55</f>
        <v>8602</v>
      </c>
      <c r="H55" s="46">
        <f>JuneRaw!G55</f>
        <v>764</v>
      </c>
      <c r="I55" s="46">
        <f>JuneRaw!H55</f>
        <v>628</v>
      </c>
      <c r="J55" s="46">
        <f>JuneRaw!I55</f>
        <v>136</v>
      </c>
      <c r="K55" s="46">
        <f>JuneRaw!J55</f>
        <v>1147</v>
      </c>
      <c r="L55" s="46">
        <f>JuneRaw!K55</f>
        <v>222</v>
      </c>
      <c r="M55" s="46">
        <f>JuneRaw!L55</f>
        <v>542</v>
      </c>
      <c r="N55" s="46">
        <f>JuneRaw!W45</f>
        <v>18</v>
      </c>
      <c r="O55" s="46">
        <f>JuneRaw!M55</f>
        <v>57</v>
      </c>
      <c r="P55" s="46">
        <f>JuneRaw!N55</f>
        <v>818</v>
      </c>
      <c r="Q55" s="46">
        <f>JuneRaw!O55</f>
        <v>3</v>
      </c>
      <c r="R55" s="46">
        <f>JuneRaw!P55</f>
        <v>11</v>
      </c>
      <c r="S55" s="46">
        <f>JuneRaw!Q55</f>
        <v>0</v>
      </c>
      <c r="T55" s="46">
        <f>JuneRaw!R55</f>
        <v>139</v>
      </c>
      <c r="U55" s="46">
        <f>JuneRaw!S55</f>
        <v>255</v>
      </c>
    </row>
    <row r="56" spans="1:21" ht="30" customHeight="1" x14ac:dyDescent="0.4">
      <c r="A56" s="11" t="s">
        <v>94</v>
      </c>
      <c r="B56" s="56">
        <f>January!B56</f>
        <v>25582</v>
      </c>
      <c r="C56" s="56">
        <f>May!D56</f>
        <v>26368</v>
      </c>
      <c r="D56" s="56">
        <f>SUM(D12:D15)</f>
        <v>26569</v>
      </c>
      <c r="E56" s="56">
        <f>SUM(E12:E15)</f>
        <v>280</v>
      </c>
      <c r="F56" s="56">
        <f>SUM(F12:F15)</f>
        <v>79</v>
      </c>
      <c r="G56" s="56">
        <f>SUM(G12:G15)</f>
        <v>26008</v>
      </c>
      <c r="H56" s="56">
        <f t="shared" ref="H56:U56" si="0">SUM(H12:H15)</f>
        <v>1769</v>
      </c>
      <c r="I56" s="56">
        <f t="shared" si="0"/>
        <v>1583</v>
      </c>
      <c r="J56" s="56">
        <f t="shared" si="0"/>
        <v>186</v>
      </c>
      <c r="K56" s="56">
        <f t="shared" si="0"/>
        <v>4056</v>
      </c>
      <c r="L56" s="56">
        <f t="shared" si="0"/>
        <v>801</v>
      </c>
      <c r="M56" s="56">
        <f t="shared" si="0"/>
        <v>968</v>
      </c>
      <c r="N56" s="56">
        <f>JanuaryRaw!W14</f>
        <v>167</v>
      </c>
      <c r="O56" s="56">
        <f t="shared" si="0"/>
        <v>256</v>
      </c>
      <c r="P56" s="56">
        <f t="shared" si="0"/>
        <v>2436</v>
      </c>
      <c r="Q56" s="56">
        <f t="shared" si="0"/>
        <v>33</v>
      </c>
      <c r="R56" s="56">
        <f t="shared" si="0"/>
        <v>69</v>
      </c>
      <c r="S56" s="56">
        <f t="shared" si="0"/>
        <v>30</v>
      </c>
      <c r="T56" s="56">
        <f t="shared" si="0"/>
        <v>550</v>
      </c>
      <c r="U56" s="56">
        <f t="shared" si="0"/>
        <v>360</v>
      </c>
    </row>
    <row r="57" spans="1:21" ht="30" customHeight="1" x14ac:dyDescent="0.4">
      <c r="A57" s="76" t="s">
        <v>95</v>
      </c>
      <c r="B57" s="58">
        <f>January!B57</f>
        <v>51758</v>
      </c>
      <c r="C57" s="58">
        <f>May!D57</f>
        <v>50471</v>
      </c>
      <c r="D57" s="58">
        <f>SUM(D40:D44)</f>
        <v>37065</v>
      </c>
      <c r="E57" s="58">
        <f>SUM(E40:E44)</f>
        <v>0</v>
      </c>
      <c r="F57" s="58">
        <f>SUM(F40:F44)</f>
        <v>13406</v>
      </c>
      <c r="G57" s="58">
        <f>SUM(G40:G44)</f>
        <v>32857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61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1475</v>
      </c>
      <c r="Q57" s="58">
        <f t="shared" si="1"/>
        <v>1</v>
      </c>
      <c r="R57" s="58">
        <f t="shared" si="1"/>
        <v>1</v>
      </c>
      <c r="S57" s="58">
        <f t="shared" si="1"/>
        <v>1</v>
      </c>
      <c r="T57" s="58">
        <f t="shared" si="1"/>
        <v>34</v>
      </c>
      <c r="U57" s="58">
        <f t="shared" si="1"/>
        <v>0</v>
      </c>
    </row>
    <row r="58" spans="1:21" ht="30" customHeight="1" x14ac:dyDescent="0.4">
      <c r="A58" s="13" t="s">
        <v>113</v>
      </c>
      <c r="B58" s="60">
        <f>SUM(B2:B55)</f>
        <v>1001027</v>
      </c>
      <c r="C58" s="60">
        <f>May!D58</f>
        <v>1000012</v>
      </c>
      <c r="D58" s="60">
        <f>SUM(D2:D55)</f>
        <v>987012</v>
      </c>
      <c r="E58" s="60">
        <f>SUM(E2:E55)</f>
        <v>5605</v>
      </c>
      <c r="F58" s="60">
        <f>SUM(F2:F55)</f>
        <v>18607</v>
      </c>
      <c r="G58" s="60">
        <f>JuneRaw!U2</f>
        <v>403655</v>
      </c>
      <c r="H58" s="60">
        <f t="shared" ref="H58:U58" si="2">SUM(H2:H55)</f>
        <v>106428</v>
      </c>
      <c r="I58" s="60">
        <f t="shared" si="2"/>
        <v>87241</v>
      </c>
      <c r="J58" s="60">
        <f t="shared" si="2"/>
        <v>19187</v>
      </c>
      <c r="K58" s="60">
        <f t="shared" si="2"/>
        <v>166563</v>
      </c>
      <c r="L58" s="60">
        <f t="shared" si="2"/>
        <v>39953</v>
      </c>
      <c r="M58" s="60">
        <f t="shared" si="2"/>
        <v>66475</v>
      </c>
      <c r="N58" s="60">
        <f t="shared" si="2"/>
        <v>14037</v>
      </c>
      <c r="O58" s="60">
        <f t="shared" si="2"/>
        <v>12195</v>
      </c>
      <c r="P58" s="60">
        <f t="shared" si="2"/>
        <v>117300</v>
      </c>
      <c r="Q58" s="60">
        <f t="shared" si="2"/>
        <v>1180</v>
      </c>
      <c r="R58" s="60">
        <f t="shared" si="2"/>
        <v>2825</v>
      </c>
      <c r="S58" s="60">
        <f t="shared" si="2"/>
        <v>1233</v>
      </c>
      <c r="T58" s="60">
        <f t="shared" si="2"/>
        <v>13132</v>
      </c>
      <c r="U58" s="60">
        <f t="shared" si="2"/>
        <v>12251</v>
      </c>
    </row>
  </sheetData>
  <autoFilter ref="A1:U58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sheetPr codeName="Sheet15"/>
  <dimension ref="A1:W55"/>
  <sheetViews>
    <sheetView zoomScale="85" zoomScaleNormal="85" workbookViewId="0"/>
  </sheetViews>
  <sheetFormatPr defaultRowHeight="14.6" x14ac:dyDescent="0.4"/>
  <cols>
    <col min="1" max="1" width="45.69140625" customWidth="1"/>
    <col min="22" max="22" width="33.84375" customWidth="1"/>
  </cols>
  <sheetData>
    <row r="1" spans="1:23" x14ac:dyDescent="0.4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4">
      <c r="A2" t="s">
        <v>21</v>
      </c>
      <c r="B2">
        <v>60876</v>
      </c>
      <c r="C2">
        <v>60832</v>
      </c>
      <c r="D2">
        <v>248</v>
      </c>
      <c r="E2">
        <v>292</v>
      </c>
      <c r="F2">
        <v>59812</v>
      </c>
      <c r="G2">
        <v>6762</v>
      </c>
      <c r="H2">
        <v>5482</v>
      </c>
      <c r="I2">
        <v>1280</v>
      </c>
      <c r="J2">
        <v>11112</v>
      </c>
      <c r="K2">
        <v>2671</v>
      </c>
      <c r="L2">
        <v>4091</v>
      </c>
      <c r="M2">
        <v>653</v>
      </c>
      <c r="N2">
        <v>6877</v>
      </c>
      <c r="O2">
        <v>55</v>
      </c>
      <c r="P2">
        <v>202</v>
      </c>
      <c r="Q2">
        <v>77</v>
      </c>
      <c r="R2">
        <v>833</v>
      </c>
      <c r="S2">
        <v>1041</v>
      </c>
      <c r="T2" t="s">
        <v>173</v>
      </c>
      <c r="U2">
        <v>403655</v>
      </c>
      <c r="V2" s="81" t="s">
        <v>21</v>
      </c>
      <c r="W2" s="81">
        <v>1046</v>
      </c>
    </row>
    <row r="3" spans="1:23" x14ac:dyDescent="0.4">
      <c r="A3" t="s">
        <v>22</v>
      </c>
      <c r="B3">
        <v>27077</v>
      </c>
      <c r="C3">
        <v>27179</v>
      </c>
      <c r="D3">
        <v>131</v>
      </c>
      <c r="E3">
        <v>29</v>
      </c>
      <c r="F3">
        <v>26825</v>
      </c>
      <c r="G3">
        <v>4335</v>
      </c>
      <c r="H3">
        <v>3527</v>
      </c>
      <c r="I3">
        <v>808</v>
      </c>
      <c r="J3">
        <v>4426</v>
      </c>
      <c r="K3">
        <v>1396</v>
      </c>
      <c r="L3">
        <v>2939</v>
      </c>
      <c r="M3">
        <v>446</v>
      </c>
      <c r="N3">
        <v>4268</v>
      </c>
      <c r="O3">
        <v>58</v>
      </c>
      <c r="P3">
        <v>85</v>
      </c>
      <c r="Q3">
        <v>30</v>
      </c>
      <c r="R3">
        <v>253</v>
      </c>
      <c r="S3">
        <v>467</v>
      </c>
      <c r="V3" s="81" t="s">
        <v>174</v>
      </c>
      <c r="W3" s="81">
        <v>459</v>
      </c>
    </row>
    <row r="4" spans="1:23" x14ac:dyDescent="0.4">
      <c r="A4" t="s">
        <v>23</v>
      </c>
      <c r="B4">
        <v>62248</v>
      </c>
      <c r="C4">
        <v>62221</v>
      </c>
      <c r="D4">
        <v>316</v>
      </c>
      <c r="E4">
        <v>343</v>
      </c>
      <c r="F4">
        <v>60312</v>
      </c>
      <c r="G4">
        <v>11059</v>
      </c>
      <c r="H4">
        <v>8749</v>
      </c>
      <c r="I4">
        <v>2310</v>
      </c>
      <c r="J4">
        <v>19318</v>
      </c>
      <c r="K4">
        <v>3723</v>
      </c>
      <c r="L4">
        <v>7336</v>
      </c>
      <c r="M4">
        <v>1124</v>
      </c>
      <c r="N4">
        <v>6959</v>
      </c>
      <c r="O4">
        <v>74</v>
      </c>
      <c r="P4">
        <v>267</v>
      </c>
      <c r="Q4">
        <v>76</v>
      </c>
      <c r="R4">
        <v>725</v>
      </c>
      <c r="S4">
        <v>855</v>
      </c>
      <c r="V4" s="82" t="s">
        <v>175</v>
      </c>
      <c r="W4" s="81">
        <v>0</v>
      </c>
    </row>
    <row r="5" spans="1:23" x14ac:dyDescent="0.4">
      <c r="A5" t="s">
        <v>24</v>
      </c>
      <c r="B5">
        <v>12817</v>
      </c>
      <c r="C5">
        <v>12823</v>
      </c>
      <c r="D5">
        <v>25</v>
      </c>
      <c r="E5">
        <v>19</v>
      </c>
      <c r="F5">
        <v>12542</v>
      </c>
      <c r="G5">
        <v>334</v>
      </c>
      <c r="H5">
        <v>303</v>
      </c>
      <c r="I5">
        <v>31</v>
      </c>
      <c r="J5">
        <v>524</v>
      </c>
      <c r="K5">
        <v>95</v>
      </c>
      <c r="L5">
        <v>239</v>
      </c>
      <c r="M5">
        <v>28</v>
      </c>
      <c r="N5">
        <v>199</v>
      </c>
      <c r="O5">
        <v>3</v>
      </c>
      <c r="P5">
        <v>4</v>
      </c>
      <c r="Q5">
        <v>0</v>
      </c>
      <c r="R5">
        <v>113</v>
      </c>
      <c r="S5">
        <v>49</v>
      </c>
      <c r="V5" s="81" t="s">
        <v>23</v>
      </c>
      <c r="W5" s="81">
        <v>1531</v>
      </c>
    </row>
    <row r="6" spans="1:23" x14ac:dyDescent="0.4">
      <c r="A6" t="s">
        <v>25</v>
      </c>
      <c r="B6">
        <v>61351</v>
      </c>
      <c r="C6">
        <v>61685</v>
      </c>
      <c r="D6">
        <v>458</v>
      </c>
      <c r="E6">
        <v>124</v>
      </c>
      <c r="F6">
        <v>59732</v>
      </c>
      <c r="G6">
        <v>7457</v>
      </c>
      <c r="H6">
        <v>6063</v>
      </c>
      <c r="I6">
        <v>1394</v>
      </c>
      <c r="J6">
        <v>14709</v>
      </c>
      <c r="K6">
        <v>2762</v>
      </c>
      <c r="L6">
        <v>4695</v>
      </c>
      <c r="M6">
        <v>841</v>
      </c>
      <c r="N6">
        <v>8260</v>
      </c>
      <c r="O6">
        <v>82</v>
      </c>
      <c r="P6">
        <v>204</v>
      </c>
      <c r="Q6">
        <v>109</v>
      </c>
      <c r="R6">
        <v>1098</v>
      </c>
      <c r="S6">
        <v>604</v>
      </c>
      <c r="V6" s="82" t="s">
        <v>176</v>
      </c>
      <c r="W6" s="81">
        <v>192</v>
      </c>
    </row>
    <row r="7" spans="1:23" x14ac:dyDescent="0.4">
      <c r="A7" t="s">
        <v>26</v>
      </c>
      <c r="B7">
        <v>13686</v>
      </c>
      <c r="C7">
        <v>13515</v>
      </c>
      <c r="D7">
        <v>52</v>
      </c>
      <c r="E7">
        <v>223</v>
      </c>
      <c r="F7">
        <v>13362</v>
      </c>
      <c r="G7">
        <v>770</v>
      </c>
      <c r="H7">
        <v>504</v>
      </c>
      <c r="I7">
        <v>266</v>
      </c>
      <c r="J7">
        <v>1029</v>
      </c>
      <c r="K7">
        <v>337</v>
      </c>
      <c r="L7">
        <v>433</v>
      </c>
      <c r="M7">
        <v>83</v>
      </c>
      <c r="N7">
        <v>706</v>
      </c>
      <c r="O7">
        <v>4</v>
      </c>
      <c r="P7">
        <v>18</v>
      </c>
      <c r="Q7">
        <v>8</v>
      </c>
      <c r="R7">
        <v>153</v>
      </c>
      <c r="S7">
        <v>146</v>
      </c>
      <c r="V7" s="81" t="s">
        <v>24</v>
      </c>
      <c r="W7" s="81">
        <v>20</v>
      </c>
    </row>
    <row r="8" spans="1:23" x14ac:dyDescent="0.4">
      <c r="A8" t="s">
        <v>27</v>
      </c>
      <c r="B8">
        <v>9925</v>
      </c>
      <c r="C8">
        <v>9861</v>
      </c>
      <c r="D8">
        <v>100</v>
      </c>
      <c r="E8">
        <v>164</v>
      </c>
      <c r="F8">
        <v>9794</v>
      </c>
      <c r="G8">
        <v>1003</v>
      </c>
      <c r="H8">
        <v>920</v>
      </c>
      <c r="I8">
        <v>83</v>
      </c>
      <c r="J8">
        <v>1254</v>
      </c>
      <c r="K8">
        <v>426</v>
      </c>
      <c r="L8">
        <v>577</v>
      </c>
      <c r="M8">
        <v>129</v>
      </c>
      <c r="N8">
        <v>866</v>
      </c>
      <c r="O8">
        <v>17</v>
      </c>
      <c r="P8">
        <v>26</v>
      </c>
      <c r="Q8">
        <v>6</v>
      </c>
      <c r="R8">
        <v>207</v>
      </c>
      <c r="S8">
        <v>123</v>
      </c>
      <c r="V8" s="81" t="s">
        <v>25</v>
      </c>
      <c r="W8" s="81">
        <v>881</v>
      </c>
    </row>
    <row r="9" spans="1:23" x14ac:dyDescent="0.4">
      <c r="A9" t="s">
        <v>28</v>
      </c>
      <c r="B9">
        <v>8759</v>
      </c>
      <c r="C9">
        <v>8798</v>
      </c>
      <c r="D9">
        <v>45</v>
      </c>
      <c r="E9">
        <v>6</v>
      </c>
      <c r="F9">
        <v>8734</v>
      </c>
      <c r="G9">
        <v>723</v>
      </c>
      <c r="H9">
        <v>628</v>
      </c>
      <c r="I9">
        <v>95</v>
      </c>
      <c r="J9">
        <v>767</v>
      </c>
      <c r="K9">
        <v>243</v>
      </c>
      <c r="L9">
        <v>480</v>
      </c>
      <c r="M9">
        <v>71</v>
      </c>
      <c r="N9">
        <v>269</v>
      </c>
      <c r="O9">
        <v>0</v>
      </c>
      <c r="P9">
        <v>33</v>
      </c>
      <c r="Q9">
        <v>0</v>
      </c>
      <c r="R9">
        <v>38</v>
      </c>
      <c r="S9">
        <v>15</v>
      </c>
      <c r="V9" s="81" t="s">
        <v>26</v>
      </c>
      <c r="W9" s="81">
        <v>32</v>
      </c>
    </row>
    <row r="10" spans="1:23" x14ac:dyDescent="0.4">
      <c r="A10" t="s">
        <v>29</v>
      </c>
      <c r="B10">
        <v>5931</v>
      </c>
      <c r="C10">
        <v>6001</v>
      </c>
      <c r="D10">
        <v>70</v>
      </c>
      <c r="E10">
        <v>0</v>
      </c>
      <c r="F10">
        <v>5909</v>
      </c>
      <c r="G10">
        <v>306</v>
      </c>
      <c r="H10">
        <v>193</v>
      </c>
      <c r="I10">
        <v>113</v>
      </c>
      <c r="J10">
        <v>244</v>
      </c>
      <c r="K10">
        <v>26</v>
      </c>
      <c r="L10">
        <v>280</v>
      </c>
      <c r="M10">
        <v>38</v>
      </c>
      <c r="N10">
        <v>177</v>
      </c>
      <c r="O10">
        <v>5</v>
      </c>
      <c r="P10">
        <v>12</v>
      </c>
      <c r="Q10">
        <v>2</v>
      </c>
      <c r="R10">
        <v>38</v>
      </c>
      <c r="S10">
        <v>0</v>
      </c>
      <c r="V10" s="81" t="s">
        <v>177</v>
      </c>
      <c r="W10" s="81">
        <v>73</v>
      </c>
    </row>
    <row r="11" spans="1:23" x14ac:dyDescent="0.4">
      <c r="A11" t="s">
        <v>30</v>
      </c>
      <c r="B11">
        <v>364</v>
      </c>
      <c r="C11">
        <v>364</v>
      </c>
      <c r="D11">
        <v>0</v>
      </c>
      <c r="E11">
        <v>0</v>
      </c>
      <c r="F11">
        <v>364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72</v>
      </c>
      <c r="O11">
        <v>0</v>
      </c>
      <c r="P11">
        <v>0</v>
      </c>
      <c r="Q11">
        <v>20</v>
      </c>
      <c r="R11">
        <v>0</v>
      </c>
      <c r="S11">
        <v>0</v>
      </c>
      <c r="V11" s="81" t="s">
        <v>28</v>
      </c>
      <c r="W11" s="81">
        <v>18</v>
      </c>
    </row>
    <row r="12" spans="1:23" x14ac:dyDescent="0.4">
      <c r="A12" t="s">
        <v>31</v>
      </c>
      <c r="B12">
        <v>2127</v>
      </c>
      <c r="C12">
        <v>2146</v>
      </c>
      <c r="D12">
        <v>19</v>
      </c>
      <c r="E12">
        <v>0</v>
      </c>
      <c r="F12">
        <v>2097</v>
      </c>
      <c r="G12">
        <v>137</v>
      </c>
      <c r="H12">
        <v>130</v>
      </c>
      <c r="I12">
        <v>7</v>
      </c>
      <c r="J12">
        <v>273</v>
      </c>
      <c r="K12">
        <v>44</v>
      </c>
      <c r="L12">
        <v>93</v>
      </c>
      <c r="M12">
        <v>28</v>
      </c>
      <c r="N12">
        <v>461</v>
      </c>
      <c r="O12">
        <v>12</v>
      </c>
      <c r="P12">
        <v>14</v>
      </c>
      <c r="Q12">
        <v>4</v>
      </c>
      <c r="R12">
        <v>20</v>
      </c>
      <c r="S12">
        <v>55</v>
      </c>
      <c r="V12" s="81" t="s">
        <v>29</v>
      </c>
      <c r="W12" s="81">
        <v>5</v>
      </c>
    </row>
    <row r="13" spans="1:23" x14ac:dyDescent="0.4">
      <c r="A13" t="s">
        <v>32</v>
      </c>
      <c r="B13">
        <v>4712</v>
      </c>
      <c r="C13">
        <v>4756</v>
      </c>
      <c r="D13">
        <v>46</v>
      </c>
      <c r="E13">
        <v>2</v>
      </c>
      <c r="F13">
        <v>4638</v>
      </c>
      <c r="G13">
        <v>408</v>
      </c>
      <c r="H13">
        <v>373</v>
      </c>
      <c r="I13">
        <v>35</v>
      </c>
      <c r="J13">
        <v>703</v>
      </c>
      <c r="K13">
        <v>271</v>
      </c>
      <c r="L13">
        <v>137</v>
      </c>
      <c r="M13">
        <v>55</v>
      </c>
      <c r="N13">
        <v>405</v>
      </c>
      <c r="O13">
        <v>1</v>
      </c>
      <c r="P13">
        <v>16</v>
      </c>
      <c r="Q13">
        <v>5</v>
      </c>
      <c r="R13">
        <v>114</v>
      </c>
      <c r="S13">
        <v>124</v>
      </c>
      <c r="V13" s="82" t="s">
        <v>178</v>
      </c>
      <c r="W13" s="81">
        <v>11</v>
      </c>
    </row>
    <row r="14" spans="1:23" x14ac:dyDescent="0.4">
      <c r="A14" t="s">
        <v>33</v>
      </c>
      <c r="B14">
        <v>11151</v>
      </c>
      <c r="C14">
        <v>11221</v>
      </c>
      <c r="D14">
        <v>113</v>
      </c>
      <c r="E14">
        <v>43</v>
      </c>
      <c r="F14">
        <v>11022</v>
      </c>
      <c r="G14">
        <v>591</v>
      </c>
      <c r="H14">
        <v>529</v>
      </c>
      <c r="I14">
        <v>62</v>
      </c>
      <c r="J14">
        <v>2130</v>
      </c>
      <c r="K14">
        <v>271</v>
      </c>
      <c r="L14">
        <v>320</v>
      </c>
      <c r="M14">
        <v>108</v>
      </c>
      <c r="N14">
        <v>983</v>
      </c>
      <c r="O14">
        <v>15</v>
      </c>
      <c r="P14">
        <v>29</v>
      </c>
      <c r="Q14">
        <v>12</v>
      </c>
      <c r="R14">
        <v>215</v>
      </c>
      <c r="S14">
        <v>104</v>
      </c>
      <c r="V14" s="82" t="s">
        <v>179</v>
      </c>
      <c r="W14" s="81">
        <v>225</v>
      </c>
    </row>
    <row r="15" spans="1:23" x14ac:dyDescent="0.4">
      <c r="A15" t="s">
        <v>34</v>
      </c>
      <c r="B15">
        <v>8378</v>
      </c>
      <c r="C15">
        <v>8446</v>
      </c>
      <c r="D15">
        <v>102</v>
      </c>
      <c r="E15">
        <v>34</v>
      </c>
      <c r="F15">
        <v>8251</v>
      </c>
      <c r="G15">
        <v>633</v>
      </c>
      <c r="H15">
        <v>551</v>
      </c>
      <c r="I15">
        <v>82</v>
      </c>
      <c r="J15">
        <v>950</v>
      </c>
      <c r="K15">
        <v>215</v>
      </c>
      <c r="L15">
        <v>418</v>
      </c>
      <c r="M15">
        <v>65</v>
      </c>
      <c r="N15">
        <v>587</v>
      </c>
      <c r="O15">
        <v>5</v>
      </c>
      <c r="P15">
        <v>10</v>
      </c>
      <c r="Q15">
        <v>9</v>
      </c>
      <c r="R15">
        <v>201</v>
      </c>
      <c r="S15">
        <v>77</v>
      </c>
      <c r="V15" s="81" t="s">
        <v>35</v>
      </c>
      <c r="W15" s="81">
        <v>27</v>
      </c>
    </row>
    <row r="16" spans="1:23" x14ac:dyDescent="0.4">
      <c r="A16" t="s">
        <v>35</v>
      </c>
      <c r="B16">
        <v>8832</v>
      </c>
      <c r="C16">
        <v>8877</v>
      </c>
      <c r="D16">
        <v>60</v>
      </c>
      <c r="E16">
        <v>15</v>
      </c>
      <c r="F16">
        <v>8778</v>
      </c>
      <c r="G16">
        <v>476</v>
      </c>
      <c r="H16">
        <v>365</v>
      </c>
      <c r="I16">
        <v>111</v>
      </c>
      <c r="J16">
        <v>641</v>
      </c>
      <c r="K16">
        <v>142</v>
      </c>
      <c r="L16">
        <v>334</v>
      </c>
      <c r="M16">
        <v>60</v>
      </c>
      <c r="N16">
        <v>350</v>
      </c>
      <c r="O16">
        <v>3</v>
      </c>
      <c r="P16">
        <v>11</v>
      </c>
      <c r="Q16">
        <v>9</v>
      </c>
      <c r="R16">
        <v>122</v>
      </c>
      <c r="S16">
        <v>40</v>
      </c>
      <c r="V16" s="81" t="s">
        <v>180</v>
      </c>
      <c r="W16" s="81">
        <v>610</v>
      </c>
    </row>
    <row r="17" spans="1:23" x14ac:dyDescent="0.4">
      <c r="A17" t="s">
        <v>36</v>
      </c>
      <c r="B17">
        <v>15897</v>
      </c>
      <c r="C17">
        <v>15900</v>
      </c>
      <c r="D17">
        <v>108</v>
      </c>
      <c r="E17">
        <v>105</v>
      </c>
      <c r="F17">
        <v>15730</v>
      </c>
      <c r="G17">
        <v>2506</v>
      </c>
      <c r="H17">
        <v>1954</v>
      </c>
      <c r="I17">
        <v>552</v>
      </c>
      <c r="J17">
        <v>3400</v>
      </c>
      <c r="K17">
        <v>885</v>
      </c>
      <c r="L17">
        <v>1621</v>
      </c>
      <c r="M17">
        <v>263</v>
      </c>
      <c r="N17">
        <v>2089</v>
      </c>
      <c r="O17">
        <v>31</v>
      </c>
      <c r="P17">
        <v>66</v>
      </c>
      <c r="Q17">
        <v>23</v>
      </c>
      <c r="R17">
        <v>359</v>
      </c>
      <c r="S17">
        <v>450</v>
      </c>
      <c r="V17" s="81" t="s">
        <v>39</v>
      </c>
      <c r="W17" s="81">
        <v>17</v>
      </c>
    </row>
    <row r="18" spans="1:23" x14ac:dyDescent="0.4">
      <c r="A18" t="s">
        <v>37</v>
      </c>
      <c r="B18">
        <v>7376</v>
      </c>
      <c r="C18">
        <v>7382</v>
      </c>
      <c r="D18">
        <v>21</v>
      </c>
      <c r="E18">
        <v>15</v>
      </c>
      <c r="F18">
        <v>7297</v>
      </c>
      <c r="G18">
        <v>251</v>
      </c>
      <c r="H18">
        <v>201</v>
      </c>
      <c r="I18">
        <v>50</v>
      </c>
      <c r="J18">
        <v>455</v>
      </c>
      <c r="K18">
        <v>63</v>
      </c>
      <c r="L18">
        <v>188</v>
      </c>
      <c r="M18">
        <v>31</v>
      </c>
      <c r="N18">
        <v>180</v>
      </c>
      <c r="O18">
        <v>5</v>
      </c>
      <c r="P18">
        <v>4</v>
      </c>
      <c r="Q18">
        <v>0</v>
      </c>
      <c r="R18">
        <v>97</v>
      </c>
      <c r="S18">
        <v>40</v>
      </c>
      <c r="V18" s="81" t="s">
        <v>41</v>
      </c>
      <c r="W18" s="81">
        <v>52</v>
      </c>
    </row>
    <row r="19" spans="1:23" x14ac:dyDescent="0.4">
      <c r="A19" t="s">
        <v>38</v>
      </c>
      <c r="B19">
        <v>32025</v>
      </c>
      <c r="C19">
        <v>32121</v>
      </c>
      <c r="D19">
        <v>180</v>
      </c>
      <c r="E19">
        <v>84</v>
      </c>
      <c r="F19">
        <v>31498</v>
      </c>
      <c r="G19">
        <v>2654</v>
      </c>
      <c r="H19">
        <v>2164</v>
      </c>
      <c r="I19">
        <v>490</v>
      </c>
      <c r="J19">
        <v>3343</v>
      </c>
      <c r="K19">
        <v>1098</v>
      </c>
      <c r="L19">
        <v>1556</v>
      </c>
      <c r="M19">
        <v>345</v>
      </c>
      <c r="N19">
        <v>2652</v>
      </c>
      <c r="O19">
        <v>14</v>
      </c>
      <c r="P19">
        <v>58</v>
      </c>
      <c r="Q19">
        <v>32</v>
      </c>
      <c r="R19">
        <v>296</v>
      </c>
      <c r="S19">
        <v>349</v>
      </c>
      <c r="V19" s="81" t="s">
        <v>181</v>
      </c>
      <c r="W19" s="81">
        <v>548</v>
      </c>
    </row>
    <row r="20" spans="1:23" x14ac:dyDescent="0.4">
      <c r="A20" t="s">
        <v>39</v>
      </c>
      <c r="B20">
        <v>3823</v>
      </c>
      <c r="C20">
        <v>3608</v>
      </c>
      <c r="D20">
        <v>1</v>
      </c>
      <c r="E20">
        <v>216</v>
      </c>
      <c r="F20">
        <v>3356</v>
      </c>
      <c r="G20">
        <v>14</v>
      </c>
      <c r="H20">
        <v>2</v>
      </c>
      <c r="I20">
        <v>12</v>
      </c>
      <c r="J20">
        <v>84</v>
      </c>
      <c r="K20">
        <v>11</v>
      </c>
      <c r="L20">
        <v>3</v>
      </c>
      <c r="M20">
        <v>6</v>
      </c>
      <c r="N20">
        <v>10409</v>
      </c>
      <c r="O20">
        <v>0</v>
      </c>
      <c r="P20">
        <v>3</v>
      </c>
      <c r="Q20">
        <v>1</v>
      </c>
      <c r="R20">
        <v>45</v>
      </c>
      <c r="S20">
        <v>2</v>
      </c>
      <c r="V20" s="81" t="s">
        <v>43</v>
      </c>
      <c r="W20" s="81">
        <v>2570</v>
      </c>
    </row>
    <row r="21" spans="1:23" x14ac:dyDescent="0.4">
      <c r="A21" t="s">
        <v>40</v>
      </c>
      <c r="B21">
        <v>26283</v>
      </c>
      <c r="C21">
        <v>25972</v>
      </c>
      <c r="D21">
        <v>66</v>
      </c>
      <c r="E21">
        <v>377</v>
      </c>
      <c r="F21">
        <v>25423</v>
      </c>
      <c r="G21">
        <v>3067</v>
      </c>
      <c r="H21">
        <v>2555</v>
      </c>
      <c r="I21">
        <v>512</v>
      </c>
      <c r="J21">
        <v>3563</v>
      </c>
      <c r="K21">
        <v>1469</v>
      </c>
      <c r="L21">
        <v>1598</v>
      </c>
      <c r="M21">
        <v>397</v>
      </c>
      <c r="N21">
        <v>4143</v>
      </c>
      <c r="O21">
        <v>28</v>
      </c>
      <c r="P21">
        <v>72</v>
      </c>
      <c r="Q21">
        <v>43</v>
      </c>
      <c r="R21">
        <v>247</v>
      </c>
      <c r="S21">
        <v>480</v>
      </c>
      <c r="V21" s="81" t="s">
        <v>44</v>
      </c>
      <c r="W21" s="81">
        <v>94</v>
      </c>
    </row>
    <row r="22" spans="1:23" x14ac:dyDescent="0.4">
      <c r="A22" t="s">
        <v>41</v>
      </c>
      <c r="B22">
        <v>14264</v>
      </c>
      <c r="C22">
        <v>14258</v>
      </c>
      <c r="D22">
        <v>36</v>
      </c>
      <c r="E22">
        <v>42</v>
      </c>
      <c r="F22">
        <v>13717</v>
      </c>
      <c r="G22">
        <v>193</v>
      </c>
      <c r="H22">
        <v>176</v>
      </c>
      <c r="I22">
        <v>17</v>
      </c>
      <c r="J22">
        <v>304</v>
      </c>
      <c r="K22">
        <v>113</v>
      </c>
      <c r="L22">
        <v>80</v>
      </c>
      <c r="M22">
        <v>56</v>
      </c>
      <c r="N22">
        <v>1255</v>
      </c>
      <c r="O22">
        <v>12</v>
      </c>
      <c r="P22">
        <v>11</v>
      </c>
      <c r="Q22">
        <v>20</v>
      </c>
      <c r="R22">
        <v>63</v>
      </c>
      <c r="S22">
        <v>19</v>
      </c>
      <c r="V22" s="81" t="s">
        <v>45</v>
      </c>
      <c r="W22" s="81">
        <v>678</v>
      </c>
    </row>
    <row r="23" spans="1:23" x14ac:dyDescent="0.4">
      <c r="A23" t="s">
        <v>42</v>
      </c>
      <c r="B23">
        <v>23907</v>
      </c>
      <c r="C23">
        <v>23745</v>
      </c>
      <c r="D23">
        <v>192</v>
      </c>
      <c r="E23">
        <v>354</v>
      </c>
      <c r="F23">
        <v>23441</v>
      </c>
      <c r="G23">
        <v>3020</v>
      </c>
      <c r="H23">
        <v>2419</v>
      </c>
      <c r="I23">
        <v>601</v>
      </c>
      <c r="J23">
        <v>4047</v>
      </c>
      <c r="K23">
        <v>1319</v>
      </c>
      <c r="L23">
        <v>1701</v>
      </c>
      <c r="M23">
        <v>483</v>
      </c>
      <c r="N23">
        <v>3450</v>
      </c>
      <c r="O23">
        <v>54</v>
      </c>
      <c r="P23">
        <v>147</v>
      </c>
      <c r="Q23">
        <v>41</v>
      </c>
      <c r="R23">
        <v>330</v>
      </c>
      <c r="S23">
        <v>500</v>
      </c>
      <c r="V23" s="81" t="s">
        <v>46</v>
      </c>
      <c r="W23" s="81">
        <v>110</v>
      </c>
    </row>
    <row r="24" spans="1:23" x14ac:dyDescent="0.4">
      <c r="A24" t="s">
        <v>43</v>
      </c>
      <c r="B24">
        <v>89227</v>
      </c>
      <c r="C24">
        <v>89434</v>
      </c>
      <c r="D24">
        <v>666</v>
      </c>
      <c r="E24">
        <v>459</v>
      </c>
      <c r="F24">
        <v>83958</v>
      </c>
      <c r="G24">
        <v>10198</v>
      </c>
      <c r="H24">
        <v>8005</v>
      </c>
      <c r="I24">
        <v>2193</v>
      </c>
      <c r="J24">
        <v>20201</v>
      </c>
      <c r="K24">
        <v>4899</v>
      </c>
      <c r="L24">
        <v>5299</v>
      </c>
      <c r="M24">
        <v>1158</v>
      </c>
      <c r="N24">
        <v>15528</v>
      </c>
      <c r="O24">
        <v>191</v>
      </c>
      <c r="P24">
        <v>322</v>
      </c>
      <c r="Q24">
        <v>223</v>
      </c>
      <c r="R24">
        <v>906</v>
      </c>
      <c r="S24">
        <v>914</v>
      </c>
      <c r="V24" s="82" t="s">
        <v>182</v>
      </c>
      <c r="W24" s="81">
        <v>368</v>
      </c>
    </row>
    <row r="25" spans="1:23" x14ac:dyDescent="0.4">
      <c r="A25" t="s">
        <v>44</v>
      </c>
      <c r="B25">
        <v>12505</v>
      </c>
      <c r="C25">
        <v>12222</v>
      </c>
      <c r="D25">
        <v>131</v>
      </c>
      <c r="E25">
        <v>415</v>
      </c>
      <c r="F25">
        <v>11967</v>
      </c>
      <c r="G25">
        <v>1134</v>
      </c>
      <c r="H25">
        <v>877</v>
      </c>
      <c r="I25">
        <v>257</v>
      </c>
      <c r="J25">
        <v>1649</v>
      </c>
      <c r="K25">
        <v>373</v>
      </c>
      <c r="L25">
        <v>761</v>
      </c>
      <c r="M25">
        <v>115</v>
      </c>
      <c r="N25">
        <v>673</v>
      </c>
      <c r="O25">
        <v>7</v>
      </c>
      <c r="P25">
        <v>17</v>
      </c>
      <c r="Q25">
        <v>8</v>
      </c>
      <c r="R25">
        <v>301</v>
      </c>
      <c r="S25">
        <v>113</v>
      </c>
      <c r="V25" s="81" t="s">
        <v>47</v>
      </c>
      <c r="W25" s="81">
        <v>29</v>
      </c>
    </row>
    <row r="26" spans="1:23" x14ac:dyDescent="0.4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709</v>
      </c>
      <c r="O26">
        <v>0</v>
      </c>
      <c r="P26">
        <v>0</v>
      </c>
      <c r="Q26">
        <v>0</v>
      </c>
      <c r="R26">
        <v>0</v>
      </c>
      <c r="S26">
        <v>0</v>
      </c>
      <c r="V26" s="81" t="s">
        <v>48</v>
      </c>
      <c r="W26" s="81">
        <v>290</v>
      </c>
    </row>
    <row r="27" spans="1:23" x14ac:dyDescent="0.4">
      <c r="A27" t="s">
        <v>46</v>
      </c>
      <c r="B27">
        <v>13429</v>
      </c>
      <c r="C27">
        <v>13321</v>
      </c>
      <c r="D27">
        <v>60</v>
      </c>
      <c r="E27">
        <v>168</v>
      </c>
      <c r="F27">
        <v>13117</v>
      </c>
      <c r="G27">
        <v>856</v>
      </c>
      <c r="H27">
        <v>736</v>
      </c>
      <c r="I27">
        <v>120</v>
      </c>
      <c r="J27">
        <v>1324</v>
      </c>
      <c r="K27">
        <v>376</v>
      </c>
      <c r="L27">
        <v>480</v>
      </c>
      <c r="M27">
        <v>115</v>
      </c>
      <c r="N27">
        <v>1036</v>
      </c>
      <c r="O27">
        <v>19</v>
      </c>
      <c r="P27">
        <v>24</v>
      </c>
      <c r="Q27">
        <v>11</v>
      </c>
      <c r="R27">
        <v>156</v>
      </c>
      <c r="S27">
        <v>227</v>
      </c>
      <c r="V27" s="82" t="s">
        <v>183</v>
      </c>
      <c r="W27" s="81">
        <v>221</v>
      </c>
    </row>
    <row r="28" spans="1:23" x14ac:dyDescent="0.4">
      <c r="A28" t="s">
        <v>47</v>
      </c>
      <c r="B28">
        <v>3932</v>
      </c>
      <c r="C28">
        <v>3952</v>
      </c>
      <c r="D28">
        <v>24</v>
      </c>
      <c r="E28">
        <v>4</v>
      </c>
      <c r="F28">
        <v>3911</v>
      </c>
      <c r="G28">
        <v>360</v>
      </c>
      <c r="H28">
        <v>325</v>
      </c>
      <c r="I28">
        <v>35</v>
      </c>
      <c r="J28">
        <v>518</v>
      </c>
      <c r="K28">
        <v>95</v>
      </c>
      <c r="L28">
        <v>265</v>
      </c>
      <c r="M28">
        <v>63</v>
      </c>
      <c r="N28">
        <v>638</v>
      </c>
      <c r="O28">
        <v>6</v>
      </c>
      <c r="P28">
        <v>17</v>
      </c>
      <c r="Q28">
        <v>7</v>
      </c>
      <c r="R28">
        <v>78</v>
      </c>
      <c r="S28">
        <v>51</v>
      </c>
      <c r="V28" s="81" t="s">
        <v>49</v>
      </c>
      <c r="W28" s="81">
        <v>0</v>
      </c>
    </row>
    <row r="29" spans="1:23" x14ac:dyDescent="0.4">
      <c r="A29" t="s">
        <v>48</v>
      </c>
      <c r="B29">
        <v>15998</v>
      </c>
      <c r="C29">
        <v>16055</v>
      </c>
      <c r="D29">
        <v>85</v>
      </c>
      <c r="E29">
        <v>28</v>
      </c>
      <c r="F29">
        <v>15948</v>
      </c>
      <c r="G29">
        <v>2084</v>
      </c>
      <c r="H29">
        <v>1622</v>
      </c>
      <c r="I29">
        <v>462</v>
      </c>
      <c r="J29">
        <v>2654</v>
      </c>
      <c r="K29">
        <v>711</v>
      </c>
      <c r="L29">
        <v>1373</v>
      </c>
      <c r="M29">
        <v>223</v>
      </c>
      <c r="N29">
        <v>1949</v>
      </c>
      <c r="O29">
        <v>14</v>
      </c>
      <c r="P29">
        <v>46</v>
      </c>
      <c r="Q29">
        <v>15</v>
      </c>
      <c r="R29">
        <v>320</v>
      </c>
      <c r="S29">
        <v>310</v>
      </c>
      <c r="V29" s="81" t="s">
        <v>50</v>
      </c>
      <c r="W29" s="81">
        <v>68</v>
      </c>
    </row>
    <row r="30" spans="1:23" x14ac:dyDescent="0.4">
      <c r="A30" t="s">
        <v>49</v>
      </c>
      <c r="B30">
        <v>912</v>
      </c>
      <c r="C30">
        <v>925</v>
      </c>
      <c r="D30">
        <v>24</v>
      </c>
      <c r="E30">
        <v>11</v>
      </c>
      <c r="F30">
        <v>744</v>
      </c>
      <c r="G30">
        <v>66</v>
      </c>
      <c r="H30">
        <v>50</v>
      </c>
      <c r="I30">
        <v>16</v>
      </c>
      <c r="J30">
        <v>153</v>
      </c>
      <c r="K30">
        <v>51</v>
      </c>
      <c r="L30">
        <v>15</v>
      </c>
      <c r="M30">
        <v>11</v>
      </c>
      <c r="N30">
        <v>217</v>
      </c>
      <c r="O30">
        <v>3</v>
      </c>
      <c r="P30">
        <v>1</v>
      </c>
      <c r="Q30">
        <v>4</v>
      </c>
      <c r="R30">
        <v>14</v>
      </c>
      <c r="S30">
        <v>47</v>
      </c>
      <c r="V30" s="81" t="s">
        <v>184</v>
      </c>
      <c r="W30" s="81">
        <v>253</v>
      </c>
    </row>
    <row r="31" spans="1:23" x14ac:dyDescent="0.4">
      <c r="A31" t="s">
        <v>50</v>
      </c>
      <c r="B31">
        <v>15997</v>
      </c>
      <c r="C31">
        <v>16093</v>
      </c>
      <c r="D31">
        <v>111</v>
      </c>
      <c r="E31">
        <v>15</v>
      </c>
      <c r="F31">
        <v>15728</v>
      </c>
      <c r="G31">
        <v>626</v>
      </c>
      <c r="H31">
        <v>497</v>
      </c>
      <c r="I31">
        <v>129</v>
      </c>
      <c r="J31">
        <v>880</v>
      </c>
      <c r="K31">
        <v>185</v>
      </c>
      <c r="L31">
        <v>441</v>
      </c>
      <c r="M31">
        <v>64</v>
      </c>
      <c r="N31">
        <v>565</v>
      </c>
      <c r="O31">
        <v>4</v>
      </c>
      <c r="P31">
        <v>14</v>
      </c>
      <c r="Q31">
        <v>4</v>
      </c>
      <c r="R31">
        <v>197</v>
      </c>
      <c r="S31">
        <v>34</v>
      </c>
      <c r="V31" s="81" t="s">
        <v>52</v>
      </c>
      <c r="W31" s="81">
        <v>195</v>
      </c>
    </row>
    <row r="32" spans="1:23" x14ac:dyDescent="0.4">
      <c r="A32" t="s">
        <v>51</v>
      </c>
      <c r="B32">
        <v>21574</v>
      </c>
      <c r="C32">
        <v>21541</v>
      </c>
      <c r="D32">
        <v>106</v>
      </c>
      <c r="E32">
        <v>139</v>
      </c>
      <c r="F32">
        <v>21456</v>
      </c>
      <c r="G32">
        <v>2221</v>
      </c>
      <c r="H32">
        <v>2059</v>
      </c>
      <c r="I32">
        <v>162</v>
      </c>
      <c r="J32">
        <v>3652</v>
      </c>
      <c r="K32">
        <v>1256</v>
      </c>
      <c r="L32">
        <v>965</v>
      </c>
      <c r="M32">
        <v>332</v>
      </c>
      <c r="N32">
        <v>2124</v>
      </c>
      <c r="O32">
        <v>19</v>
      </c>
      <c r="P32">
        <v>76</v>
      </c>
      <c r="Q32">
        <v>30</v>
      </c>
      <c r="R32">
        <v>461</v>
      </c>
      <c r="S32">
        <v>373</v>
      </c>
      <c r="V32" s="81" t="s">
        <v>53</v>
      </c>
      <c r="W32" s="81">
        <v>159</v>
      </c>
    </row>
    <row r="33" spans="1:23" x14ac:dyDescent="0.4">
      <c r="A33" t="s">
        <v>52</v>
      </c>
      <c r="B33">
        <v>18423</v>
      </c>
      <c r="C33">
        <v>18564</v>
      </c>
      <c r="D33">
        <v>157</v>
      </c>
      <c r="E33">
        <v>16</v>
      </c>
      <c r="F33">
        <v>18427</v>
      </c>
      <c r="G33">
        <v>2185</v>
      </c>
      <c r="H33">
        <v>1866</v>
      </c>
      <c r="I33">
        <v>319</v>
      </c>
      <c r="J33">
        <v>2962</v>
      </c>
      <c r="K33">
        <v>850</v>
      </c>
      <c r="L33">
        <v>1335</v>
      </c>
      <c r="M33">
        <v>286</v>
      </c>
      <c r="N33">
        <v>2906</v>
      </c>
      <c r="O33">
        <v>30</v>
      </c>
      <c r="P33">
        <v>59</v>
      </c>
      <c r="Q33">
        <v>30</v>
      </c>
      <c r="R33">
        <v>404</v>
      </c>
      <c r="S33">
        <v>332</v>
      </c>
      <c r="V33" s="81" t="s">
        <v>185</v>
      </c>
      <c r="W33" s="81">
        <v>1042</v>
      </c>
    </row>
    <row r="34" spans="1:23" x14ac:dyDescent="0.4">
      <c r="A34" t="s">
        <v>53</v>
      </c>
      <c r="B34">
        <v>10503</v>
      </c>
      <c r="C34">
        <v>10332</v>
      </c>
      <c r="D34">
        <v>55</v>
      </c>
      <c r="E34">
        <v>226</v>
      </c>
      <c r="F34">
        <v>10116</v>
      </c>
      <c r="G34">
        <v>875</v>
      </c>
      <c r="H34">
        <v>731</v>
      </c>
      <c r="I34">
        <v>144</v>
      </c>
      <c r="J34">
        <v>1073</v>
      </c>
      <c r="K34">
        <v>460</v>
      </c>
      <c r="L34">
        <v>415</v>
      </c>
      <c r="M34">
        <v>160</v>
      </c>
      <c r="N34">
        <v>1265</v>
      </c>
      <c r="O34">
        <v>15</v>
      </c>
      <c r="P34">
        <v>38</v>
      </c>
      <c r="Q34">
        <v>12</v>
      </c>
      <c r="R34">
        <v>79</v>
      </c>
      <c r="S34">
        <v>138</v>
      </c>
      <c r="V34" s="81" t="s">
        <v>55</v>
      </c>
      <c r="W34" s="81">
        <v>173</v>
      </c>
    </row>
    <row r="35" spans="1:23" x14ac:dyDescent="0.4">
      <c r="A35" t="s">
        <v>54</v>
      </c>
      <c r="B35">
        <v>71473</v>
      </c>
      <c r="C35">
        <v>71697</v>
      </c>
      <c r="D35">
        <v>378</v>
      </c>
      <c r="E35">
        <v>154</v>
      </c>
      <c r="F35">
        <v>69460</v>
      </c>
      <c r="G35">
        <v>9734</v>
      </c>
      <c r="H35">
        <v>8632</v>
      </c>
      <c r="I35">
        <v>1102</v>
      </c>
      <c r="J35">
        <v>19491</v>
      </c>
      <c r="K35">
        <v>3303</v>
      </c>
      <c r="L35">
        <v>6431</v>
      </c>
      <c r="M35">
        <v>1028</v>
      </c>
      <c r="N35">
        <v>9271</v>
      </c>
      <c r="O35">
        <v>91</v>
      </c>
      <c r="P35">
        <v>250</v>
      </c>
      <c r="Q35">
        <v>114</v>
      </c>
      <c r="R35">
        <v>845</v>
      </c>
      <c r="S35">
        <v>625</v>
      </c>
      <c r="V35" s="81" t="s">
        <v>56</v>
      </c>
      <c r="W35" s="81">
        <v>588</v>
      </c>
    </row>
    <row r="36" spans="1:23" x14ac:dyDescent="0.4">
      <c r="A36" t="s">
        <v>55</v>
      </c>
      <c r="B36">
        <v>22299</v>
      </c>
      <c r="C36">
        <v>22319</v>
      </c>
      <c r="D36">
        <v>47</v>
      </c>
      <c r="E36">
        <v>27</v>
      </c>
      <c r="F36">
        <v>21968</v>
      </c>
      <c r="G36">
        <v>1462</v>
      </c>
      <c r="H36">
        <v>1232</v>
      </c>
      <c r="I36">
        <v>230</v>
      </c>
      <c r="J36">
        <v>2305</v>
      </c>
      <c r="K36">
        <v>637</v>
      </c>
      <c r="L36">
        <v>825</v>
      </c>
      <c r="M36">
        <v>193</v>
      </c>
      <c r="N36">
        <v>1235</v>
      </c>
      <c r="O36">
        <v>20</v>
      </c>
      <c r="P36">
        <v>40</v>
      </c>
      <c r="Q36">
        <v>16</v>
      </c>
      <c r="R36">
        <v>399</v>
      </c>
      <c r="S36">
        <v>156</v>
      </c>
      <c r="V36" s="81" t="s">
        <v>63</v>
      </c>
      <c r="W36" s="81">
        <v>52</v>
      </c>
    </row>
    <row r="37" spans="1:23" x14ac:dyDescent="0.4">
      <c r="A37" t="s">
        <v>56</v>
      </c>
      <c r="B37">
        <v>29645</v>
      </c>
      <c r="C37">
        <v>29661</v>
      </c>
      <c r="D37">
        <v>164</v>
      </c>
      <c r="E37">
        <v>148</v>
      </c>
      <c r="F37">
        <v>28587</v>
      </c>
      <c r="G37">
        <v>4177</v>
      </c>
      <c r="H37">
        <v>3200</v>
      </c>
      <c r="I37">
        <v>977</v>
      </c>
      <c r="J37">
        <v>4636</v>
      </c>
      <c r="K37">
        <v>1679</v>
      </c>
      <c r="L37">
        <v>2498</v>
      </c>
      <c r="M37">
        <v>699</v>
      </c>
      <c r="N37">
        <v>5615</v>
      </c>
      <c r="O37">
        <v>99</v>
      </c>
      <c r="P37">
        <v>126</v>
      </c>
      <c r="Q37">
        <v>72</v>
      </c>
      <c r="R37">
        <v>218</v>
      </c>
      <c r="S37">
        <v>354</v>
      </c>
      <c r="V37" s="81" t="s">
        <v>186</v>
      </c>
      <c r="W37" s="81">
        <v>22</v>
      </c>
    </row>
    <row r="38" spans="1:23" x14ac:dyDescent="0.4">
      <c r="A38" t="s">
        <v>57</v>
      </c>
      <c r="B38">
        <v>12943</v>
      </c>
      <c r="C38">
        <v>12998</v>
      </c>
      <c r="D38">
        <v>59</v>
      </c>
      <c r="E38">
        <v>4</v>
      </c>
      <c r="F38">
        <v>12981</v>
      </c>
      <c r="G38">
        <v>315</v>
      </c>
      <c r="H38">
        <v>297</v>
      </c>
      <c r="I38">
        <v>18</v>
      </c>
      <c r="J38">
        <v>584</v>
      </c>
      <c r="K38">
        <v>86</v>
      </c>
      <c r="L38">
        <v>229</v>
      </c>
      <c r="M38">
        <v>67</v>
      </c>
      <c r="N38">
        <v>327</v>
      </c>
      <c r="O38">
        <v>18</v>
      </c>
      <c r="P38">
        <v>13</v>
      </c>
      <c r="Q38">
        <v>4</v>
      </c>
      <c r="R38">
        <v>120</v>
      </c>
      <c r="S38">
        <v>29</v>
      </c>
      <c r="V38" s="81" t="s">
        <v>65</v>
      </c>
      <c r="W38" s="81">
        <v>194</v>
      </c>
    </row>
    <row r="39" spans="1:23" x14ac:dyDescent="0.4">
      <c r="A39" t="s">
        <v>63</v>
      </c>
      <c r="B39">
        <v>7195</v>
      </c>
      <c r="C39">
        <v>7181</v>
      </c>
      <c r="D39">
        <v>0</v>
      </c>
      <c r="E39">
        <v>14</v>
      </c>
      <c r="F39">
        <v>7043</v>
      </c>
      <c r="G39">
        <v>225</v>
      </c>
      <c r="H39">
        <v>216</v>
      </c>
      <c r="I39">
        <v>9</v>
      </c>
      <c r="J39">
        <v>595</v>
      </c>
      <c r="K39">
        <v>63</v>
      </c>
      <c r="L39">
        <v>162</v>
      </c>
      <c r="M39">
        <v>38</v>
      </c>
      <c r="N39">
        <v>453</v>
      </c>
      <c r="O39">
        <v>8</v>
      </c>
      <c r="P39">
        <v>2</v>
      </c>
      <c r="Q39">
        <v>7</v>
      </c>
      <c r="R39">
        <v>67</v>
      </c>
      <c r="S39">
        <v>39</v>
      </c>
      <c r="V39" s="81" t="s">
        <v>187</v>
      </c>
      <c r="W39" s="81">
        <v>328</v>
      </c>
    </row>
    <row r="40" spans="1:23" x14ac:dyDescent="0.4">
      <c r="A40" t="s">
        <v>58</v>
      </c>
      <c r="B40">
        <v>12597</v>
      </c>
      <c r="C40">
        <v>12593</v>
      </c>
      <c r="D40">
        <v>0</v>
      </c>
      <c r="E40">
        <v>4</v>
      </c>
      <c r="F40">
        <v>11451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286</v>
      </c>
      <c r="O40">
        <v>1</v>
      </c>
      <c r="P40">
        <v>0</v>
      </c>
      <c r="Q40">
        <v>0</v>
      </c>
      <c r="R40">
        <v>15</v>
      </c>
      <c r="S40">
        <v>0</v>
      </c>
      <c r="V40" s="81" t="s">
        <v>188</v>
      </c>
      <c r="W40" s="81">
        <v>125</v>
      </c>
    </row>
    <row r="41" spans="1:23" x14ac:dyDescent="0.4">
      <c r="A41" t="s">
        <v>59</v>
      </c>
      <c r="B41">
        <v>15780</v>
      </c>
      <c r="C41">
        <v>15766</v>
      </c>
      <c r="D41">
        <v>0</v>
      </c>
      <c r="E41">
        <v>14</v>
      </c>
      <c r="F41">
        <v>13444</v>
      </c>
      <c r="G41">
        <v>0</v>
      </c>
      <c r="H41">
        <v>0</v>
      </c>
      <c r="I41">
        <v>0</v>
      </c>
      <c r="J41">
        <v>46</v>
      </c>
      <c r="K41">
        <v>0</v>
      </c>
      <c r="L41">
        <v>0</v>
      </c>
      <c r="M41">
        <v>0</v>
      </c>
      <c r="N41">
        <v>562</v>
      </c>
      <c r="O41">
        <v>0</v>
      </c>
      <c r="P41">
        <v>1</v>
      </c>
      <c r="Q41">
        <v>0</v>
      </c>
      <c r="R41">
        <v>6</v>
      </c>
      <c r="S41">
        <v>0</v>
      </c>
      <c r="V41" s="81" t="s">
        <v>69</v>
      </c>
      <c r="W41" s="81">
        <v>750</v>
      </c>
    </row>
    <row r="42" spans="1:23" x14ac:dyDescent="0.4">
      <c r="A42" t="s">
        <v>60</v>
      </c>
      <c r="B42">
        <v>3946</v>
      </c>
      <c r="C42">
        <v>3946</v>
      </c>
      <c r="D42">
        <v>0</v>
      </c>
      <c r="E42">
        <v>0</v>
      </c>
      <c r="F42">
        <v>3721</v>
      </c>
      <c r="G42">
        <v>0</v>
      </c>
      <c r="H42">
        <v>0</v>
      </c>
      <c r="I42">
        <v>0</v>
      </c>
      <c r="J42">
        <v>15</v>
      </c>
      <c r="K42">
        <v>0</v>
      </c>
      <c r="L42">
        <v>0</v>
      </c>
      <c r="M42">
        <v>0</v>
      </c>
      <c r="N42">
        <v>376</v>
      </c>
      <c r="O42">
        <v>0</v>
      </c>
      <c r="P42">
        <v>0</v>
      </c>
      <c r="Q42">
        <v>0</v>
      </c>
      <c r="R42">
        <v>10</v>
      </c>
      <c r="S42">
        <v>0</v>
      </c>
      <c r="V42" s="81" t="s">
        <v>71</v>
      </c>
      <c r="W42" s="81">
        <v>157</v>
      </c>
    </row>
    <row r="43" spans="1:23" x14ac:dyDescent="0.4">
      <c r="A43" t="s">
        <v>61</v>
      </c>
      <c r="B43">
        <v>4760</v>
      </c>
      <c r="C43">
        <v>4760</v>
      </c>
      <c r="D43">
        <v>0</v>
      </c>
      <c r="E43">
        <v>0</v>
      </c>
      <c r="F43">
        <v>4241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251</v>
      </c>
      <c r="O43">
        <v>0</v>
      </c>
      <c r="P43">
        <v>0</v>
      </c>
      <c r="Q43">
        <v>0</v>
      </c>
      <c r="R43">
        <v>3</v>
      </c>
      <c r="S43">
        <v>0</v>
      </c>
      <c r="V43" s="81" t="s">
        <v>72</v>
      </c>
      <c r="W43" s="81">
        <v>5</v>
      </c>
    </row>
    <row r="44" spans="1:23" x14ac:dyDescent="0.4">
      <c r="A44" t="s">
        <v>62</v>
      </c>
      <c r="B44">
        <v>13388</v>
      </c>
      <c r="C44">
        <v>0</v>
      </c>
      <c r="D44">
        <v>0</v>
      </c>
      <c r="E44">
        <v>13388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V44" s="81" t="s">
        <v>73</v>
      </c>
      <c r="W44" s="81">
        <v>26</v>
      </c>
    </row>
    <row r="45" spans="1:23" x14ac:dyDescent="0.4">
      <c r="A45" t="s">
        <v>64</v>
      </c>
      <c r="B45">
        <v>8238</v>
      </c>
      <c r="C45">
        <v>8239</v>
      </c>
      <c r="D45">
        <v>20</v>
      </c>
      <c r="E45">
        <v>19</v>
      </c>
      <c r="F45">
        <v>8198</v>
      </c>
      <c r="G45">
        <v>662</v>
      </c>
      <c r="H45">
        <v>605</v>
      </c>
      <c r="I45">
        <v>57</v>
      </c>
      <c r="J45">
        <v>995</v>
      </c>
      <c r="K45">
        <v>444</v>
      </c>
      <c r="L45">
        <v>218</v>
      </c>
      <c r="M45">
        <v>53</v>
      </c>
      <c r="N45">
        <v>258</v>
      </c>
      <c r="O45">
        <v>2</v>
      </c>
      <c r="P45">
        <v>6</v>
      </c>
      <c r="Q45">
        <v>2</v>
      </c>
      <c r="R45">
        <v>152</v>
      </c>
      <c r="S45">
        <v>69</v>
      </c>
      <c r="V45" s="81" t="s">
        <v>74</v>
      </c>
      <c r="W45" s="81">
        <v>18</v>
      </c>
    </row>
    <row r="46" spans="1:23" x14ac:dyDescent="0.4">
      <c r="A46" t="s">
        <v>65</v>
      </c>
      <c r="B46">
        <v>16016</v>
      </c>
      <c r="C46">
        <v>16003</v>
      </c>
      <c r="D46">
        <v>141</v>
      </c>
      <c r="E46">
        <v>154</v>
      </c>
      <c r="F46">
        <v>15897</v>
      </c>
      <c r="G46">
        <v>1900</v>
      </c>
      <c r="H46">
        <v>1635</v>
      </c>
      <c r="I46">
        <v>265</v>
      </c>
      <c r="J46">
        <v>3197</v>
      </c>
      <c r="K46">
        <v>743</v>
      </c>
      <c r="L46">
        <v>1157</v>
      </c>
      <c r="M46">
        <v>238</v>
      </c>
      <c r="N46">
        <v>1411</v>
      </c>
      <c r="O46">
        <v>10</v>
      </c>
      <c r="P46">
        <v>48</v>
      </c>
      <c r="Q46">
        <v>20</v>
      </c>
      <c r="R46">
        <v>388</v>
      </c>
      <c r="S46">
        <v>324</v>
      </c>
      <c r="V46" s="81" t="s">
        <v>113</v>
      </c>
      <c r="W46" s="81">
        <v>14262</v>
      </c>
    </row>
    <row r="47" spans="1:23" x14ac:dyDescent="0.4">
      <c r="A47" t="s">
        <v>66</v>
      </c>
      <c r="B47">
        <v>29902</v>
      </c>
      <c r="C47">
        <v>30079</v>
      </c>
      <c r="D47">
        <v>186</v>
      </c>
      <c r="E47">
        <v>9</v>
      </c>
      <c r="F47">
        <v>29404</v>
      </c>
      <c r="G47">
        <v>6090</v>
      </c>
      <c r="H47">
        <v>4740</v>
      </c>
      <c r="I47">
        <v>1350</v>
      </c>
      <c r="J47">
        <v>6359</v>
      </c>
      <c r="K47">
        <v>1088</v>
      </c>
      <c r="L47">
        <v>5002</v>
      </c>
      <c r="M47">
        <v>323</v>
      </c>
      <c r="N47">
        <v>1942</v>
      </c>
      <c r="O47">
        <v>15</v>
      </c>
      <c r="P47">
        <v>60</v>
      </c>
      <c r="Q47">
        <v>10</v>
      </c>
      <c r="R47">
        <v>349</v>
      </c>
      <c r="S47">
        <v>621</v>
      </c>
    </row>
    <row r="48" spans="1:23" x14ac:dyDescent="0.4">
      <c r="A48" t="s">
        <v>67</v>
      </c>
      <c r="B48">
        <v>22928</v>
      </c>
      <c r="C48">
        <v>23005</v>
      </c>
      <c r="D48">
        <v>84</v>
      </c>
      <c r="E48">
        <v>7</v>
      </c>
      <c r="F48">
        <v>22900</v>
      </c>
      <c r="G48">
        <v>2958</v>
      </c>
      <c r="H48">
        <v>2399</v>
      </c>
      <c r="I48">
        <v>559</v>
      </c>
      <c r="J48">
        <v>3500</v>
      </c>
      <c r="K48">
        <v>770</v>
      </c>
      <c r="L48">
        <v>2188</v>
      </c>
      <c r="M48">
        <v>312</v>
      </c>
      <c r="N48">
        <v>1723</v>
      </c>
      <c r="O48">
        <v>13</v>
      </c>
      <c r="P48">
        <v>80</v>
      </c>
      <c r="Q48">
        <v>17</v>
      </c>
      <c r="R48">
        <v>434</v>
      </c>
      <c r="S48">
        <v>171</v>
      </c>
    </row>
    <row r="49" spans="1:19" x14ac:dyDescent="0.4">
      <c r="A49" t="s">
        <v>68</v>
      </c>
      <c r="B49">
        <v>10623</v>
      </c>
      <c r="C49">
        <v>10704</v>
      </c>
      <c r="D49">
        <v>97</v>
      </c>
      <c r="E49">
        <v>16</v>
      </c>
      <c r="F49">
        <v>9882</v>
      </c>
      <c r="G49">
        <v>1737</v>
      </c>
      <c r="H49">
        <v>1233</v>
      </c>
      <c r="I49">
        <v>504</v>
      </c>
      <c r="J49">
        <v>3043</v>
      </c>
      <c r="K49">
        <v>555</v>
      </c>
      <c r="L49">
        <v>1182</v>
      </c>
      <c r="M49">
        <v>192</v>
      </c>
      <c r="N49">
        <v>1141</v>
      </c>
      <c r="O49">
        <v>12</v>
      </c>
      <c r="P49">
        <v>39</v>
      </c>
      <c r="Q49">
        <v>7</v>
      </c>
      <c r="R49">
        <v>198</v>
      </c>
      <c r="S49">
        <v>333</v>
      </c>
    </row>
    <row r="50" spans="1:19" x14ac:dyDescent="0.4">
      <c r="A50" t="s">
        <v>69</v>
      </c>
      <c r="B50">
        <v>26659</v>
      </c>
      <c r="C50">
        <v>26854</v>
      </c>
      <c r="D50">
        <v>378</v>
      </c>
      <c r="E50">
        <v>183</v>
      </c>
      <c r="F50">
        <v>26571</v>
      </c>
      <c r="G50">
        <v>5640</v>
      </c>
      <c r="H50">
        <v>4868</v>
      </c>
      <c r="I50">
        <v>772</v>
      </c>
      <c r="J50">
        <v>6909</v>
      </c>
      <c r="K50">
        <v>2218</v>
      </c>
      <c r="L50">
        <v>3422</v>
      </c>
      <c r="M50">
        <v>719</v>
      </c>
      <c r="N50">
        <v>5452</v>
      </c>
      <c r="O50">
        <v>66</v>
      </c>
      <c r="P50">
        <v>154</v>
      </c>
      <c r="Q50">
        <v>64</v>
      </c>
      <c r="R50">
        <v>530</v>
      </c>
      <c r="S50">
        <v>694</v>
      </c>
    </row>
    <row r="51" spans="1:19" x14ac:dyDescent="0.4">
      <c r="A51" t="s">
        <v>70</v>
      </c>
      <c r="B51">
        <v>9641</v>
      </c>
      <c r="C51">
        <v>9430</v>
      </c>
      <c r="D51">
        <v>20</v>
      </c>
      <c r="E51">
        <v>231</v>
      </c>
      <c r="F51">
        <v>9377</v>
      </c>
      <c r="G51">
        <v>827</v>
      </c>
      <c r="H51">
        <v>694</v>
      </c>
      <c r="I51">
        <v>133</v>
      </c>
      <c r="J51">
        <v>1195</v>
      </c>
      <c r="K51">
        <v>294</v>
      </c>
      <c r="L51">
        <v>533</v>
      </c>
      <c r="M51">
        <v>96</v>
      </c>
      <c r="N51">
        <v>644</v>
      </c>
      <c r="O51">
        <v>7</v>
      </c>
      <c r="P51">
        <v>26</v>
      </c>
      <c r="Q51">
        <v>7</v>
      </c>
      <c r="R51">
        <v>124</v>
      </c>
      <c r="S51">
        <v>161</v>
      </c>
    </row>
    <row r="52" spans="1:19" x14ac:dyDescent="0.4">
      <c r="A52" t="s">
        <v>71</v>
      </c>
      <c r="B52">
        <v>22305</v>
      </c>
      <c r="C52">
        <v>22262</v>
      </c>
      <c r="D52">
        <v>77</v>
      </c>
      <c r="E52">
        <v>120</v>
      </c>
      <c r="F52">
        <v>21464</v>
      </c>
      <c r="G52">
        <v>1800</v>
      </c>
      <c r="H52">
        <v>1536</v>
      </c>
      <c r="I52">
        <v>264</v>
      </c>
      <c r="J52">
        <v>2695</v>
      </c>
      <c r="K52">
        <v>666</v>
      </c>
      <c r="L52">
        <v>1134</v>
      </c>
      <c r="M52">
        <v>216</v>
      </c>
      <c r="N52">
        <v>1267</v>
      </c>
      <c r="O52">
        <v>19</v>
      </c>
      <c r="P52">
        <v>46</v>
      </c>
      <c r="Q52">
        <v>15</v>
      </c>
      <c r="R52">
        <v>286</v>
      </c>
      <c r="S52">
        <v>216</v>
      </c>
    </row>
    <row r="53" spans="1:19" x14ac:dyDescent="0.4">
      <c r="A53" t="s">
        <v>72</v>
      </c>
      <c r="B53">
        <v>11684</v>
      </c>
      <c r="C53">
        <v>11702</v>
      </c>
      <c r="D53">
        <v>27</v>
      </c>
      <c r="E53">
        <v>9</v>
      </c>
      <c r="F53">
        <v>11634</v>
      </c>
      <c r="G53">
        <v>458</v>
      </c>
      <c r="H53">
        <v>440</v>
      </c>
      <c r="I53">
        <v>18</v>
      </c>
      <c r="J53">
        <v>840</v>
      </c>
      <c r="K53">
        <v>224</v>
      </c>
      <c r="L53">
        <v>234</v>
      </c>
      <c r="M53">
        <v>60</v>
      </c>
      <c r="N53">
        <v>336</v>
      </c>
      <c r="O53">
        <v>1</v>
      </c>
      <c r="P53">
        <v>12</v>
      </c>
      <c r="Q53">
        <v>3</v>
      </c>
      <c r="R53">
        <v>196</v>
      </c>
      <c r="S53">
        <v>100</v>
      </c>
    </row>
    <row r="54" spans="1:19" x14ac:dyDescent="0.4">
      <c r="A54" t="s">
        <v>73</v>
      </c>
      <c r="B54">
        <v>14963</v>
      </c>
      <c r="C54">
        <v>15013</v>
      </c>
      <c r="D54">
        <v>54</v>
      </c>
      <c r="E54">
        <v>4</v>
      </c>
      <c r="F54">
        <v>14875</v>
      </c>
      <c r="G54">
        <v>375</v>
      </c>
      <c r="H54">
        <v>330</v>
      </c>
      <c r="I54">
        <v>45</v>
      </c>
      <c r="J54">
        <v>669</v>
      </c>
      <c r="K54">
        <v>125</v>
      </c>
      <c r="L54">
        <v>250</v>
      </c>
      <c r="M54">
        <v>67</v>
      </c>
      <c r="N54">
        <v>705</v>
      </c>
      <c r="O54">
        <v>9</v>
      </c>
      <c r="P54">
        <v>5</v>
      </c>
      <c r="Q54">
        <v>3</v>
      </c>
      <c r="R54">
        <v>170</v>
      </c>
      <c r="S54">
        <v>25</v>
      </c>
    </row>
    <row r="55" spans="1:19" x14ac:dyDescent="0.4">
      <c r="A55" t="s">
        <v>74</v>
      </c>
      <c r="B55">
        <v>8719</v>
      </c>
      <c r="C55">
        <v>8650</v>
      </c>
      <c r="D55">
        <v>65</v>
      </c>
      <c r="E55">
        <v>134</v>
      </c>
      <c r="F55">
        <v>8602</v>
      </c>
      <c r="G55">
        <v>764</v>
      </c>
      <c r="H55">
        <v>628</v>
      </c>
      <c r="I55">
        <v>136</v>
      </c>
      <c r="J55">
        <v>1147</v>
      </c>
      <c r="K55">
        <v>222</v>
      </c>
      <c r="L55">
        <v>542</v>
      </c>
      <c r="M55">
        <v>57</v>
      </c>
      <c r="N55">
        <v>818</v>
      </c>
      <c r="O55">
        <v>3</v>
      </c>
      <c r="P55">
        <v>11</v>
      </c>
      <c r="Q55">
        <v>0</v>
      </c>
      <c r="R55">
        <v>139</v>
      </c>
      <c r="S55">
        <v>255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sheetPr codeName="Sheet1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6" x14ac:dyDescent="0.4"/>
  <cols>
    <col min="1" max="1" width="25.69140625" style="4" customWidth="1"/>
    <col min="2" max="21" width="14.69140625" style="4" customWidth="1"/>
  </cols>
  <sheetData>
    <row r="1" spans="1:21" ht="75" customHeight="1" x14ac:dyDescent="0.4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4">
      <c r="A2" s="5" t="s">
        <v>21</v>
      </c>
      <c r="B2" s="44">
        <f>January!B2</f>
        <v>60407</v>
      </c>
      <c r="C2" s="44">
        <f>June!D2</f>
        <v>60832</v>
      </c>
      <c r="D2" s="44">
        <f>JulyRaw!C2</f>
        <v>60573</v>
      </c>
      <c r="E2" s="44">
        <f>JulyRaw!D2</f>
        <v>388</v>
      </c>
      <c r="F2" s="44">
        <f>JulyRaw!E2</f>
        <v>648</v>
      </c>
      <c r="G2" s="44">
        <f>JulyRaw!F2</f>
        <v>59553</v>
      </c>
      <c r="H2" s="44">
        <f>JulyRaw!G2</f>
        <v>7233</v>
      </c>
      <c r="I2" s="44">
        <f>JulyRaw!H2</f>
        <v>5518</v>
      </c>
      <c r="J2" s="44">
        <f>JulyRaw!I2</f>
        <v>1715</v>
      </c>
      <c r="K2" s="44">
        <f>JulyRaw!J2</f>
        <v>14292</v>
      </c>
      <c r="L2" s="44">
        <f>JulyRaw!K2</f>
        <v>3136</v>
      </c>
      <c r="M2" s="44">
        <f>JulyRaw!L2</f>
        <v>4097</v>
      </c>
      <c r="N2" s="44">
        <f>JulyRaw!W2</f>
        <v>1020</v>
      </c>
      <c r="O2" s="44">
        <f>JulyRaw!M2</f>
        <v>646</v>
      </c>
      <c r="P2" s="44">
        <f>JulyRaw!N2</f>
        <v>6835</v>
      </c>
      <c r="Q2" s="44">
        <f>JulyRaw!O2</f>
        <v>45</v>
      </c>
      <c r="R2" s="44">
        <f>JulyRaw!P2</f>
        <v>131</v>
      </c>
      <c r="S2" s="44">
        <f>JulyRaw!Q2</f>
        <v>89</v>
      </c>
      <c r="T2" s="44">
        <f>JulyRaw!R2</f>
        <v>992</v>
      </c>
      <c r="U2" s="44">
        <f>JulyRaw!S2</f>
        <v>1072</v>
      </c>
    </row>
    <row r="3" spans="1:21" s="4" customFormat="1" ht="30" customHeight="1" x14ac:dyDescent="0.4">
      <c r="A3" s="6" t="s">
        <v>22</v>
      </c>
      <c r="B3" s="46">
        <f>January!B3</f>
        <v>27124</v>
      </c>
      <c r="C3" s="46">
        <f>June!D3</f>
        <v>27179</v>
      </c>
      <c r="D3" s="46">
        <f>JulyRaw!C3</f>
        <v>27158</v>
      </c>
      <c r="E3" s="46">
        <f>JulyRaw!D3</f>
        <v>111</v>
      </c>
      <c r="F3" s="46">
        <f>JulyRaw!E3</f>
        <v>131</v>
      </c>
      <c r="G3" s="46">
        <f>JulyRaw!F3</f>
        <v>26798</v>
      </c>
      <c r="H3" s="46">
        <f>JulyRaw!G3</f>
        <v>4802</v>
      </c>
      <c r="I3" s="46">
        <f>JulyRaw!H3</f>
        <v>3711</v>
      </c>
      <c r="J3" s="46">
        <f>JulyRaw!I3</f>
        <v>1091</v>
      </c>
      <c r="K3" s="46">
        <f>JulyRaw!J3</f>
        <v>5194</v>
      </c>
      <c r="L3" s="46">
        <f>JulyRaw!K3</f>
        <v>1559</v>
      </c>
      <c r="M3" s="46">
        <f>JulyRaw!L3</f>
        <v>3243</v>
      </c>
      <c r="N3" s="46">
        <f>JulyRaw!W3</f>
        <v>478</v>
      </c>
      <c r="O3" s="46">
        <f>JulyRaw!M3</f>
        <v>436</v>
      </c>
      <c r="P3" s="46">
        <f>JulyRaw!N3</f>
        <v>4274</v>
      </c>
      <c r="Q3" s="46">
        <f>JulyRaw!O3</f>
        <v>39</v>
      </c>
      <c r="R3" s="46">
        <f>JulyRaw!P3</f>
        <v>75</v>
      </c>
      <c r="S3" s="46">
        <f>JulyRaw!Q3</f>
        <v>34</v>
      </c>
      <c r="T3" s="46">
        <f>JulyRaw!R3</f>
        <v>316</v>
      </c>
      <c r="U3" s="46">
        <f>JulyRaw!S3</f>
        <v>465</v>
      </c>
    </row>
    <row r="4" spans="1:21" s="4" customFormat="1" ht="30" customHeight="1" x14ac:dyDescent="0.4">
      <c r="A4" s="5" t="s">
        <v>23</v>
      </c>
      <c r="B4" s="44">
        <f>January!B4</f>
        <v>63292</v>
      </c>
      <c r="C4" s="44">
        <f>June!D4</f>
        <v>62221</v>
      </c>
      <c r="D4" s="44">
        <f>JulyRaw!C4</f>
        <v>61804</v>
      </c>
      <c r="E4" s="44">
        <f>JulyRaw!D4</f>
        <v>341</v>
      </c>
      <c r="F4" s="44">
        <f>JulyRaw!E4</f>
        <v>745</v>
      </c>
      <c r="G4" s="44">
        <f>JulyRaw!F4</f>
        <v>59882</v>
      </c>
      <c r="H4" s="44">
        <f>JulyRaw!G4</f>
        <v>11857</v>
      </c>
      <c r="I4" s="44">
        <f>JulyRaw!H4</f>
        <v>9267</v>
      </c>
      <c r="J4" s="44">
        <f>JulyRaw!I4</f>
        <v>2590</v>
      </c>
      <c r="K4" s="44">
        <f>JulyRaw!J4</f>
        <v>21120</v>
      </c>
      <c r="L4" s="44">
        <f>JulyRaw!K4</f>
        <v>3921</v>
      </c>
      <c r="M4" s="44">
        <f>JulyRaw!L4</f>
        <v>7936</v>
      </c>
      <c r="N4" s="44">
        <f>JulyRaw!W5</f>
        <v>1640</v>
      </c>
      <c r="O4" s="44">
        <f>JulyRaw!M4</f>
        <v>1110</v>
      </c>
      <c r="P4" s="44">
        <f>JulyRaw!N4</f>
        <v>6916</v>
      </c>
      <c r="Q4" s="44">
        <f>JulyRaw!O4</f>
        <v>69</v>
      </c>
      <c r="R4" s="44">
        <f>JulyRaw!P4</f>
        <v>249</v>
      </c>
      <c r="S4" s="44">
        <f>JulyRaw!Q4</f>
        <v>119</v>
      </c>
      <c r="T4" s="44">
        <f>JulyRaw!R4</f>
        <v>872</v>
      </c>
      <c r="U4" s="44">
        <f>JulyRaw!S4</f>
        <v>772</v>
      </c>
    </row>
    <row r="5" spans="1:21" s="4" customFormat="1" ht="30" customHeight="1" x14ac:dyDescent="0.4">
      <c r="A5" s="6" t="s">
        <v>24</v>
      </c>
      <c r="B5" s="46">
        <f>January!B5</f>
        <v>12721</v>
      </c>
      <c r="C5" s="46">
        <f>June!D5</f>
        <v>12823</v>
      </c>
      <c r="D5" s="46">
        <f>JulyRaw!C5</f>
        <v>12841</v>
      </c>
      <c r="E5" s="46">
        <f>JulyRaw!D5</f>
        <v>22</v>
      </c>
      <c r="F5" s="46">
        <f>JulyRaw!E5</f>
        <v>4</v>
      </c>
      <c r="G5" s="46">
        <f>JulyRaw!F5</f>
        <v>12561</v>
      </c>
      <c r="H5" s="46">
        <f>JulyRaw!G5</f>
        <v>201</v>
      </c>
      <c r="I5" s="46">
        <f>JulyRaw!H5</f>
        <v>163</v>
      </c>
      <c r="J5" s="46">
        <f>JulyRaw!I5</f>
        <v>38</v>
      </c>
      <c r="K5" s="46">
        <f>JulyRaw!J5</f>
        <v>507</v>
      </c>
      <c r="L5" s="46">
        <f>JulyRaw!K5</f>
        <v>97</v>
      </c>
      <c r="M5" s="46">
        <f>JulyRaw!L5</f>
        <v>104</v>
      </c>
      <c r="N5" s="46">
        <f>JulyRaw!W7</f>
        <v>29</v>
      </c>
      <c r="O5" s="46">
        <f>JulyRaw!M5</f>
        <v>23</v>
      </c>
      <c r="P5" s="46">
        <f>JulyRaw!N5</f>
        <v>198</v>
      </c>
      <c r="Q5" s="46">
        <f>JulyRaw!O5</f>
        <v>0</v>
      </c>
      <c r="R5" s="46">
        <f>JulyRaw!P5</f>
        <v>0</v>
      </c>
      <c r="S5" s="46">
        <f>JulyRaw!Q5</f>
        <v>3</v>
      </c>
      <c r="T5" s="46">
        <f>JulyRaw!R5</f>
        <v>87</v>
      </c>
      <c r="U5" s="46">
        <f>JulyRaw!S5</f>
        <v>39</v>
      </c>
    </row>
    <row r="6" spans="1:21" s="4" customFormat="1" ht="30" customHeight="1" x14ac:dyDescent="0.4">
      <c r="A6" s="5" t="s">
        <v>25</v>
      </c>
      <c r="B6" s="44">
        <f>January!B6</f>
        <v>60187</v>
      </c>
      <c r="C6" s="44">
        <f>June!D6</f>
        <v>61685</v>
      </c>
      <c r="D6" s="44">
        <f>JulyRaw!C6</f>
        <v>61647</v>
      </c>
      <c r="E6" s="44">
        <f>JulyRaw!D6</f>
        <v>462</v>
      </c>
      <c r="F6" s="44">
        <f>JulyRaw!E6</f>
        <v>497</v>
      </c>
      <c r="G6" s="44">
        <f>JulyRaw!F6</f>
        <v>59636</v>
      </c>
      <c r="H6" s="44">
        <f>JulyRaw!G6</f>
        <v>7489</v>
      </c>
      <c r="I6" s="44">
        <f>JulyRaw!H6</f>
        <v>6261</v>
      </c>
      <c r="J6" s="44">
        <f>JulyRaw!I6</f>
        <v>1228</v>
      </c>
      <c r="K6" s="44">
        <f>JulyRaw!J6</f>
        <v>15641</v>
      </c>
      <c r="L6" s="44">
        <f>JulyRaw!K6</f>
        <v>2931</v>
      </c>
      <c r="M6" s="44">
        <f>JulyRaw!L6</f>
        <v>4558</v>
      </c>
      <c r="N6" s="44">
        <f>JulyRaw!W8</f>
        <v>844</v>
      </c>
      <c r="O6" s="44">
        <f>JulyRaw!M6</f>
        <v>876</v>
      </c>
      <c r="P6" s="44">
        <f>JulyRaw!N6</f>
        <v>8193</v>
      </c>
      <c r="Q6" s="44">
        <f>JulyRaw!O6</f>
        <v>71</v>
      </c>
      <c r="R6" s="44">
        <f>JulyRaw!P6</f>
        <v>167</v>
      </c>
      <c r="S6" s="44">
        <f>JulyRaw!Q6</f>
        <v>138</v>
      </c>
      <c r="T6" s="44">
        <f>JulyRaw!R6</f>
        <v>1048</v>
      </c>
      <c r="U6" s="44">
        <f>JulyRaw!S6</f>
        <v>622</v>
      </c>
    </row>
    <row r="7" spans="1:21" s="4" customFormat="1" ht="30" customHeight="1" x14ac:dyDescent="0.4">
      <c r="A7" s="6" t="s">
        <v>26</v>
      </c>
      <c r="B7" s="46">
        <f>January!B7</f>
        <v>13287</v>
      </c>
      <c r="C7" s="46">
        <f>June!D7</f>
        <v>13515</v>
      </c>
      <c r="D7" s="46">
        <f>JulyRaw!C7</f>
        <v>13584</v>
      </c>
      <c r="E7" s="46">
        <f>JulyRaw!D7</f>
        <v>84</v>
      </c>
      <c r="F7" s="46">
        <f>JulyRaw!E7</f>
        <v>15</v>
      </c>
      <c r="G7" s="46">
        <f>JulyRaw!F7</f>
        <v>13433</v>
      </c>
      <c r="H7" s="46">
        <f>JulyRaw!G7</f>
        <v>672</v>
      </c>
      <c r="I7" s="46">
        <f>JulyRaw!H7</f>
        <v>552</v>
      </c>
      <c r="J7" s="46">
        <f>JulyRaw!I7</f>
        <v>120</v>
      </c>
      <c r="K7" s="46">
        <f>JulyRaw!J7</f>
        <v>1134</v>
      </c>
      <c r="L7" s="46">
        <f>JulyRaw!K7</f>
        <v>337</v>
      </c>
      <c r="M7" s="46">
        <f>JulyRaw!L7</f>
        <v>335</v>
      </c>
      <c r="N7" s="46">
        <f>JulyRaw!W9</f>
        <v>18</v>
      </c>
      <c r="O7" s="46">
        <f>JulyRaw!M7</f>
        <v>79</v>
      </c>
      <c r="P7" s="46">
        <f>JulyRaw!N7</f>
        <v>695</v>
      </c>
      <c r="Q7" s="46">
        <f>JulyRaw!O7</f>
        <v>0</v>
      </c>
      <c r="R7" s="46">
        <f>JulyRaw!P7</f>
        <v>11</v>
      </c>
      <c r="S7" s="46">
        <f>JulyRaw!Q7</f>
        <v>12</v>
      </c>
      <c r="T7" s="46">
        <f>JulyRaw!R7</f>
        <v>200</v>
      </c>
      <c r="U7" s="46">
        <f>JulyRaw!S7</f>
        <v>146</v>
      </c>
    </row>
    <row r="8" spans="1:21" s="4" customFormat="1" ht="30" customHeight="1" x14ac:dyDescent="0.4">
      <c r="A8" s="5" t="s">
        <v>27</v>
      </c>
      <c r="B8" s="44">
        <f>January!B8</f>
        <v>10090</v>
      </c>
      <c r="C8" s="44">
        <f>June!D8</f>
        <v>9861</v>
      </c>
      <c r="D8" s="44">
        <f>JulyRaw!C8</f>
        <v>10030</v>
      </c>
      <c r="E8" s="44">
        <f>JulyRaw!D8</f>
        <v>175</v>
      </c>
      <c r="F8" s="44">
        <f>JulyRaw!E8</f>
        <v>6</v>
      </c>
      <c r="G8" s="44">
        <f>JulyRaw!F8</f>
        <v>9950</v>
      </c>
      <c r="H8" s="44">
        <f>JulyRaw!G8</f>
        <v>785</v>
      </c>
      <c r="I8" s="44">
        <f>JulyRaw!H8</f>
        <v>691</v>
      </c>
      <c r="J8" s="44">
        <f>JulyRaw!I8</f>
        <v>94</v>
      </c>
      <c r="K8" s="44">
        <f>JulyRaw!J8</f>
        <v>1256</v>
      </c>
      <c r="L8" s="44">
        <f>JulyRaw!K8</f>
        <v>426</v>
      </c>
      <c r="M8" s="44">
        <f>JulyRaw!L8</f>
        <v>359</v>
      </c>
      <c r="N8" s="44">
        <f>JulyRaw!W10</f>
        <v>56</v>
      </c>
      <c r="O8" s="44">
        <f>JulyRaw!M8</f>
        <v>114</v>
      </c>
      <c r="P8" s="44">
        <f>JulyRaw!N8</f>
        <v>872</v>
      </c>
      <c r="Q8" s="44">
        <f>JulyRaw!O8</f>
        <v>9</v>
      </c>
      <c r="R8" s="44">
        <f>JulyRaw!P8</f>
        <v>20</v>
      </c>
      <c r="S8" s="44">
        <f>JulyRaw!Q8</f>
        <v>5</v>
      </c>
      <c r="T8" s="44">
        <f>JulyRaw!R8</f>
        <v>160</v>
      </c>
      <c r="U8" s="44">
        <f>JulyRaw!S8</f>
        <v>112</v>
      </c>
    </row>
    <row r="9" spans="1:21" s="4" customFormat="1" ht="30" customHeight="1" x14ac:dyDescent="0.4">
      <c r="A9" s="6" t="s">
        <v>28</v>
      </c>
      <c r="B9" s="46">
        <f>January!B9</f>
        <v>8431</v>
      </c>
      <c r="C9" s="46">
        <f>June!D9</f>
        <v>8798</v>
      </c>
      <c r="D9" s="46">
        <f>JulyRaw!C9</f>
        <v>8784</v>
      </c>
      <c r="E9" s="46">
        <f>JulyRaw!D9</f>
        <v>22</v>
      </c>
      <c r="F9" s="46">
        <f>JulyRaw!E9</f>
        <v>36</v>
      </c>
      <c r="G9" s="46">
        <f>JulyRaw!F9</f>
        <v>8716</v>
      </c>
      <c r="H9" s="46">
        <f>JulyRaw!G9</f>
        <v>522</v>
      </c>
      <c r="I9" s="46">
        <f>JulyRaw!H9</f>
        <v>383</v>
      </c>
      <c r="J9" s="46">
        <f>JulyRaw!I9</f>
        <v>139</v>
      </c>
      <c r="K9" s="46">
        <f>JulyRaw!J9</f>
        <v>641</v>
      </c>
      <c r="L9" s="46">
        <f>JulyRaw!K9</f>
        <v>270</v>
      </c>
      <c r="M9" s="46">
        <f>JulyRaw!L9</f>
        <v>252</v>
      </c>
      <c r="N9" s="46">
        <f>JulyRaw!W11</f>
        <v>25</v>
      </c>
      <c r="O9" s="46">
        <f>JulyRaw!M9</f>
        <v>66</v>
      </c>
      <c r="P9" s="46">
        <f>JulyRaw!N9</f>
        <v>270</v>
      </c>
      <c r="Q9" s="46">
        <f>JulyRaw!O9</f>
        <v>0</v>
      </c>
      <c r="R9" s="46">
        <f>JulyRaw!P9</f>
        <v>9</v>
      </c>
      <c r="S9" s="46">
        <f>JulyRaw!Q9</f>
        <v>2</v>
      </c>
      <c r="T9" s="46">
        <f>JulyRaw!R9</f>
        <v>63</v>
      </c>
      <c r="U9" s="46">
        <f>JulyRaw!S9</f>
        <v>25</v>
      </c>
    </row>
    <row r="10" spans="1:21" s="4" customFormat="1" ht="30" customHeight="1" x14ac:dyDescent="0.4">
      <c r="A10" s="5" t="s">
        <v>29</v>
      </c>
      <c r="B10" s="44">
        <f>January!B10</f>
        <v>5464</v>
      </c>
      <c r="C10" s="44">
        <f>June!D10</f>
        <v>6001</v>
      </c>
      <c r="D10" s="44">
        <f>JulyRaw!C10</f>
        <v>6153</v>
      </c>
      <c r="E10" s="44">
        <f>JulyRaw!D10</f>
        <v>153</v>
      </c>
      <c r="F10" s="44">
        <f>JulyRaw!E10</f>
        <v>1</v>
      </c>
      <c r="G10" s="44">
        <f>JulyRaw!F10</f>
        <v>6058</v>
      </c>
      <c r="H10" s="44">
        <f>JulyRaw!G10</f>
        <v>351</v>
      </c>
      <c r="I10" s="44">
        <f>JulyRaw!H10</f>
        <v>273</v>
      </c>
      <c r="J10" s="44">
        <f>JulyRaw!I10</f>
        <v>78</v>
      </c>
      <c r="K10" s="44">
        <f>JulyRaw!J10</f>
        <v>358</v>
      </c>
      <c r="L10" s="44">
        <f>JulyRaw!K10</f>
        <v>26</v>
      </c>
      <c r="M10" s="44">
        <f>JulyRaw!L10</f>
        <v>325</v>
      </c>
      <c r="N10" s="44">
        <f>JulyRaw!W12</f>
        <v>4</v>
      </c>
      <c r="O10" s="44">
        <f>JulyRaw!M10</f>
        <v>32</v>
      </c>
      <c r="P10" s="44">
        <f>JulyRaw!N10</f>
        <v>178</v>
      </c>
      <c r="Q10" s="44">
        <f>JulyRaw!O10</f>
        <v>3</v>
      </c>
      <c r="R10" s="44">
        <f>JulyRaw!P10</f>
        <v>2</v>
      </c>
      <c r="S10" s="44">
        <f>JulyRaw!Q10</f>
        <v>3</v>
      </c>
      <c r="T10" s="44">
        <f>JulyRaw!R10</f>
        <v>39</v>
      </c>
      <c r="U10" s="44">
        <f>JulyRaw!S10</f>
        <v>1</v>
      </c>
    </row>
    <row r="11" spans="1:21" s="4" customFormat="1" ht="30" customHeight="1" x14ac:dyDescent="0.4">
      <c r="A11" s="6" t="s">
        <v>30</v>
      </c>
      <c r="B11" s="46">
        <f>January!B11</f>
        <v>362</v>
      </c>
      <c r="C11" s="46">
        <f>June!D11</f>
        <v>364</v>
      </c>
      <c r="D11" s="46">
        <f>JulyRaw!C11</f>
        <v>370</v>
      </c>
      <c r="E11" s="46">
        <f>JulyRaw!D11</f>
        <v>6</v>
      </c>
      <c r="F11" s="46">
        <f>JulyRaw!E11</f>
        <v>0</v>
      </c>
      <c r="G11" s="46">
        <f>JulyRaw!F11</f>
        <v>365</v>
      </c>
      <c r="H11" s="46">
        <f>JulyRaw!G11</f>
        <v>0</v>
      </c>
      <c r="I11" s="46">
        <f>JulyRaw!H11</f>
        <v>0</v>
      </c>
      <c r="J11" s="46">
        <f>JulyRaw!I11</f>
        <v>0</v>
      </c>
      <c r="K11" s="46">
        <f>JulyRaw!J11</f>
        <v>0</v>
      </c>
      <c r="L11" s="46">
        <f>JulyRaw!K11</f>
        <v>0</v>
      </c>
      <c r="M11" s="46">
        <f>JulyRaw!L11</f>
        <v>0</v>
      </c>
      <c r="N11" s="46"/>
      <c r="O11" s="46">
        <f>JulyRaw!M11</f>
        <v>0</v>
      </c>
      <c r="P11" s="46">
        <f>JulyRaw!N11</f>
        <v>35</v>
      </c>
      <c r="Q11" s="46">
        <f>JulyRaw!O11</f>
        <v>0</v>
      </c>
      <c r="R11" s="46">
        <f>JulyRaw!P11</f>
        <v>0</v>
      </c>
      <c r="S11" s="46">
        <f>JulyRaw!Q11</f>
        <v>39</v>
      </c>
      <c r="T11" s="46">
        <f>JulyRaw!R11</f>
        <v>0</v>
      </c>
      <c r="U11" s="46">
        <f>JulyRaw!S11</f>
        <v>0</v>
      </c>
    </row>
    <row r="12" spans="1:21" s="4" customFormat="1" ht="30" customHeight="1" x14ac:dyDescent="0.4">
      <c r="A12" s="7" t="s">
        <v>31</v>
      </c>
      <c r="B12" s="48">
        <f>January!B12</f>
        <v>2012</v>
      </c>
      <c r="C12" s="48">
        <f>June!D12</f>
        <v>2146</v>
      </c>
      <c r="D12" s="48">
        <f>JulyRaw!C12</f>
        <v>2149</v>
      </c>
      <c r="E12" s="48">
        <f>JulyRaw!D12</f>
        <v>10</v>
      </c>
      <c r="F12" s="48">
        <f>JulyRaw!E12</f>
        <v>8</v>
      </c>
      <c r="G12" s="48">
        <f>JulyRaw!F12</f>
        <v>2100</v>
      </c>
      <c r="H12" s="48">
        <f>JulyRaw!G12</f>
        <v>122</v>
      </c>
      <c r="I12" s="48">
        <f>JulyRaw!H12</f>
        <v>109</v>
      </c>
      <c r="J12" s="48">
        <f>JulyRaw!I12</f>
        <v>13</v>
      </c>
      <c r="K12" s="48">
        <f>JulyRaw!J12</f>
        <v>301</v>
      </c>
      <c r="L12" s="48">
        <f>JulyRaw!K12</f>
        <v>80</v>
      </c>
      <c r="M12" s="48">
        <f>JulyRaw!L12</f>
        <v>42</v>
      </c>
      <c r="N12" s="48"/>
      <c r="O12" s="48">
        <f>JulyRaw!M12</f>
        <v>29</v>
      </c>
      <c r="P12" s="48">
        <f>JulyRaw!N12</f>
        <v>467</v>
      </c>
      <c r="Q12" s="48">
        <f>JulyRaw!O12</f>
        <v>8</v>
      </c>
      <c r="R12" s="48">
        <f>JulyRaw!P12</f>
        <v>10</v>
      </c>
      <c r="S12" s="48">
        <f>JulyRaw!Q12</f>
        <v>5</v>
      </c>
      <c r="T12" s="48">
        <f>JulyRaw!R12</f>
        <v>43</v>
      </c>
      <c r="U12" s="48">
        <f>JulyRaw!S12</f>
        <v>32</v>
      </c>
    </row>
    <row r="13" spans="1:21" s="4" customFormat="1" ht="30" customHeight="1" x14ac:dyDescent="0.4">
      <c r="A13" s="8" t="s">
        <v>32</v>
      </c>
      <c r="B13" s="50">
        <f>January!B13</f>
        <v>4579</v>
      </c>
      <c r="C13" s="50">
        <f>June!D13</f>
        <v>4756</v>
      </c>
      <c r="D13" s="50">
        <f>JulyRaw!C13</f>
        <v>4725</v>
      </c>
      <c r="E13" s="50">
        <f>JulyRaw!D13</f>
        <v>37</v>
      </c>
      <c r="F13" s="50">
        <f>JulyRaw!E13</f>
        <v>71</v>
      </c>
      <c r="G13" s="50">
        <f>JulyRaw!F13</f>
        <v>4658</v>
      </c>
      <c r="H13" s="50">
        <f>JulyRaw!G13</f>
        <v>369</v>
      </c>
      <c r="I13" s="50">
        <f>JulyRaw!H13</f>
        <v>330</v>
      </c>
      <c r="J13" s="50">
        <f>JulyRaw!I13</f>
        <v>39</v>
      </c>
      <c r="K13" s="50">
        <f>JulyRaw!J13</f>
        <v>700</v>
      </c>
      <c r="L13" s="50">
        <f>JulyRaw!K13</f>
        <v>238</v>
      </c>
      <c r="M13" s="50">
        <f>JulyRaw!L13</f>
        <v>131</v>
      </c>
      <c r="N13" s="50"/>
      <c r="O13" s="50">
        <f>JulyRaw!M13</f>
        <v>45</v>
      </c>
      <c r="P13" s="50">
        <f>JulyRaw!N13</f>
        <v>405</v>
      </c>
      <c r="Q13" s="50">
        <f>JulyRaw!O13</f>
        <v>3</v>
      </c>
      <c r="R13" s="50">
        <f>JulyRaw!P13</f>
        <v>8</v>
      </c>
      <c r="S13" s="50">
        <f>JulyRaw!Q13</f>
        <v>5</v>
      </c>
      <c r="T13" s="50">
        <f>JulyRaw!R13</f>
        <v>125</v>
      </c>
      <c r="U13" s="50">
        <f>JulyRaw!S13</f>
        <v>145</v>
      </c>
    </row>
    <row r="14" spans="1:21" s="4" customFormat="1" ht="30" customHeight="1" x14ac:dyDescent="0.4">
      <c r="A14" s="7" t="s">
        <v>33</v>
      </c>
      <c r="B14" s="48">
        <f>January!B14</f>
        <v>10888</v>
      </c>
      <c r="C14" s="48">
        <f>June!D14</f>
        <v>11221</v>
      </c>
      <c r="D14" s="48">
        <f>JulyRaw!C14</f>
        <v>11007</v>
      </c>
      <c r="E14" s="48">
        <f>JulyRaw!D14</f>
        <v>73</v>
      </c>
      <c r="F14" s="48">
        <f>JulyRaw!E14</f>
        <v>293</v>
      </c>
      <c r="G14" s="48">
        <f>JulyRaw!F14</f>
        <v>10814</v>
      </c>
      <c r="H14" s="48">
        <f>JulyRaw!G14</f>
        <v>685</v>
      </c>
      <c r="I14" s="48">
        <f>JulyRaw!H14</f>
        <v>591</v>
      </c>
      <c r="J14" s="48">
        <f>JulyRaw!I14</f>
        <v>94</v>
      </c>
      <c r="K14" s="48">
        <f>JulyRaw!J14</f>
        <v>2560</v>
      </c>
      <c r="L14" s="48">
        <f>JulyRaw!K14</f>
        <v>342</v>
      </c>
      <c r="M14" s="48">
        <f>JulyRaw!L14</f>
        <v>343</v>
      </c>
      <c r="N14" s="48"/>
      <c r="O14" s="48">
        <f>JulyRaw!M14</f>
        <v>131</v>
      </c>
      <c r="P14" s="48">
        <f>JulyRaw!N14</f>
        <v>984</v>
      </c>
      <c r="Q14" s="48">
        <f>JulyRaw!O14</f>
        <v>10</v>
      </c>
      <c r="R14" s="48">
        <f>JulyRaw!P14</f>
        <v>38</v>
      </c>
      <c r="S14" s="48">
        <f>JulyRaw!Q14</f>
        <v>11</v>
      </c>
      <c r="T14" s="48">
        <f>JulyRaw!R14</f>
        <v>293</v>
      </c>
      <c r="U14" s="48">
        <f>JulyRaw!S14</f>
        <v>113</v>
      </c>
    </row>
    <row r="15" spans="1:21" s="4" customFormat="1" ht="30" customHeight="1" x14ac:dyDescent="0.4">
      <c r="A15" s="8" t="s">
        <v>34</v>
      </c>
      <c r="B15" s="50">
        <f>January!B15</f>
        <v>8103</v>
      </c>
      <c r="C15" s="50">
        <f>June!D15</f>
        <v>8446</v>
      </c>
      <c r="D15" s="50">
        <f>JulyRaw!C15</f>
        <v>8463</v>
      </c>
      <c r="E15" s="50">
        <f>JulyRaw!D15</f>
        <v>70</v>
      </c>
      <c r="F15" s="50">
        <f>JulyRaw!E15</f>
        <v>43</v>
      </c>
      <c r="G15" s="50">
        <f>JulyRaw!F15</f>
        <v>8267</v>
      </c>
      <c r="H15" s="50">
        <f>JulyRaw!G15</f>
        <v>537</v>
      </c>
      <c r="I15" s="50">
        <f>JulyRaw!H15</f>
        <v>327</v>
      </c>
      <c r="J15" s="50">
        <f>JulyRaw!I15</f>
        <v>210</v>
      </c>
      <c r="K15" s="50">
        <f>JulyRaw!J15</f>
        <v>938</v>
      </c>
      <c r="L15" s="50">
        <f>JulyRaw!K15</f>
        <v>250</v>
      </c>
      <c r="M15" s="50">
        <f>JulyRaw!L15</f>
        <v>287</v>
      </c>
      <c r="N15" s="50"/>
      <c r="O15" s="50">
        <f>JulyRaw!M15</f>
        <v>83</v>
      </c>
      <c r="P15" s="50">
        <f>JulyRaw!N15</f>
        <v>583</v>
      </c>
      <c r="Q15" s="50">
        <f>JulyRaw!O15</f>
        <v>3</v>
      </c>
      <c r="R15" s="50">
        <f>JulyRaw!P15</f>
        <v>14</v>
      </c>
      <c r="S15" s="50">
        <f>JulyRaw!Q15</f>
        <v>9</v>
      </c>
      <c r="T15" s="50">
        <f>JulyRaw!R15</f>
        <v>285</v>
      </c>
      <c r="U15" s="50">
        <f>JulyRaw!S15</f>
        <v>61</v>
      </c>
    </row>
    <row r="16" spans="1:21" s="4" customFormat="1" ht="30" customHeight="1" x14ac:dyDescent="0.4">
      <c r="A16" s="5" t="s">
        <v>35</v>
      </c>
      <c r="B16" s="44">
        <f>January!B16</f>
        <v>8662</v>
      </c>
      <c r="C16" s="44">
        <f>June!D16</f>
        <v>8877</v>
      </c>
      <c r="D16" s="44">
        <f>JulyRaw!C16</f>
        <v>8923</v>
      </c>
      <c r="E16" s="44">
        <f>JulyRaw!D16</f>
        <v>49</v>
      </c>
      <c r="F16" s="44">
        <f>JulyRaw!E16</f>
        <v>3</v>
      </c>
      <c r="G16" s="44">
        <f>JulyRaw!F16</f>
        <v>8823</v>
      </c>
      <c r="H16" s="44">
        <f>JulyRaw!G16</f>
        <v>472</v>
      </c>
      <c r="I16" s="44">
        <f>JulyRaw!H16</f>
        <v>407</v>
      </c>
      <c r="J16" s="44">
        <f>JulyRaw!I16</f>
        <v>65</v>
      </c>
      <c r="K16" s="44">
        <f>JulyRaw!J16</f>
        <v>787</v>
      </c>
      <c r="L16" s="44">
        <f>JulyRaw!K16</f>
        <v>204</v>
      </c>
      <c r="M16" s="44">
        <f>JulyRaw!L16</f>
        <v>268</v>
      </c>
      <c r="N16" s="44">
        <f>JulyRaw!W15</f>
        <v>23</v>
      </c>
      <c r="O16" s="44">
        <f>JulyRaw!M16</f>
        <v>62</v>
      </c>
      <c r="P16" s="44">
        <f>JulyRaw!N16</f>
        <v>352</v>
      </c>
      <c r="Q16" s="44">
        <f>JulyRaw!O16</f>
        <v>4</v>
      </c>
      <c r="R16" s="44">
        <f>JulyRaw!P16</f>
        <v>14</v>
      </c>
      <c r="S16" s="44">
        <f>JulyRaw!Q16</f>
        <v>4</v>
      </c>
      <c r="T16" s="44">
        <f>JulyRaw!R16</f>
        <v>153</v>
      </c>
      <c r="U16" s="44">
        <f>JulyRaw!S16</f>
        <v>29</v>
      </c>
    </row>
    <row r="17" spans="1:21" s="4" customFormat="1" ht="30" customHeight="1" x14ac:dyDescent="0.4">
      <c r="A17" s="6" t="s">
        <v>36</v>
      </c>
      <c r="B17" s="46">
        <f>January!B17</f>
        <v>15728</v>
      </c>
      <c r="C17" s="46">
        <f>June!D17</f>
        <v>15900</v>
      </c>
      <c r="D17" s="46">
        <f>JulyRaw!C17</f>
        <v>15561</v>
      </c>
      <c r="E17" s="46">
        <f>JulyRaw!D17</f>
        <v>109</v>
      </c>
      <c r="F17" s="46">
        <f>JulyRaw!E17</f>
        <v>449</v>
      </c>
      <c r="G17" s="46">
        <f>JulyRaw!F17</f>
        <v>15393</v>
      </c>
      <c r="H17" s="46">
        <f>JulyRaw!G17</f>
        <v>2897</v>
      </c>
      <c r="I17" s="46">
        <f>JulyRaw!H17</f>
        <v>2203</v>
      </c>
      <c r="J17" s="46">
        <f>JulyRaw!I17</f>
        <v>694</v>
      </c>
      <c r="K17" s="46">
        <f>JulyRaw!J17</f>
        <v>3636</v>
      </c>
      <c r="L17" s="46">
        <f>JulyRaw!K17</f>
        <v>975</v>
      </c>
      <c r="M17" s="46">
        <f>JulyRaw!L17</f>
        <v>1922</v>
      </c>
      <c r="N17" s="46">
        <f>JulyRaw!W16</f>
        <v>634</v>
      </c>
      <c r="O17" s="46">
        <f>JulyRaw!M17</f>
        <v>261</v>
      </c>
      <c r="P17" s="46">
        <f>JulyRaw!N17</f>
        <v>2062</v>
      </c>
      <c r="Q17" s="46">
        <f>JulyRaw!O17</f>
        <v>21</v>
      </c>
      <c r="R17" s="46">
        <f>JulyRaw!P17</f>
        <v>51</v>
      </c>
      <c r="S17" s="46">
        <f>JulyRaw!Q17</f>
        <v>50</v>
      </c>
      <c r="T17" s="46">
        <f>JulyRaw!R17</f>
        <v>367</v>
      </c>
      <c r="U17" s="46">
        <f>JulyRaw!S17</f>
        <v>414</v>
      </c>
    </row>
    <row r="18" spans="1:21" s="4" customFormat="1" ht="30" customHeight="1" x14ac:dyDescent="0.4">
      <c r="A18" s="5" t="s">
        <v>37</v>
      </c>
      <c r="B18" s="44">
        <f>January!B18</f>
        <v>7840</v>
      </c>
      <c r="C18" s="44">
        <f>June!D18</f>
        <v>7382</v>
      </c>
      <c r="D18" s="44">
        <f>JulyRaw!C18</f>
        <v>7354</v>
      </c>
      <c r="E18" s="44">
        <f>JulyRaw!D18</f>
        <v>4</v>
      </c>
      <c r="F18" s="44">
        <f>JulyRaw!E18</f>
        <v>32</v>
      </c>
      <c r="G18" s="44">
        <f>JulyRaw!F18</f>
        <v>7269</v>
      </c>
      <c r="H18" s="44">
        <f>JulyRaw!G18</f>
        <v>174</v>
      </c>
      <c r="I18" s="44">
        <f>JulyRaw!H18</f>
        <v>100</v>
      </c>
      <c r="J18" s="44">
        <f>JulyRaw!I18</f>
        <v>74</v>
      </c>
      <c r="K18" s="44">
        <f>JulyRaw!J18</f>
        <v>361</v>
      </c>
      <c r="L18" s="44">
        <f>JulyRaw!K18</f>
        <v>62</v>
      </c>
      <c r="M18" s="44">
        <f>JulyRaw!L18</f>
        <v>112</v>
      </c>
      <c r="N18" s="44">
        <f>JulyRaw!W4</f>
        <v>0</v>
      </c>
      <c r="O18" s="44">
        <f>JulyRaw!M18</f>
        <v>22</v>
      </c>
      <c r="P18" s="44">
        <f>JulyRaw!N18</f>
        <v>181</v>
      </c>
      <c r="Q18" s="44">
        <f>JulyRaw!O18</f>
        <v>1</v>
      </c>
      <c r="R18" s="44">
        <f>JulyRaw!P18</f>
        <v>3</v>
      </c>
      <c r="S18" s="44">
        <f>JulyRaw!Q18</f>
        <v>2</v>
      </c>
      <c r="T18" s="44">
        <f>JulyRaw!R18</f>
        <v>59</v>
      </c>
      <c r="U18" s="44">
        <f>JulyRaw!S18</f>
        <v>51</v>
      </c>
    </row>
    <row r="19" spans="1:21" s="4" customFormat="1" ht="30" customHeight="1" x14ac:dyDescent="0.4">
      <c r="A19" s="6" t="s">
        <v>38</v>
      </c>
      <c r="B19" s="46">
        <f>January!B19</f>
        <v>31627</v>
      </c>
      <c r="C19" s="46">
        <f>June!D19</f>
        <v>32121</v>
      </c>
      <c r="D19" s="46">
        <f>JulyRaw!C19</f>
        <v>32155</v>
      </c>
      <c r="E19" s="46">
        <f>JulyRaw!D19</f>
        <v>130</v>
      </c>
      <c r="F19" s="46">
        <f>JulyRaw!E19</f>
        <v>101</v>
      </c>
      <c r="G19" s="46">
        <f>JulyRaw!F19</f>
        <v>31526</v>
      </c>
      <c r="H19" s="46">
        <f>JulyRaw!G19</f>
        <v>2734</v>
      </c>
      <c r="I19" s="46">
        <f>JulyRaw!H19</f>
        <v>2184</v>
      </c>
      <c r="J19" s="46">
        <f>JulyRaw!I19</f>
        <v>550</v>
      </c>
      <c r="K19" s="46">
        <f>JulyRaw!J19</f>
        <v>3675</v>
      </c>
      <c r="L19" s="46">
        <f>JulyRaw!K19</f>
        <v>1246</v>
      </c>
      <c r="M19" s="46">
        <f>JulyRaw!L19</f>
        <v>1488</v>
      </c>
      <c r="N19" s="46">
        <f>JulyRaw!W27</f>
        <v>236</v>
      </c>
      <c r="O19" s="46">
        <f>JulyRaw!M19</f>
        <v>332</v>
      </c>
      <c r="P19" s="46">
        <f>JulyRaw!N19</f>
        <v>2646</v>
      </c>
      <c r="Q19" s="46">
        <f>JulyRaw!O19</f>
        <v>32</v>
      </c>
      <c r="R19" s="46">
        <f>JulyRaw!P19</f>
        <v>75</v>
      </c>
      <c r="S19" s="46">
        <f>JulyRaw!Q19</f>
        <v>43</v>
      </c>
      <c r="T19" s="46">
        <f>JulyRaw!R19</f>
        <v>327</v>
      </c>
      <c r="U19" s="46">
        <f>JulyRaw!S19</f>
        <v>306</v>
      </c>
    </row>
    <row r="20" spans="1:21" s="4" customFormat="1" ht="30" customHeight="1" x14ac:dyDescent="0.4">
      <c r="A20" s="5" t="s">
        <v>39</v>
      </c>
      <c r="B20" s="44">
        <f>January!B20</f>
        <v>4325</v>
      </c>
      <c r="C20" s="44">
        <f>June!D20</f>
        <v>3608</v>
      </c>
      <c r="D20" s="44">
        <f>JulyRaw!C20</f>
        <v>3298</v>
      </c>
      <c r="E20" s="44">
        <f>JulyRaw!D20</f>
        <v>0</v>
      </c>
      <c r="F20" s="44">
        <f>JulyRaw!E20</f>
        <v>310</v>
      </c>
      <c r="G20" s="44">
        <f>JulyRaw!F20</f>
        <v>3046</v>
      </c>
      <c r="H20" s="44">
        <f>JulyRaw!G20</f>
        <v>14</v>
      </c>
      <c r="I20" s="44">
        <f>JulyRaw!H20</f>
        <v>12</v>
      </c>
      <c r="J20" s="44">
        <f>JulyRaw!I20</f>
        <v>2</v>
      </c>
      <c r="K20" s="44">
        <f>JulyRaw!J20</f>
        <v>111</v>
      </c>
      <c r="L20" s="44">
        <f>JulyRaw!K20</f>
        <v>14</v>
      </c>
      <c r="M20" s="44">
        <f>JulyRaw!L20</f>
        <v>0</v>
      </c>
      <c r="N20" s="44">
        <f>JulyRaw!W17</f>
        <v>20</v>
      </c>
      <c r="O20" s="44">
        <f>JulyRaw!M20</f>
        <v>9</v>
      </c>
      <c r="P20" s="44">
        <f>JulyRaw!N20</f>
        <v>10735</v>
      </c>
      <c r="Q20" s="44">
        <f>JulyRaw!O20</f>
        <v>717</v>
      </c>
      <c r="R20" s="44">
        <f>JulyRaw!P20</f>
        <v>6</v>
      </c>
      <c r="S20" s="44">
        <f>JulyRaw!Q20</f>
        <v>11</v>
      </c>
      <c r="T20" s="44">
        <f>JulyRaw!R20</f>
        <v>53</v>
      </c>
      <c r="U20" s="44">
        <f>JulyRaw!S20</f>
        <v>0</v>
      </c>
    </row>
    <row r="21" spans="1:21" s="4" customFormat="1" ht="30" customHeight="1" x14ac:dyDescent="0.4">
      <c r="A21" s="6" t="s">
        <v>40</v>
      </c>
      <c r="B21" s="46">
        <f>January!B21</f>
        <v>26039</v>
      </c>
      <c r="C21" s="46">
        <f>June!D21</f>
        <v>25972</v>
      </c>
      <c r="D21" s="46">
        <f>JulyRaw!C21</f>
        <v>26030</v>
      </c>
      <c r="E21" s="46">
        <f>JulyRaw!D21</f>
        <v>85</v>
      </c>
      <c r="F21" s="46">
        <f>JulyRaw!E21</f>
        <v>29</v>
      </c>
      <c r="G21" s="46">
        <f>JulyRaw!F21</f>
        <v>25481</v>
      </c>
      <c r="H21" s="46">
        <f>JulyRaw!G21</f>
        <v>2869</v>
      </c>
      <c r="I21" s="46">
        <f>JulyRaw!H21</f>
        <v>2491</v>
      </c>
      <c r="J21" s="46">
        <f>JulyRaw!I21</f>
        <v>378</v>
      </c>
      <c r="K21" s="46">
        <f>JulyRaw!J21</f>
        <v>3727</v>
      </c>
      <c r="L21" s="46">
        <f>JulyRaw!K21</f>
        <v>1457</v>
      </c>
      <c r="M21" s="46">
        <f>JulyRaw!L21</f>
        <v>1412</v>
      </c>
      <c r="N21" s="46">
        <f>JulyRaw!W6</f>
        <v>216</v>
      </c>
      <c r="O21" s="46">
        <f>JulyRaw!M21</f>
        <v>378</v>
      </c>
      <c r="P21" s="46">
        <f>JulyRaw!N21</f>
        <v>4131</v>
      </c>
      <c r="Q21" s="46">
        <f>JulyRaw!O21</f>
        <v>37</v>
      </c>
      <c r="R21" s="46">
        <f>JulyRaw!P21</f>
        <v>60</v>
      </c>
      <c r="S21" s="46">
        <f>JulyRaw!Q21</f>
        <v>49</v>
      </c>
      <c r="T21" s="46">
        <f>JulyRaw!R21</f>
        <v>244</v>
      </c>
      <c r="U21" s="46">
        <f>JulyRaw!S21</f>
        <v>481</v>
      </c>
    </row>
    <row r="22" spans="1:21" s="4" customFormat="1" ht="30" customHeight="1" x14ac:dyDescent="0.4">
      <c r="A22" s="5" t="s">
        <v>41</v>
      </c>
      <c r="B22" s="44">
        <f>January!B22</f>
        <v>14259</v>
      </c>
      <c r="C22" s="44">
        <f>June!D22</f>
        <v>14258</v>
      </c>
      <c r="D22" s="44">
        <f>JulyRaw!C22</f>
        <v>14116</v>
      </c>
      <c r="E22" s="44">
        <f>JulyRaw!D22</f>
        <v>33</v>
      </c>
      <c r="F22" s="44">
        <f>JulyRaw!E22</f>
        <v>175</v>
      </c>
      <c r="G22" s="44">
        <f>JulyRaw!F22</f>
        <v>13575</v>
      </c>
      <c r="H22" s="44">
        <f>JulyRaw!G22</f>
        <v>156</v>
      </c>
      <c r="I22" s="44">
        <f>JulyRaw!H22</f>
        <v>146</v>
      </c>
      <c r="J22" s="44">
        <f>JulyRaw!I22</f>
        <v>10</v>
      </c>
      <c r="K22" s="44">
        <f>JulyRaw!J22</f>
        <v>327</v>
      </c>
      <c r="L22" s="44">
        <f>JulyRaw!K22</f>
        <v>113</v>
      </c>
      <c r="M22" s="44">
        <f>JulyRaw!L22</f>
        <v>43</v>
      </c>
      <c r="N22" s="44">
        <f>JulyRaw!W18</f>
        <v>59</v>
      </c>
      <c r="O22" s="44">
        <f>JulyRaw!M22</f>
        <v>36</v>
      </c>
      <c r="P22" s="44">
        <f>JulyRaw!N22</f>
        <v>1246</v>
      </c>
      <c r="Q22" s="44">
        <f>JulyRaw!O22</f>
        <v>9</v>
      </c>
      <c r="R22" s="44">
        <f>JulyRaw!P22</f>
        <v>10</v>
      </c>
      <c r="S22" s="44">
        <f>JulyRaw!Q22</f>
        <v>17</v>
      </c>
      <c r="T22" s="44">
        <f>JulyRaw!R22</f>
        <v>59</v>
      </c>
      <c r="U22" s="44">
        <f>JulyRaw!S22</f>
        <v>21</v>
      </c>
    </row>
    <row r="23" spans="1:21" s="4" customFormat="1" ht="30" customHeight="1" x14ac:dyDescent="0.4">
      <c r="A23" s="6" t="s">
        <v>42</v>
      </c>
      <c r="B23" s="46">
        <f>January!B23</f>
        <v>23651</v>
      </c>
      <c r="C23" s="46">
        <f>June!D23</f>
        <v>23745</v>
      </c>
      <c r="D23" s="46">
        <f>JulyRaw!C23</f>
        <v>23928</v>
      </c>
      <c r="E23" s="46">
        <f>JulyRaw!D23</f>
        <v>223</v>
      </c>
      <c r="F23" s="46">
        <f>JulyRaw!E23</f>
        <v>39</v>
      </c>
      <c r="G23" s="46">
        <f>JulyRaw!F23</f>
        <v>23615</v>
      </c>
      <c r="H23" s="46">
        <f>JulyRaw!G23</f>
        <v>3520</v>
      </c>
      <c r="I23" s="46">
        <f>JulyRaw!H23</f>
        <v>2631</v>
      </c>
      <c r="J23" s="46">
        <f>JulyRaw!I23</f>
        <v>889</v>
      </c>
      <c r="K23" s="46">
        <f>JulyRaw!J23</f>
        <v>4821</v>
      </c>
      <c r="L23" s="46">
        <f>JulyRaw!K23</f>
        <v>1385</v>
      </c>
      <c r="M23" s="46">
        <f>JulyRaw!L23</f>
        <v>2135</v>
      </c>
      <c r="N23" s="46">
        <f>JulyRaw!W19</f>
        <v>621</v>
      </c>
      <c r="O23" s="46">
        <f>JulyRaw!M23</f>
        <v>480</v>
      </c>
      <c r="P23" s="46">
        <f>JulyRaw!N23</f>
        <v>3441</v>
      </c>
      <c r="Q23" s="46">
        <f>JulyRaw!O23</f>
        <v>46</v>
      </c>
      <c r="R23" s="46">
        <f>JulyRaw!P23</f>
        <v>96</v>
      </c>
      <c r="S23" s="46">
        <f>JulyRaw!Q23</f>
        <v>59</v>
      </c>
      <c r="T23" s="46">
        <f>JulyRaw!R23</f>
        <v>270</v>
      </c>
      <c r="U23" s="46">
        <f>JulyRaw!S23</f>
        <v>500</v>
      </c>
    </row>
    <row r="24" spans="1:21" s="4" customFormat="1" ht="30" customHeight="1" x14ac:dyDescent="0.4">
      <c r="A24" s="5" t="s">
        <v>43</v>
      </c>
      <c r="B24" s="44">
        <f>January!B24</f>
        <v>90709</v>
      </c>
      <c r="C24" s="44">
        <f>June!D24</f>
        <v>89434</v>
      </c>
      <c r="D24" s="44">
        <f>JulyRaw!C24</f>
        <v>88332</v>
      </c>
      <c r="E24" s="44">
        <f>JulyRaw!D24</f>
        <v>649</v>
      </c>
      <c r="F24" s="44">
        <f>JulyRaw!E24</f>
        <v>1742</v>
      </c>
      <c r="G24" s="44">
        <f>JulyRaw!F24</f>
        <v>82949</v>
      </c>
      <c r="H24" s="44">
        <f>JulyRaw!G24</f>
        <v>11620</v>
      </c>
      <c r="I24" s="44">
        <f>JulyRaw!H24</f>
        <v>9366</v>
      </c>
      <c r="J24" s="44">
        <f>JulyRaw!I24</f>
        <v>2254</v>
      </c>
      <c r="K24" s="44">
        <f>JulyRaw!J24</f>
        <v>22867</v>
      </c>
      <c r="L24" s="44">
        <f>JulyRaw!K24</f>
        <v>5505</v>
      </c>
      <c r="M24" s="44">
        <f>JulyRaw!L24</f>
        <v>6115</v>
      </c>
      <c r="N24" s="44">
        <f>JulyRaw!W20</f>
        <v>2711</v>
      </c>
      <c r="O24" s="44">
        <f>JulyRaw!M24</f>
        <v>1247</v>
      </c>
      <c r="P24" s="44">
        <f>JulyRaw!N24</f>
        <v>15461</v>
      </c>
      <c r="Q24" s="44">
        <f>JulyRaw!O24</f>
        <v>249</v>
      </c>
      <c r="R24" s="44">
        <f>JulyRaw!P24</f>
        <v>306</v>
      </c>
      <c r="S24" s="44">
        <f>JulyRaw!Q24</f>
        <v>319</v>
      </c>
      <c r="T24" s="44">
        <f>JulyRaw!R24</f>
        <v>941</v>
      </c>
      <c r="U24" s="44">
        <f>JulyRaw!S24</f>
        <v>1034</v>
      </c>
    </row>
    <row r="25" spans="1:21" s="4" customFormat="1" ht="30" customHeight="1" x14ac:dyDescent="0.4">
      <c r="A25" s="6" t="s">
        <v>44</v>
      </c>
      <c r="B25" s="46">
        <f>January!B25</f>
        <v>12495</v>
      </c>
      <c r="C25" s="46">
        <f>June!D25</f>
        <v>12222</v>
      </c>
      <c r="D25" s="46">
        <f>JulyRaw!C25</f>
        <v>12268</v>
      </c>
      <c r="E25" s="46">
        <f>JulyRaw!D25</f>
        <v>149</v>
      </c>
      <c r="F25" s="46">
        <f>JulyRaw!E25</f>
        <v>106</v>
      </c>
      <c r="G25" s="46">
        <f>JulyRaw!F25</f>
        <v>12022</v>
      </c>
      <c r="H25" s="46">
        <f>JulyRaw!G25</f>
        <v>789</v>
      </c>
      <c r="I25" s="46">
        <f>JulyRaw!H25</f>
        <v>576</v>
      </c>
      <c r="J25" s="46">
        <f>JulyRaw!I25</f>
        <v>213</v>
      </c>
      <c r="K25" s="46">
        <f>JulyRaw!J25</f>
        <v>1601</v>
      </c>
      <c r="L25" s="46">
        <f>JulyRaw!K25</f>
        <v>338</v>
      </c>
      <c r="M25" s="46">
        <f>JulyRaw!L25</f>
        <v>451</v>
      </c>
      <c r="N25" s="46">
        <f>JulyRaw!W21</f>
        <v>138</v>
      </c>
      <c r="O25" s="46">
        <f>JulyRaw!M25</f>
        <v>94</v>
      </c>
      <c r="P25" s="46">
        <f>JulyRaw!N25</f>
        <v>669</v>
      </c>
      <c r="Q25" s="46">
        <f>JulyRaw!O25</f>
        <v>7</v>
      </c>
      <c r="R25" s="46">
        <f>JulyRaw!P25</f>
        <v>26</v>
      </c>
      <c r="S25" s="46">
        <f>JulyRaw!Q25</f>
        <v>12</v>
      </c>
      <c r="T25" s="46">
        <f>JulyRaw!R25</f>
        <v>330</v>
      </c>
      <c r="U25" s="46">
        <f>JulyRaw!S25</f>
        <v>78</v>
      </c>
    </row>
    <row r="26" spans="1:21" s="4" customFormat="1" ht="30" customHeight="1" x14ac:dyDescent="0.4">
      <c r="A26" s="5" t="s">
        <v>45</v>
      </c>
      <c r="B26" s="44">
        <f>January!B26</f>
        <v>0</v>
      </c>
      <c r="C26" s="44">
        <f>June!D26</f>
        <v>0</v>
      </c>
      <c r="D26" s="44">
        <f>JulyRaw!C26</f>
        <v>0</v>
      </c>
      <c r="E26" s="44">
        <f>JulyRaw!D26</f>
        <v>0</v>
      </c>
      <c r="F26" s="44">
        <f>JulyRaw!E26</f>
        <v>0</v>
      </c>
      <c r="G26" s="44">
        <f>JulyRaw!F26</f>
        <v>0</v>
      </c>
      <c r="H26" s="44">
        <f>JulyRaw!G26</f>
        <v>0</v>
      </c>
      <c r="I26" s="44">
        <f>JulyRaw!H26</f>
        <v>0</v>
      </c>
      <c r="J26" s="44">
        <f>JulyRaw!I26</f>
        <v>0</v>
      </c>
      <c r="K26" s="44">
        <f>JulyRaw!J26</f>
        <v>0</v>
      </c>
      <c r="L26" s="44">
        <f>JulyRaw!K26</f>
        <v>0</v>
      </c>
      <c r="M26" s="44">
        <f>JulyRaw!L26</f>
        <v>0</v>
      </c>
      <c r="N26" s="44">
        <f>JulyRaw!W22</f>
        <v>775</v>
      </c>
      <c r="O26" s="44">
        <f>JulyRaw!M26</f>
        <v>0</v>
      </c>
      <c r="P26" s="44">
        <f>JulyRaw!N26</f>
        <v>711</v>
      </c>
      <c r="Q26" s="44">
        <f>JulyRaw!O26</f>
        <v>0</v>
      </c>
      <c r="R26" s="44">
        <f>JulyRaw!P26</f>
        <v>1</v>
      </c>
      <c r="S26" s="44">
        <f>JulyRaw!Q26</f>
        <v>0</v>
      </c>
      <c r="T26" s="44">
        <f>JulyRaw!R26</f>
        <v>0</v>
      </c>
      <c r="U26" s="44">
        <f>JulyRaw!S26</f>
        <v>0</v>
      </c>
    </row>
    <row r="27" spans="1:21" s="4" customFormat="1" ht="30" customHeight="1" x14ac:dyDescent="0.4">
      <c r="A27" s="6" t="s">
        <v>46</v>
      </c>
      <c r="B27" s="46">
        <f>January!B27</f>
        <v>13787</v>
      </c>
      <c r="C27" s="46">
        <f>June!D27</f>
        <v>13321</v>
      </c>
      <c r="D27" s="46">
        <f>JulyRaw!C27</f>
        <v>13359</v>
      </c>
      <c r="E27" s="46">
        <f>JulyRaw!D27</f>
        <v>55</v>
      </c>
      <c r="F27" s="46">
        <f>JulyRaw!E27</f>
        <v>16</v>
      </c>
      <c r="G27" s="46">
        <f>JulyRaw!F27</f>
        <v>13153</v>
      </c>
      <c r="H27" s="46">
        <f>JulyRaw!G27</f>
        <v>788</v>
      </c>
      <c r="I27" s="46">
        <f>JulyRaw!H27</f>
        <v>648</v>
      </c>
      <c r="J27" s="46">
        <f>JulyRaw!I27</f>
        <v>140</v>
      </c>
      <c r="K27" s="46">
        <f>JulyRaw!J27</f>
        <v>1311</v>
      </c>
      <c r="L27" s="46">
        <f>JulyRaw!K27</f>
        <v>436</v>
      </c>
      <c r="M27" s="46">
        <f>JulyRaw!L27</f>
        <v>352</v>
      </c>
      <c r="N27" s="46">
        <f>JulyRaw!W23</f>
        <v>133</v>
      </c>
      <c r="O27" s="46">
        <f>JulyRaw!M27</f>
        <v>107</v>
      </c>
      <c r="P27" s="46">
        <f>JulyRaw!N27</f>
        <v>1027</v>
      </c>
      <c r="Q27" s="46">
        <f>JulyRaw!O27</f>
        <v>4</v>
      </c>
      <c r="R27" s="46">
        <f>JulyRaw!P27</f>
        <v>17</v>
      </c>
      <c r="S27" s="46">
        <f>JulyRaw!Q27</f>
        <v>16</v>
      </c>
      <c r="T27" s="46">
        <f>JulyRaw!R27</f>
        <v>166</v>
      </c>
      <c r="U27" s="46">
        <f>JulyRaw!S27</f>
        <v>188</v>
      </c>
    </row>
    <row r="28" spans="1:21" s="4" customFormat="1" ht="30" customHeight="1" x14ac:dyDescent="0.4">
      <c r="A28" s="5" t="s">
        <v>47</v>
      </c>
      <c r="B28" s="44">
        <f>January!B28</f>
        <v>4292</v>
      </c>
      <c r="C28" s="44">
        <f>June!D28</f>
        <v>3952</v>
      </c>
      <c r="D28" s="44">
        <f>JulyRaw!C28</f>
        <v>3973</v>
      </c>
      <c r="E28" s="44">
        <f>JulyRaw!D28</f>
        <v>27</v>
      </c>
      <c r="F28" s="44">
        <f>JulyRaw!E28</f>
        <v>7</v>
      </c>
      <c r="G28" s="44">
        <f>JulyRaw!F28</f>
        <v>3931</v>
      </c>
      <c r="H28" s="44">
        <f>JulyRaw!G28</f>
        <v>347</v>
      </c>
      <c r="I28" s="44">
        <f>JulyRaw!H28</f>
        <v>290</v>
      </c>
      <c r="J28" s="44">
        <f>JulyRaw!I28</f>
        <v>57</v>
      </c>
      <c r="K28" s="44">
        <f>JulyRaw!J28</f>
        <v>517</v>
      </c>
      <c r="L28" s="44">
        <f>JulyRaw!K28</f>
        <v>101</v>
      </c>
      <c r="M28" s="44">
        <f>JulyRaw!L28</f>
        <v>246</v>
      </c>
      <c r="N28" s="44">
        <f>JulyRaw!W25</f>
        <v>34</v>
      </c>
      <c r="O28" s="44">
        <f>JulyRaw!M28</f>
        <v>55</v>
      </c>
      <c r="P28" s="44">
        <f>JulyRaw!N28</f>
        <v>637</v>
      </c>
      <c r="Q28" s="44">
        <f>JulyRaw!O28</f>
        <v>6</v>
      </c>
      <c r="R28" s="44">
        <f>JulyRaw!P28</f>
        <v>9</v>
      </c>
      <c r="S28" s="44">
        <f>JulyRaw!Q28</f>
        <v>8</v>
      </c>
      <c r="T28" s="44">
        <f>JulyRaw!R28</f>
        <v>68</v>
      </c>
      <c r="U28" s="44">
        <f>JulyRaw!S28</f>
        <v>59</v>
      </c>
    </row>
    <row r="29" spans="1:21" s="4" customFormat="1" ht="30" customHeight="1" x14ac:dyDescent="0.4">
      <c r="A29" s="6" t="s">
        <v>48</v>
      </c>
      <c r="B29" s="46">
        <f>January!B29</f>
        <v>16415</v>
      </c>
      <c r="C29" s="46">
        <f>June!D29</f>
        <v>16055</v>
      </c>
      <c r="D29" s="46">
        <f>JulyRaw!C29</f>
        <v>15769</v>
      </c>
      <c r="E29" s="46">
        <f>JulyRaw!D29</f>
        <v>187</v>
      </c>
      <c r="F29" s="46">
        <f>JulyRaw!E29</f>
        <v>473</v>
      </c>
      <c r="G29" s="46">
        <f>JulyRaw!F29</f>
        <v>15660</v>
      </c>
      <c r="H29" s="46">
        <f>JulyRaw!G29</f>
        <v>2221</v>
      </c>
      <c r="I29" s="46">
        <f>JulyRaw!H29</f>
        <v>1847</v>
      </c>
      <c r="J29" s="46">
        <f>JulyRaw!I29</f>
        <v>374</v>
      </c>
      <c r="K29" s="46">
        <f>JulyRaw!J29</f>
        <v>3189</v>
      </c>
      <c r="L29" s="46">
        <f>JulyRaw!K29</f>
        <v>861</v>
      </c>
      <c r="M29" s="46">
        <f>JulyRaw!L29</f>
        <v>1360</v>
      </c>
      <c r="N29" s="46">
        <f>JulyRaw!W26</f>
        <v>281</v>
      </c>
      <c r="O29" s="46">
        <f>JulyRaw!M29</f>
        <v>225</v>
      </c>
      <c r="P29" s="46">
        <f>JulyRaw!N29</f>
        <v>1953</v>
      </c>
      <c r="Q29" s="46">
        <f>JulyRaw!O29</f>
        <v>12</v>
      </c>
      <c r="R29" s="46">
        <f>JulyRaw!P29</f>
        <v>37</v>
      </c>
      <c r="S29" s="46">
        <f>JulyRaw!Q29</f>
        <v>10</v>
      </c>
      <c r="T29" s="46">
        <f>JulyRaw!R29</f>
        <v>348</v>
      </c>
      <c r="U29" s="46">
        <f>JulyRaw!S29</f>
        <v>318</v>
      </c>
    </row>
    <row r="30" spans="1:21" s="4" customFormat="1" ht="30" customHeight="1" x14ac:dyDescent="0.4">
      <c r="A30" s="5" t="s">
        <v>49</v>
      </c>
      <c r="B30" s="44">
        <f>January!B30</f>
        <v>889</v>
      </c>
      <c r="C30" s="44">
        <f>June!D30</f>
        <v>925</v>
      </c>
      <c r="D30" s="44">
        <f>JulyRaw!C30</f>
        <v>924</v>
      </c>
      <c r="E30" s="44">
        <f>JulyRaw!D30</f>
        <v>11</v>
      </c>
      <c r="F30" s="44">
        <f>JulyRaw!E30</f>
        <v>0</v>
      </c>
      <c r="G30" s="44">
        <f>JulyRaw!F30</f>
        <v>748</v>
      </c>
      <c r="H30" s="44">
        <f>JulyRaw!G30</f>
        <v>52</v>
      </c>
      <c r="I30" s="44">
        <f>JulyRaw!H30</f>
        <v>38</v>
      </c>
      <c r="J30" s="44">
        <f>JulyRaw!I30</f>
        <v>14</v>
      </c>
      <c r="K30" s="44">
        <f>JulyRaw!J30</f>
        <v>129</v>
      </c>
      <c r="L30" s="44">
        <f>JulyRaw!K30</f>
        <v>44</v>
      </c>
      <c r="M30" s="44">
        <f>JulyRaw!L30</f>
        <v>8</v>
      </c>
      <c r="N30" s="44">
        <f>JulyRaw!W28</f>
        <v>0</v>
      </c>
      <c r="O30" s="44">
        <f>JulyRaw!M30</f>
        <v>11</v>
      </c>
      <c r="P30" s="44">
        <f>JulyRaw!N30</f>
        <v>202</v>
      </c>
      <c r="Q30" s="44">
        <f>JulyRaw!O30</f>
        <v>2</v>
      </c>
      <c r="R30" s="44">
        <f>JulyRaw!P30</f>
        <v>2</v>
      </c>
      <c r="S30" s="44">
        <f>JulyRaw!Q30</f>
        <v>18</v>
      </c>
      <c r="T30" s="44">
        <f>JulyRaw!R30</f>
        <v>7</v>
      </c>
      <c r="U30" s="44">
        <f>JulyRaw!S30</f>
        <v>30</v>
      </c>
    </row>
    <row r="31" spans="1:21" s="4" customFormat="1" ht="30" customHeight="1" x14ac:dyDescent="0.4">
      <c r="A31" s="6" t="s">
        <v>50</v>
      </c>
      <c r="B31" s="46">
        <f>January!B31</f>
        <v>16119</v>
      </c>
      <c r="C31" s="46">
        <f>June!D31</f>
        <v>16093</v>
      </c>
      <c r="D31" s="46">
        <f>JulyRaw!C31</f>
        <v>16165</v>
      </c>
      <c r="E31" s="46">
        <f>JulyRaw!D31</f>
        <v>77</v>
      </c>
      <c r="F31" s="46">
        <f>JulyRaw!E31</f>
        <v>5</v>
      </c>
      <c r="G31" s="46">
        <f>JulyRaw!F31</f>
        <v>15798</v>
      </c>
      <c r="H31" s="46">
        <f>JulyRaw!G31</f>
        <v>431</v>
      </c>
      <c r="I31" s="46">
        <f>JulyRaw!H31</f>
        <v>313</v>
      </c>
      <c r="J31" s="46">
        <f>JulyRaw!I31</f>
        <v>118</v>
      </c>
      <c r="K31" s="46">
        <f>JulyRaw!J31</f>
        <v>775</v>
      </c>
      <c r="L31" s="46">
        <f>JulyRaw!K31</f>
        <v>142</v>
      </c>
      <c r="M31" s="46">
        <f>JulyRaw!L31</f>
        <v>289</v>
      </c>
      <c r="N31" s="46">
        <f>JulyRaw!W29</f>
        <v>73</v>
      </c>
      <c r="O31" s="46">
        <f>JulyRaw!M31</f>
        <v>53</v>
      </c>
      <c r="P31" s="46">
        <f>JulyRaw!N31</f>
        <v>576</v>
      </c>
      <c r="Q31" s="46">
        <f>JulyRaw!O31</f>
        <v>10</v>
      </c>
      <c r="R31" s="46">
        <f>JulyRaw!P31</f>
        <v>8</v>
      </c>
      <c r="S31" s="46">
        <f>JulyRaw!Q31</f>
        <v>1</v>
      </c>
      <c r="T31" s="46">
        <f>JulyRaw!R31</f>
        <v>207</v>
      </c>
      <c r="U31" s="46">
        <f>JulyRaw!S31</f>
        <v>35</v>
      </c>
    </row>
    <row r="32" spans="1:21" s="4" customFormat="1" ht="30" customHeight="1" x14ac:dyDescent="0.4">
      <c r="A32" s="5" t="s">
        <v>51</v>
      </c>
      <c r="B32" s="44">
        <f>January!B32</f>
        <v>21568</v>
      </c>
      <c r="C32" s="44">
        <f>June!D32</f>
        <v>21541</v>
      </c>
      <c r="D32" s="44">
        <f>JulyRaw!C32</f>
        <v>21688</v>
      </c>
      <c r="E32" s="44">
        <f>JulyRaw!D32</f>
        <v>198</v>
      </c>
      <c r="F32" s="44">
        <f>JulyRaw!E32</f>
        <v>52</v>
      </c>
      <c r="G32" s="44">
        <f>JulyRaw!F32</f>
        <v>21597</v>
      </c>
      <c r="H32" s="44">
        <f>JulyRaw!G32</f>
        <v>2270</v>
      </c>
      <c r="I32" s="44">
        <f>JulyRaw!H32</f>
        <v>2067</v>
      </c>
      <c r="J32" s="44">
        <f>JulyRaw!I32</f>
        <v>203</v>
      </c>
      <c r="K32" s="44">
        <f>JulyRaw!J32</f>
        <v>3885</v>
      </c>
      <c r="L32" s="44">
        <f>JulyRaw!K32</f>
        <v>1432</v>
      </c>
      <c r="M32" s="44">
        <f>JulyRaw!L32</f>
        <v>838</v>
      </c>
      <c r="N32" s="44">
        <f>JulyRaw!W30</f>
        <v>227</v>
      </c>
      <c r="O32" s="44">
        <f>JulyRaw!M32</f>
        <v>336</v>
      </c>
      <c r="P32" s="44">
        <f>JulyRaw!N32</f>
        <v>2101</v>
      </c>
      <c r="Q32" s="44">
        <f>JulyRaw!O32</f>
        <v>13</v>
      </c>
      <c r="R32" s="44">
        <f>JulyRaw!P32</f>
        <v>65</v>
      </c>
      <c r="S32" s="44">
        <f>JulyRaw!Q32</f>
        <v>37</v>
      </c>
      <c r="T32" s="44">
        <f>JulyRaw!R32</f>
        <v>436</v>
      </c>
      <c r="U32" s="44">
        <f>JulyRaw!S32</f>
        <v>446</v>
      </c>
    </row>
    <row r="33" spans="1:21" s="4" customFormat="1" ht="30" customHeight="1" x14ac:dyDescent="0.4">
      <c r="A33" s="6" t="s">
        <v>52</v>
      </c>
      <c r="B33" s="46">
        <f>January!B33</f>
        <v>17880</v>
      </c>
      <c r="C33" s="46">
        <f>June!D33</f>
        <v>18564</v>
      </c>
      <c r="D33" s="46">
        <f>JulyRaw!C33</f>
        <v>18675</v>
      </c>
      <c r="E33" s="46">
        <f>JulyRaw!D33</f>
        <v>129</v>
      </c>
      <c r="F33" s="46">
        <f>JulyRaw!E33</f>
        <v>18</v>
      </c>
      <c r="G33" s="46">
        <f>JulyRaw!F33</f>
        <v>18539</v>
      </c>
      <c r="H33" s="46">
        <f>JulyRaw!G33</f>
        <v>2086</v>
      </c>
      <c r="I33" s="46">
        <f>JulyRaw!H33</f>
        <v>1767</v>
      </c>
      <c r="J33" s="46">
        <f>JulyRaw!I33</f>
        <v>319</v>
      </c>
      <c r="K33" s="46">
        <f>JulyRaw!J33</f>
        <v>3459</v>
      </c>
      <c r="L33" s="46">
        <f>JulyRaw!K33</f>
        <v>841</v>
      </c>
      <c r="M33" s="46">
        <f>JulyRaw!L33</f>
        <v>1245</v>
      </c>
      <c r="N33" s="46">
        <f>JulyRaw!W31</f>
        <v>147</v>
      </c>
      <c r="O33" s="46">
        <f>JulyRaw!M33</f>
        <v>283</v>
      </c>
      <c r="P33" s="46">
        <f>JulyRaw!N33</f>
        <v>2825</v>
      </c>
      <c r="Q33" s="46">
        <f>JulyRaw!O33</f>
        <v>25</v>
      </c>
      <c r="R33" s="46">
        <f>JulyRaw!P33</f>
        <v>48</v>
      </c>
      <c r="S33" s="46">
        <f>JulyRaw!Q33</f>
        <v>107</v>
      </c>
      <c r="T33" s="46">
        <f>JulyRaw!R33</f>
        <v>507</v>
      </c>
      <c r="U33" s="46">
        <f>JulyRaw!S33</f>
        <v>378</v>
      </c>
    </row>
    <row r="34" spans="1:21" s="4" customFormat="1" ht="30" customHeight="1" x14ac:dyDescent="0.4">
      <c r="A34" s="5" t="s">
        <v>53</v>
      </c>
      <c r="B34" s="44">
        <f>January!B34</f>
        <v>10805</v>
      </c>
      <c r="C34" s="44">
        <f>June!D34</f>
        <v>10332</v>
      </c>
      <c r="D34" s="44">
        <f>JulyRaw!C34</f>
        <v>10333</v>
      </c>
      <c r="E34" s="44">
        <f>JulyRaw!D34</f>
        <v>33</v>
      </c>
      <c r="F34" s="44">
        <f>JulyRaw!E34</f>
        <v>32</v>
      </c>
      <c r="G34" s="44">
        <f>JulyRaw!F34</f>
        <v>10122</v>
      </c>
      <c r="H34" s="44">
        <f>JulyRaw!G34</f>
        <v>798</v>
      </c>
      <c r="I34" s="44">
        <f>JulyRaw!H34</f>
        <v>614</v>
      </c>
      <c r="J34" s="44">
        <f>JulyRaw!I34</f>
        <v>184</v>
      </c>
      <c r="K34" s="44">
        <f>JulyRaw!J34</f>
        <v>1181</v>
      </c>
      <c r="L34" s="44">
        <f>JulyRaw!K34</f>
        <v>471</v>
      </c>
      <c r="M34" s="44">
        <f>JulyRaw!L34</f>
        <v>327</v>
      </c>
      <c r="N34" s="44">
        <f>JulyRaw!W32</f>
        <v>151</v>
      </c>
      <c r="O34" s="44">
        <f>JulyRaw!M34</f>
        <v>151</v>
      </c>
      <c r="P34" s="44">
        <f>JulyRaw!N34</f>
        <v>1258</v>
      </c>
      <c r="Q34" s="44">
        <f>JulyRaw!O34</f>
        <v>14</v>
      </c>
      <c r="R34" s="44">
        <f>JulyRaw!P34</f>
        <v>25</v>
      </c>
      <c r="S34" s="44">
        <f>JulyRaw!Q34</f>
        <v>22</v>
      </c>
      <c r="T34" s="44">
        <f>JulyRaw!R34</f>
        <v>97</v>
      </c>
      <c r="U34" s="44">
        <f>JulyRaw!S34</f>
        <v>161</v>
      </c>
    </row>
    <row r="35" spans="1:21" s="4" customFormat="1" ht="30" customHeight="1" x14ac:dyDescent="0.4">
      <c r="A35" s="6" t="s">
        <v>54</v>
      </c>
      <c r="B35" s="46">
        <f>January!B35</f>
        <v>70740</v>
      </c>
      <c r="C35" s="46">
        <f>June!D35</f>
        <v>71697</v>
      </c>
      <c r="D35" s="46">
        <f>JulyRaw!C35</f>
        <v>71945</v>
      </c>
      <c r="E35" s="46">
        <f>JulyRaw!D35</f>
        <v>562</v>
      </c>
      <c r="F35" s="46">
        <f>JulyRaw!E35</f>
        <v>330</v>
      </c>
      <c r="G35" s="46">
        <f>JulyRaw!F35</f>
        <v>69677</v>
      </c>
      <c r="H35" s="46">
        <f>JulyRaw!G35</f>
        <v>9519</v>
      </c>
      <c r="I35" s="46">
        <f>JulyRaw!H35</f>
        <v>8244</v>
      </c>
      <c r="J35" s="46">
        <f>JulyRaw!I35</f>
        <v>1275</v>
      </c>
      <c r="K35" s="46">
        <f>JulyRaw!J35</f>
        <v>21583</v>
      </c>
      <c r="L35" s="46">
        <f>JulyRaw!K35</f>
        <v>3360</v>
      </c>
      <c r="M35" s="46">
        <f>JulyRaw!L35</f>
        <v>6159</v>
      </c>
      <c r="N35" s="46">
        <f>JulyRaw!W33</f>
        <v>1088</v>
      </c>
      <c r="O35" s="46">
        <f>JulyRaw!M35</f>
        <v>989</v>
      </c>
      <c r="P35" s="46">
        <f>JulyRaw!N35</f>
        <v>9213</v>
      </c>
      <c r="Q35" s="46">
        <f>JulyRaw!O35</f>
        <v>64</v>
      </c>
      <c r="R35" s="46">
        <f>JulyRaw!P35</f>
        <v>190</v>
      </c>
      <c r="S35" s="46">
        <f>JulyRaw!Q35</f>
        <v>123</v>
      </c>
      <c r="T35" s="46">
        <f>JulyRaw!R35</f>
        <v>935</v>
      </c>
      <c r="U35" s="46">
        <f>JulyRaw!S35</f>
        <v>773</v>
      </c>
    </row>
    <row r="36" spans="1:21" s="4" customFormat="1" ht="30" customHeight="1" x14ac:dyDescent="0.4">
      <c r="A36" s="5" t="s">
        <v>55</v>
      </c>
      <c r="B36" s="44">
        <f>January!B36</f>
        <v>22063</v>
      </c>
      <c r="C36" s="44">
        <f>June!D36</f>
        <v>22319</v>
      </c>
      <c r="D36" s="44">
        <f>JulyRaw!C36</f>
        <v>22132</v>
      </c>
      <c r="E36" s="44">
        <f>JulyRaw!D36</f>
        <v>120</v>
      </c>
      <c r="F36" s="44">
        <f>JulyRaw!E36</f>
        <v>307</v>
      </c>
      <c r="G36" s="44">
        <f>JulyRaw!F36</f>
        <v>21779</v>
      </c>
      <c r="H36" s="44">
        <f>JulyRaw!G36</f>
        <v>1368</v>
      </c>
      <c r="I36" s="44">
        <f>JulyRaw!H36</f>
        <v>1205</v>
      </c>
      <c r="J36" s="44">
        <f>JulyRaw!I36</f>
        <v>163</v>
      </c>
      <c r="K36" s="44">
        <f>JulyRaw!J36</f>
        <v>2435</v>
      </c>
      <c r="L36" s="44">
        <f>JulyRaw!K36</f>
        <v>672</v>
      </c>
      <c r="M36" s="44">
        <f>JulyRaw!L36</f>
        <v>696</v>
      </c>
      <c r="N36" s="44">
        <f>JulyRaw!W34</f>
        <v>154</v>
      </c>
      <c r="O36" s="44">
        <f>JulyRaw!M36</f>
        <v>191</v>
      </c>
      <c r="P36" s="44">
        <f>JulyRaw!N36</f>
        <v>1227</v>
      </c>
      <c r="Q36" s="44">
        <f>JulyRaw!O36</f>
        <v>5</v>
      </c>
      <c r="R36" s="44">
        <f>JulyRaw!P36</f>
        <v>32</v>
      </c>
      <c r="S36" s="44">
        <f>JulyRaw!Q36</f>
        <v>18</v>
      </c>
      <c r="T36" s="44">
        <f>JulyRaw!R36</f>
        <v>391</v>
      </c>
      <c r="U36" s="44">
        <f>JulyRaw!S36</f>
        <v>160</v>
      </c>
    </row>
    <row r="37" spans="1:21" s="4" customFormat="1" ht="30" customHeight="1" x14ac:dyDescent="0.4">
      <c r="A37" s="6" t="s">
        <v>56</v>
      </c>
      <c r="B37" s="46">
        <f>January!B37</f>
        <v>29363</v>
      </c>
      <c r="C37" s="46">
        <f>June!D37</f>
        <v>29661</v>
      </c>
      <c r="D37" s="46">
        <f>JulyRaw!C37</f>
        <v>29535</v>
      </c>
      <c r="E37" s="46">
        <f>JulyRaw!D37</f>
        <v>173</v>
      </c>
      <c r="F37" s="46">
        <f>JulyRaw!E37</f>
        <v>299</v>
      </c>
      <c r="G37" s="46">
        <f>JulyRaw!F37</f>
        <v>28480</v>
      </c>
      <c r="H37" s="46">
        <f>JulyRaw!G37</f>
        <v>4362</v>
      </c>
      <c r="I37" s="46">
        <f>JulyRaw!H37</f>
        <v>3329</v>
      </c>
      <c r="J37" s="46">
        <f>JulyRaw!I37</f>
        <v>1033</v>
      </c>
      <c r="K37" s="46">
        <f>JulyRaw!J37</f>
        <v>4899</v>
      </c>
      <c r="L37" s="46">
        <f>JulyRaw!K37</f>
        <v>1908</v>
      </c>
      <c r="M37" s="46">
        <f>JulyRaw!L37</f>
        <v>2454</v>
      </c>
      <c r="N37" s="46">
        <f>JulyRaw!W35</f>
        <v>614</v>
      </c>
      <c r="O37" s="46">
        <f>JulyRaw!M37</f>
        <v>704</v>
      </c>
      <c r="P37" s="46">
        <f>JulyRaw!N37</f>
        <v>5576</v>
      </c>
      <c r="Q37" s="46">
        <f>JulyRaw!O37</f>
        <v>53</v>
      </c>
      <c r="R37" s="46">
        <f>JulyRaw!P37</f>
        <v>103</v>
      </c>
      <c r="S37" s="46">
        <f>JulyRaw!Q37</f>
        <v>98</v>
      </c>
      <c r="T37" s="46">
        <f>JulyRaw!R37</f>
        <v>256</v>
      </c>
      <c r="U37" s="46">
        <f>JulyRaw!S37</f>
        <v>373</v>
      </c>
    </row>
    <row r="38" spans="1:21" s="4" customFormat="1" ht="30" customHeight="1" x14ac:dyDescent="0.4">
      <c r="A38" s="5" t="s">
        <v>57</v>
      </c>
      <c r="B38" s="44">
        <f>January!B38</f>
        <v>13103</v>
      </c>
      <c r="C38" s="44">
        <f>June!D38</f>
        <v>12998</v>
      </c>
      <c r="D38" s="44">
        <f>JulyRaw!C38</f>
        <v>12781</v>
      </c>
      <c r="E38" s="44">
        <f>JulyRaw!D38</f>
        <v>13</v>
      </c>
      <c r="F38" s="44">
        <f>JulyRaw!E38</f>
        <v>230</v>
      </c>
      <c r="G38" s="44">
        <f>JulyRaw!F38</f>
        <v>12764</v>
      </c>
      <c r="H38" s="44">
        <f>JulyRaw!G38</f>
        <v>186</v>
      </c>
      <c r="I38" s="44">
        <f>JulyRaw!H38</f>
        <v>162</v>
      </c>
      <c r="J38" s="44">
        <f>JulyRaw!I38</f>
        <v>24</v>
      </c>
      <c r="K38" s="44">
        <f>JulyRaw!J38</f>
        <v>487</v>
      </c>
      <c r="L38" s="44">
        <f>JulyRaw!K38</f>
        <v>98</v>
      </c>
      <c r="M38" s="44">
        <f>JulyRaw!L38</f>
        <v>88</v>
      </c>
      <c r="N38" s="44"/>
      <c r="O38" s="44">
        <f>JulyRaw!M38</f>
        <v>38</v>
      </c>
      <c r="P38" s="44">
        <f>JulyRaw!N38</f>
        <v>329</v>
      </c>
      <c r="Q38" s="44">
        <f>JulyRaw!O38</f>
        <v>3</v>
      </c>
      <c r="R38" s="44">
        <f>JulyRaw!P38</f>
        <v>6</v>
      </c>
      <c r="S38" s="44">
        <f>JulyRaw!Q38</f>
        <v>3</v>
      </c>
      <c r="T38" s="44">
        <f>JulyRaw!R38</f>
        <v>144</v>
      </c>
      <c r="U38" s="44">
        <f>JulyRaw!S38</f>
        <v>15</v>
      </c>
    </row>
    <row r="39" spans="1:21" s="4" customFormat="1" ht="30" customHeight="1" x14ac:dyDescent="0.4">
      <c r="A39" s="6" t="s">
        <v>63</v>
      </c>
      <c r="B39" s="46">
        <f>January!B39</f>
        <v>7993</v>
      </c>
      <c r="C39" s="46">
        <f>June!D39</f>
        <v>7181</v>
      </c>
      <c r="D39" s="46">
        <f>JulyRaw!C39</f>
        <v>7314</v>
      </c>
      <c r="E39" s="46">
        <f>JulyRaw!D39</f>
        <v>142</v>
      </c>
      <c r="F39" s="46">
        <f>JulyRaw!E39</f>
        <v>9</v>
      </c>
      <c r="G39" s="46">
        <f>JulyRaw!F39</f>
        <v>7175</v>
      </c>
      <c r="H39" s="46">
        <f>JulyRaw!G39</f>
        <v>177</v>
      </c>
      <c r="I39" s="46">
        <f>JulyRaw!H39</f>
        <v>159</v>
      </c>
      <c r="J39" s="46">
        <f>JulyRaw!I39</f>
        <v>18</v>
      </c>
      <c r="K39" s="46">
        <f>JulyRaw!J39</f>
        <v>450</v>
      </c>
      <c r="L39" s="46">
        <f>JulyRaw!K39</f>
        <v>54</v>
      </c>
      <c r="M39" s="46">
        <f>JulyRaw!L39</f>
        <v>123</v>
      </c>
      <c r="N39" s="46">
        <f>JulyRaw!W36</f>
        <v>44</v>
      </c>
      <c r="O39" s="46">
        <f>JulyRaw!M39</f>
        <v>27</v>
      </c>
      <c r="P39" s="46">
        <f>JulyRaw!N39</f>
        <v>450</v>
      </c>
      <c r="Q39" s="46">
        <f>JulyRaw!O39</f>
        <v>2</v>
      </c>
      <c r="R39" s="46">
        <f>JulyRaw!P39</f>
        <v>5</v>
      </c>
      <c r="S39" s="46">
        <f>JulyRaw!Q39</f>
        <v>6</v>
      </c>
      <c r="T39" s="46">
        <f>JulyRaw!R39</f>
        <v>51</v>
      </c>
      <c r="U39" s="46">
        <f>JulyRaw!S39</f>
        <v>59</v>
      </c>
    </row>
    <row r="40" spans="1:21" s="4" customFormat="1" ht="30" customHeight="1" x14ac:dyDescent="0.4">
      <c r="A40" s="10" t="s">
        <v>58</v>
      </c>
      <c r="B40" s="52">
        <f>January!B40</f>
        <v>12915</v>
      </c>
      <c r="C40" s="52">
        <f>June!D40</f>
        <v>12593</v>
      </c>
      <c r="D40" s="52">
        <f>JulyRaw!C40</f>
        <v>12593</v>
      </c>
      <c r="E40" s="52">
        <f>JulyRaw!D40</f>
        <v>0</v>
      </c>
      <c r="F40" s="52">
        <f>JulyRaw!E40</f>
        <v>0</v>
      </c>
      <c r="G40" s="52">
        <f>JulyRaw!F40</f>
        <v>11451</v>
      </c>
      <c r="H40" s="52">
        <f>JulyRaw!G40</f>
        <v>0</v>
      </c>
      <c r="I40" s="52">
        <f>JulyRaw!H40</f>
        <v>0</v>
      </c>
      <c r="J40" s="52">
        <f>JulyRaw!I40</f>
        <v>0</v>
      </c>
      <c r="K40" s="52">
        <f>JulyRaw!J40</f>
        <v>0</v>
      </c>
      <c r="L40" s="52">
        <f>JulyRaw!K40</f>
        <v>0</v>
      </c>
      <c r="M40" s="52">
        <f>JulyRaw!L40</f>
        <v>0</v>
      </c>
      <c r="N40" s="52"/>
      <c r="O40" s="52">
        <f>JulyRaw!M40</f>
        <v>0</v>
      </c>
      <c r="P40" s="52">
        <f>JulyRaw!N40</f>
        <v>288</v>
      </c>
      <c r="Q40" s="52">
        <f>JulyRaw!O40</f>
        <v>0</v>
      </c>
      <c r="R40" s="52">
        <f>JulyRaw!P40</f>
        <v>0</v>
      </c>
      <c r="S40" s="52">
        <f>JulyRaw!Q40</f>
        <v>0</v>
      </c>
      <c r="T40" s="52">
        <f>JulyRaw!R40</f>
        <v>9</v>
      </c>
      <c r="U40" s="52">
        <f>JulyRaw!S40</f>
        <v>0</v>
      </c>
    </row>
    <row r="41" spans="1:21" s="4" customFormat="1" ht="30" customHeight="1" x14ac:dyDescent="0.4">
      <c r="A41" s="9" t="s">
        <v>59</v>
      </c>
      <c r="B41" s="54">
        <f>January!B41</f>
        <v>16712</v>
      </c>
      <c r="C41" s="54">
        <f>June!D41</f>
        <v>15766</v>
      </c>
      <c r="D41" s="54">
        <f>JulyRaw!C41</f>
        <v>15767</v>
      </c>
      <c r="E41" s="54">
        <f>JulyRaw!D41</f>
        <v>0</v>
      </c>
      <c r="F41" s="54">
        <f>JulyRaw!E41</f>
        <v>0</v>
      </c>
      <c r="G41" s="54">
        <f>JulyRaw!F41</f>
        <v>13444</v>
      </c>
      <c r="H41" s="54">
        <f>JulyRaw!G41</f>
        <v>0</v>
      </c>
      <c r="I41" s="54">
        <f>JulyRaw!H41</f>
        <v>0</v>
      </c>
      <c r="J41" s="54">
        <f>JulyRaw!I41</f>
        <v>0</v>
      </c>
      <c r="K41" s="54">
        <f>JulyRaw!J41</f>
        <v>0</v>
      </c>
      <c r="L41" s="54">
        <f>JulyRaw!K41</f>
        <v>0</v>
      </c>
      <c r="M41" s="54">
        <f>JulyRaw!L41</f>
        <v>0</v>
      </c>
      <c r="N41" s="54"/>
      <c r="O41" s="54">
        <f>JulyRaw!M41</f>
        <v>0</v>
      </c>
      <c r="P41" s="54">
        <f>JulyRaw!N41</f>
        <v>564</v>
      </c>
      <c r="Q41" s="54">
        <f>JulyRaw!O41</f>
        <v>0</v>
      </c>
      <c r="R41" s="54">
        <f>JulyRaw!P41</f>
        <v>1</v>
      </c>
      <c r="S41" s="54">
        <f>JulyRaw!Q41</f>
        <v>0</v>
      </c>
      <c r="T41" s="54">
        <f>JulyRaw!R41</f>
        <v>7</v>
      </c>
      <c r="U41" s="54">
        <f>JulyRaw!S41</f>
        <v>0</v>
      </c>
    </row>
    <row r="42" spans="1:21" s="4" customFormat="1" ht="30" customHeight="1" x14ac:dyDescent="0.4">
      <c r="A42" s="10" t="s">
        <v>60</v>
      </c>
      <c r="B42" s="52">
        <f>January!B42</f>
        <v>3979</v>
      </c>
      <c r="C42" s="52">
        <f>June!D42</f>
        <v>3946</v>
      </c>
      <c r="D42" s="52">
        <f>JulyRaw!C42</f>
        <v>3946</v>
      </c>
      <c r="E42" s="52">
        <f>JulyRaw!D42</f>
        <v>0</v>
      </c>
      <c r="F42" s="52">
        <f>JulyRaw!E42</f>
        <v>0</v>
      </c>
      <c r="G42" s="52">
        <f>JulyRaw!F42</f>
        <v>3721</v>
      </c>
      <c r="H42" s="52">
        <f>JulyRaw!G42</f>
        <v>0</v>
      </c>
      <c r="I42" s="52">
        <f>JulyRaw!H42</f>
        <v>0</v>
      </c>
      <c r="J42" s="52">
        <f>JulyRaw!I42</f>
        <v>0</v>
      </c>
      <c r="K42" s="52">
        <f>JulyRaw!J42</f>
        <v>0</v>
      </c>
      <c r="L42" s="52">
        <f>JulyRaw!K42</f>
        <v>0</v>
      </c>
      <c r="M42" s="52">
        <f>JulyRaw!L42</f>
        <v>0</v>
      </c>
      <c r="N42" s="52"/>
      <c r="O42" s="52">
        <f>JulyRaw!M42</f>
        <v>0</v>
      </c>
      <c r="P42" s="52">
        <f>JulyRaw!N42</f>
        <v>378</v>
      </c>
      <c r="Q42" s="52">
        <f>JulyRaw!O42</f>
        <v>0</v>
      </c>
      <c r="R42" s="52">
        <f>JulyRaw!P42</f>
        <v>1</v>
      </c>
      <c r="S42" s="52">
        <f>JulyRaw!Q42</f>
        <v>0</v>
      </c>
      <c r="T42" s="52">
        <f>JulyRaw!R42</f>
        <v>2</v>
      </c>
      <c r="U42" s="52">
        <f>JulyRaw!S42</f>
        <v>0</v>
      </c>
    </row>
    <row r="43" spans="1:21" s="4" customFormat="1" ht="30" customHeight="1" x14ac:dyDescent="0.4">
      <c r="A43" s="9" t="s">
        <v>61</v>
      </c>
      <c r="B43" s="54">
        <f>January!B43</f>
        <v>4739</v>
      </c>
      <c r="C43" s="54">
        <f>June!D43</f>
        <v>4760</v>
      </c>
      <c r="D43" s="54">
        <f>JulyRaw!C43</f>
        <v>4760</v>
      </c>
      <c r="E43" s="54">
        <f>JulyRaw!D43</f>
        <v>0</v>
      </c>
      <c r="F43" s="54">
        <f>JulyRaw!E43</f>
        <v>0</v>
      </c>
      <c r="G43" s="54">
        <f>JulyRaw!F43</f>
        <v>4241</v>
      </c>
      <c r="H43" s="54">
        <f>JulyRaw!G43</f>
        <v>0</v>
      </c>
      <c r="I43" s="54">
        <f>JulyRaw!H43</f>
        <v>0</v>
      </c>
      <c r="J43" s="54">
        <f>JulyRaw!I43</f>
        <v>0</v>
      </c>
      <c r="K43" s="54">
        <f>JulyRaw!J43</f>
        <v>0</v>
      </c>
      <c r="L43" s="54">
        <f>JulyRaw!K43</f>
        <v>0</v>
      </c>
      <c r="M43" s="54">
        <f>JulyRaw!L43</f>
        <v>0</v>
      </c>
      <c r="N43" s="54"/>
      <c r="O43" s="54">
        <f>JulyRaw!M43</f>
        <v>0</v>
      </c>
      <c r="P43" s="54">
        <f>JulyRaw!N43</f>
        <v>253</v>
      </c>
      <c r="Q43" s="54">
        <f>JulyRaw!O43</f>
        <v>0</v>
      </c>
      <c r="R43" s="54">
        <f>JulyRaw!P43</f>
        <v>0</v>
      </c>
      <c r="S43" s="54">
        <f>JulyRaw!Q43</f>
        <v>0</v>
      </c>
      <c r="T43" s="54">
        <f>JulyRaw!R43</f>
        <v>1</v>
      </c>
      <c r="U43" s="54">
        <f>JulyRaw!S43</f>
        <v>0</v>
      </c>
    </row>
    <row r="44" spans="1:21" s="4" customFormat="1" ht="30" customHeight="1" x14ac:dyDescent="0.4">
      <c r="A44" s="10" t="s">
        <v>62</v>
      </c>
      <c r="B44" s="52">
        <f>January!B44</f>
        <v>13413</v>
      </c>
      <c r="C44" s="52">
        <f>June!D44</f>
        <v>0</v>
      </c>
      <c r="D44" s="52">
        <f>JulyRaw!C44</f>
        <v>0</v>
      </c>
      <c r="E44" s="52">
        <f>JulyRaw!D44</f>
        <v>0</v>
      </c>
      <c r="F44" s="52">
        <f>JulyRaw!E44</f>
        <v>0</v>
      </c>
      <c r="G44" s="52">
        <f>JulyRaw!F44</f>
        <v>0</v>
      </c>
      <c r="H44" s="52">
        <f>JulyRaw!G44</f>
        <v>0</v>
      </c>
      <c r="I44" s="52">
        <f>JulyRaw!H44</f>
        <v>0</v>
      </c>
      <c r="J44" s="52">
        <f>JulyRaw!I44</f>
        <v>0</v>
      </c>
      <c r="K44" s="52">
        <f>JulyRaw!J44</f>
        <v>0</v>
      </c>
      <c r="L44" s="52">
        <f>JulyRaw!K44</f>
        <v>0</v>
      </c>
      <c r="M44" s="52">
        <f>JulyRaw!L44</f>
        <v>0</v>
      </c>
      <c r="N44" s="52"/>
      <c r="O44" s="52">
        <f>JulyRaw!M44</f>
        <v>0</v>
      </c>
      <c r="P44" s="52">
        <f>JulyRaw!N44</f>
        <v>2</v>
      </c>
      <c r="Q44" s="52">
        <f>JulyRaw!O44</f>
        <v>0</v>
      </c>
      <c r="R44" s="52">
        <f>JulyRaw!P44</f>
        <v>0</v>
      </c>
      <c r="S44" s="52">
        <f>JulyRaw!Q44</f>
        <v>0</v>
      </c>
      <c r="T44" s="52">
        <f>JulyRaw!R44</f>
        <v>0</v>
      </c>
      <c r="U44" s="52">
        <f>JulyRaw!S44</f>
        <v>0</v>
      </c>
    </row>
    <row r="45" spans="1:21" s="4" customFormat="1" ht="30" customHeight="1" x14ac:dyDescent="0.4">
      <c r="A45" s="6" t="s">
        <v>64</v>
      </c>
      <c r="B45" s="46">
        <f>January!B45</f>
        <v>8130</v>
      </c>
      <c r="C45" s="46">
        <f>June!D45</f>
        <v>8239</v>
      </c>
      <c r="D45" s="46">
        <f>JulyRaw!C45</f>
        <v>8257</v>
      </c>
      <c r="E45" s="46">
        <f>JulyRaw!D45</f>
        <v>31</v>
      </c>
      <c r="F45" s="46">
        <f>JulyRaw!E45</f>
        <v>15</v>
      </c>
      <c r="G45" s="46">
        <f>JulyRaw!F45</f>
        <v>8216</v>
      </c>
      <c r="H45" s="46">
        <f>JulyRaw!G45</f>
        <v>670</v>
      </c>
      <c r="I45" s="46">
        <f>JulyRaw!H45</f>
        <v>590</v>
      </c>
      <c r="J45" s="46">
        <f>JulyRaw!I45</f>
        <v>80</v>
      </c>
      <c r="K45" s="46">
        <f>JulyRaw!J45</f>
        <v>1083</v>
      </c>
      <c r="L45" s="46">
        <f>JulyRaw!K45</f>
        <v>424</v>
      </c>
      <c r="M45" s="46">
        <f>JulyRaw!L45</f>
        <v>246</v>
      </c>
      <c r="N45" s="46">
        <f>JulyRaw!W37</f>
        <v>19</v>
      </c>
      <c r="O45" s="46">
        <f>JulyRaw!M45</f>
        <v>52</v>
      </c>
      <c r="P45" s="46">
        <f>JulyRaw!N45</f>
        <v>260</v>
      </c>
      <c r="Q45" s="46">
        <f>JulyRaw!O45</f>
        <v>0</v>
      </c>
      <c r="R45" s="46">
        <f>JulyRaw!P45</f>
        <v>5</v>
      </c>
      <c r="S45" s="46">
        <f>JulyRaw!Q45</f>
        <v>0</v>
      </c>
      <c r="T45" s="46">
        <f>JulyRaw!R45</f>
        <v>146</v>
      </c>
      <c r="U45" s="46">
        <f>JulyRaw!S45</f>
        <v>81</v>
      </c>
    </row>
    <row r="46" spans="1:21" s="4" customFormat="1" ht="30" customHeight="1" x14ac:dyDescent="0.4">
      <c r="A46" s="5" t="s">
        <v>65</v>
      </c>
      <c r="B46" s="44">
        <f>January!B46</f>
        <v>16085</v>
      </c>
      <c r="C46" s="44">
        <f>June!D46</f>
        <v>16003</v>
      </c>
      <c r="D46" s="44">
        <f>JulyRaw!C46</f>
        <v>16056</v>
      </c>
      <c r="E46" s="44">
        <f>JulyRaw!D46</f>
        <v>146</v>
      </c>
      <c r="F46" s="44">
        <f>JulyRaw!E46</f>
        <v>94</v>
      </c>
      <c r="G46" s="44">
        <f>JulyRaw!F46</f>
        <v>15951</v>
      </c>
      <c r="H46" s="44">
        <f>JulyRaw!G46</f>
        <v>2171</v>
      </c>
      <c r="I46" s="44">
        <f>JulyRaw!H46</f>
        <v>1697</v>
      </c>
      <c r="J46" s="44">
        <f>JulyRaw!I46</f>
        <v>474</v>
      </c>
      <c r="K46" s="44">
        <f>JulyRaw!J46</f>
        <v>3189</v>
      </c>
      <c r="L46" s="44">
        <f>JulyRaw!K46</f>
        <v>869</v>
      </c>
      <c r="M46" s="44">
        <f>JulyRaw!L46</f>
        <v>1302</v>
      </c>
      <c r="N46" s="44">
        <f>JulyRaw!W38</f>
        <v>194</v>
      </c>
      <c r="O46" s="44">
        <f>JulyRaw!M46</f>
        <v>238</v>
      </c>
      <c r="P46" s="44">
        <f>JulyRaw!N46</f>
        <v>1385</v>
      </c>
      <c r="Q46" s="44">
        <f>JulyRaw!O46</f>
        <v>10</v>
      </c>
      <c r="R46" s="44">
        <f>JulyRaw!P46</f>
        <v>36</v>
      </c>
      <c r="S46" s="44">
        <f>JulyRaw!Q46</f>
        <v>39</v>
      </c>
      <c r="T46" s="44">
        <f>JulyRaw!R46</f>
        <v>488</v>
      </c>
      <c r="U46" s="44">
        <f>JulyRaw!S46</f>
        <v>338</v>
      </c>
    </row>
    <row r="47" spans="1:21" s="4" customFormat="1" ht="30" customHeight="1" x14ac:dyDescent="0.4">
      <c r="A47" s="6" t="s">
        <v>66</v>
      </c>
      <c r="B47" s="46">
        <f>January!B47</f>
        <v>29159</v>
      </c>
      <c r="C47" s="46">
        <f>June!D47</f>
        <v>30079</v>
      </c>
      <c r="D47" s="46">
        <f>JulyRaw!C47</f>
        <v>30103</v>
      </c>
      <c r="E47" s="46">
        <f>JulyRaw!D47</f>
        <v>287</v>
      </c>
      <c r="F47" s="46">
        <f>JulyRaw!E47</f>
        <v>260</v>
      </c>
      <c r="G47" s="46">
        <f>JulyRaw!F47</f>
        <v>29405</v>
      </c>
      <c r="H47" s="46">
        <f>JulyRaw!G47</f>
        <v>5596</v>
      </c>
      <c r="I47" s="46">
        <f>JulyRaw!H47</f>
        <v>4077</v>
      </c>
      <c r="J47" s="46">
        <f>JulyRaw!I47</f>
        <v>1519</v>
      </c>
      <c r="K47" s="46">
        <f>JulyRaw!J47</f>
        <v>6392</v>
      </c>
      <c r="L47" s="46">
        <f>JulyRaw!K47</f>
        <v>1093</v>
      </c>
      <c r="M47" s="46">
        <f>JulyRaw!L47</f>
        <v>4503</v>
      </c>
      <c r="N47" s="46">
        <f>JulyRaw!W24</f>
        <v>392</v>
      </c>
      <c r="O47" s="46">
        <f>JulyRaw!M47</f>
        <v>346</v>
      </c>
      <c r="P47" s="46">
        <f>JulyRaw!N47</f>
        <v>1934</v>
      </c>
      <c r="Q47" s="46">
        <f>JulyRaw!O47</f>
        <v>8</v>
      </c>
      <c r="R47" s="46">
        <f>JulyRaw!P47</f>
        <v>57</v>
      </c>
      <c r="S47" s="46">
        <f>JulyRaw!Q47</f>
        <v>17</v>
      </c>
      <c r="T47" s="46">
        <f>JulyRaw!R47</f>
        <v>423</v>
      </c>
      <c r="U47" s="46">
        <f>JulyRaw!S47</f>
        <v>621</v>
      </c>
    </row>
    <row r="48" spans="1:21" s="4" customFormat="1" ht="30" customHeight="1" x14ac:dyDescent="0.4">
      <c r="A48" s="5" t="s">
        <v>67</v>
      </c>
      <c r="B48" s="44">
        <f>January!B48</f>
        <v>22643</v>
      </c>
      <c r="C48" s="44">
        <f>June!D48</f>
        <v>23005</v>
      </c>
      <c r="D48" s="44">
        <f>JulyRaw!C48</f>
        <v>22795</v>
      </c>
      <c r="E48" s="44">
        <f>JulyRaw!D48</f>
        <v>92</v>
      </c>
      <c r="F48" s="44">
        <f>JulyRaw!E48</f>
        <v>303</v>
      </c>
      <c r="G48" s="44">
        <f>JulyRaw!F48</f>
        <v>22692</v>
      </c>
      <c r="H48" s="44">
        <f>JulyRaw!G48</f>
        <v>2820</v>
      </c>
      <c r="I48" s="44">
        <f>JulyRaw!H48</f>
        <v>2409</v>
      </c>
      <c r="J48" s="44">
        <f>JulyRaw!I48</f>
        <v>411</v>
      </c>
      <c r="K48" s="44">
        <f>JulyRaw!J48</f>
        <v>3851</v>
      </c>
      <c r="L48" s="44">
        <f>JulyRaw!K48</f>
        <v>857</v>
      </c>
      <c r="M48" s="44">
        <f>JulyRaw!L48</f>
        <v>1963</v>
      </c>
      <c r="N48" s="44">
        <f>JulyRaw!W39</f>
        <v>388</v>
      </c>
      <c r="O48" s="44">
        <f>JulyRaw!M48</f>
        <v>320</v>
      </c>
      <c r="P48" s="44">
        <f>JulyRaw!N48</f>
        <v>1718</v>
      </c>
      <c r="Q48" s="44">
        <f>JulyRaw!O48</f>
        <v>18</v>
      </c>
      <c r="R48" s="44">
        <f>JulyRaw!P48</f>
        <v>64</v>
      </c>
      <c r="S48" s="44">
        <f>JulyRaw!Q48</f>
        <v>25</v>
      </c>
      <c r="T48" s="44">
        <f>JulyRaw!R48</f>
        <v>456</v>
      </c>
      <c r="U48" s="44">
        <f>JulyRaw!S48</f>
        <v>235</v>
      </c>
    </row>
    <row r="49" spans="1:21" s="4" customFormat="1" ht="30" customHeight="1" x14ac:dyDescent="0.4">
      <c r="A49" s="6" t="s">
        <v>68</v>
      </c>
      <c r="B49" s="46">
        <f>January!B49</f>
        <v>10239</v>
      </c>
      <c r="C49" s="46">
        <f>June!D49</f>
        <v>10704</v>
      </c>
      <c r="D49" s="46">
        <f>JulyRaw!C49</f>
        <v>10666</v>
      </c>
      <c r="E49" s="46">
        <f>JulyRaw!D49</f>
        <v>112</v>
      </c>
      <c r="F49" s="46">
        <f>JulyRaw!E49</f>
        <v>150</v>
      </c>
      <c r="G49" s="46">
        <f>JulyRaw!F49</f>
        <v>9835</v>
      </c>
      <c r="H49" s="46">
        <f>JulyRaw!G49</f>
        <v>1862</v>
      </c>
      <c r="I49" s="46">
        <f>JulyRaw!H49</f>
        <v>1273</v>
      </c>
      <c r="J49" s="46">
        <f>JulyRaw!I49</f>
        <v>589</v>
      </c>
      <c r="K49" s="46">
        <f>JulyRaw!J49</f>
        <v>3511</v>
      </c>
      <c r="L49" s="46">
        <f>JulyRaw!K49</f>
        <v>618</v>
      </c>
      <c r="M49" s="46">
        <f>JulyRaw!L49</f>
        <v>1244</v>
      </c>
      <c r="N49" s="46">
        <f>JulyRaw!W40</f>
        <v>141</v>
      </c>
      <c r="O49" s="46">
        <f>JulyRaw!M49</f>
        <v>200</v>
      </c>
      <c r="P49" s="46">
        <f>JulyRaw!N49</f>
        <v>1129</v>
      </c>
      <c r="Q49" s="46">
        <f>JulyRaw!O49</f>
        <v>7</v>
      </c>
      <c r="R49" s="46">
        <f>JulyRaw!P49</f>
        <v>44</v>
      </c>
      <c r="S49" s="46">
        <f>JulyRaw!Q49</f>
        <v>20</v>
      </c>
      <c r="T49" s="46">
        <f>JulyRaw!R49</f>
        <v>227</v>
      </c>
      <c r="U49" s="46">
        <f>JulyRaw!S49</f>
        <v>370</v>
      </c>
    </row>
    <row r="50" spans="1:21" s="4" customFormat="1" ht="30" customHeight="1" x14ac:dyDescent="0.4">
      <c r="A50" s="5" t="s">
        <v>69</v>
      </c>
      <c r="B50" s="44">
        <f>January!B50</f>
        <v>26053</v>
      </c>
      <c r="C50" s="44">
        <f>June!D50</f>
        <v>26854</v>
      </c>
      <c r="D50" s="44">
        <f>JulyRaw!C50</f>
        <v>26967</v>
      </c>
      <c r="E50" s="44">
        <f>JulyRaw!D50</f>
        <v>278</v>
      </c>
      <c r="F50" s="44">
        <f>JulyRaw!E50</f>
        <v>164</v>
      </c>
      <c r="G50" s="44">
        <f>JulyRaw!F50</f>
        <v>26661</v>
      </c>
      <c r="H50" s="44">
        <f>JulyRaw!G50</f>
        <v>5043</v>
      </c>
      <c r="I50" s="44">
        <f>JulyRaw!H50</f>
        <v>4193</v>
      </c>
      <c r="J50" s="44">
        <f>JulyRaw!I50</f>
        <v>850</v>
      </c>
      <c r="K50" s="44">
        <f>JulyRaw!J50</f>
        <v>7101</v>
      </c>
      <c r="L50" s="44">
        <f>JulyRaw!K50</f>
        <v>2226</v>
      </c>
      <c r="M50" s="44">
        <f>JulyRaw!L50</f>
        <v>2817</v>
      </c>
      <c r="N50" s="44">
        <f>JulyRaw!W41</f>
        <v>760</v>
      </c>
      <c r="O50" s="44">
        <f>JulyRaw!M50</f>
        <v>665</v>
      </c>
      <c r="P50" s="44">
        <f>JulyRaw!N50</f>
        <v>5448</v>
      </c>
      <c r="Q50" s="44">
        <f>JulyRaw!O50</f>
        <v>67</v>
      </c>
      <c r="R50" s="44">
        <f>JulyRaw!P50</f>
        <v>136</v>
      </c>
      <c r="S50" s="44">
        <f>JulyRaw!Q50</f>
        <v>70</v>
      </c>
      <c r="T50" s="44">
        <f>JulyRaw!R50</f>
        <v>425</v>
      </c>
      <c r="U50" s="44">
        <f>JulyRaw!S50</f>
        <v>804</v>
      </c>
    </row>
    <row r="51" spans="1:21" s="4" customFormat="1" ht="30" customHeight="1" x14ac:dyDescent="0.4">
      <c r="A51" s="6" t="s">
        <v>70</v>
      </c>
      <c r="B51" s="46">
        <f>January!B51</f>
        <v>9900</v>
      </c>
      <c r="C51" s="46">
        <f>June!D51</f>
        <v>9430</v>
      </c>
      <c r="D51" s="46">
        <f>JulyRaw!C51</f>
        <v>9310</v>
      </c>
      <c r="E51" s="46">
        <f>JulyRaw!D51</f>
        <v>23</v>
      </c>
      <c r="F51" s="46">
        <f>JulyRaw!E51</f>
        <v>143</v>
      </c>
      <c r="G51" s="46">
        <f>JulyRaw!F51</f>
        <v>9260</v>
      </c>
      <c r="H51" s="46">
        <f>JulyRaw!G51</f>
        <v>804</v>
      </c>
      <c r="I51" s="46">
        <f>JulyRaw!H51</f>
        <v>675</v>
      </c>
      <c r="J51" s="46">
        <f>JulyRaw!I51</f>
        <v>129</v>
      </c>
      <c r="K51" s="46">
        <f>JulyRaw!J51</f>
        <v>1174</v>
      </c>
      <c r="L51" s="46">
        <f>JulyRaw!K51</f>
        <v>389</v>
      </c>
      <c r="M51" s="46">
        <f>JulyRaw!L51</f>
        <v>415</v>
      </c>
      <c r="N51" s="46">
        <f>JulyRaw!W13</f>
        <v>19</v>
      </c>
      <c r="O51" s="46">
        <f>JulyRaw!M51</f>
        <v>93</v>
      </c>
      <c r="P51" s="46">
        <f>JulyRaw!N51</f>
        <v>641</v>
      </c>
      <c r="Q51" s="46">
        <f>JulyRaw!O51</f>
        <v>3</v>
      </c>
      <c r="R51" s="46">
        <f>JulyRaw!P51</f>
        <v>18</v>
      </c>
      <c r="S51" s="46">
        <f>JulyRaw!Q51</f>
        <v>9</v>
      </c>
      <c r="T51" s="46">
        <f>JulyRaw!R51</f>
        <v>152</v>
      </c>
      <c r="U51" s="46">
        <f>JulyRaw!S51</f>
        <v>172</v>
      </c>
    </row>
    <row r="52" spans="1:21" s="4" customFormat="1" ht="30" customHeight="1" x14ac:dyDescent="0.4">
      <c r="A52" s="5" t="s">
        <v>71</v>
      </c>
      <c r="B52" s="44">
        <f>January!B52</f>
        <v>23291</v>
      </c>
      <c r="C52" s="44">
        <f>June!D52</f>
        <v>22262</v>
      </c>
      <c r="D52" s="44">
        <f>JulyRaw!C52</f>
        <v>22329</v>
      </c>
      <c r="E52" s="44">
        <f>JulyRaw!D52</f>
        <v>133</v>
      </c>
      <c r="F52" s="44">
        <f>JulyRaw!E52</f>
        <v>69</v>
      </c>
      <c r="G52" s="44">
        <f>JulyRaw!F52</f>
        <v>21518</v>
      </c>
      <c r="H52" s="44">
        <f>JulyRaw!G52</f>
        <v>1603</v>
      </c>
      <c r="I52" s="44">
        <f>JulyRaw!H52</f>
        <v>1359</v>
      </c>
      <c r="J52" s="44">
        <f>JulyRaw!I52</f>
        <v>244</v>
      </c>
      <c r="K52" s="44">
        <f>JulyRaw!J52</f>
        <v>2699</v>
      </c>
      <c r="L52" s="44">
        <f>JulyRaw!K52</f>
        <v>629</v>
      </c>
      <c r="M52" s="44">
        <f>JulyRaw!L52</f>
        <v>974</v>
      </c>
      <c r="N52" s="44">
        <f>JulyRaw!W42</f>
        <v>191</v>
      </c>
      <c r="O52" s="44">
        <f>JulyRaw!M52</f>
        <v>183</v>
      </c>
      <c r="P52" s="44">
        <f>JulyRaw!N52</f>
        <v>1259</v>
      </c>
      <c r="Q52" s="44">
        <f>JulyRaw!O52</f>
        <v>10</v>
      </c>
      <c r="R52" s="44">
        <f>JulyRaw!P52</f>
        <v>30</v>
      </c>
      <c r="S52" s="44">
        <f>JulyRaw!Q52</f>
        <v>19</v>
      </c>
      <c r="T52" s="44">
        <f>JulyRaw!R52</f>
        <v>336</v>
      </c>
      <c r="U52" s="44">
        <f>JulyRaw!S52</f>
        <v>250</v>
      </c>
    </row>
    <row r="53" spans="1:21" s="4" customFormat="1" ht="30" customHeight="1" x14ac:dyDescent="0.4">
      <c r="A53" s="6" t="s">
        <v>72</v>
      </c>
      <c r="B53" s="46">
        <f>January!B53</f>
        <v>11809</v>
      </c>
      <c r="C53" s="46">
        <f>June!D53</f>
        <v>11702</v>
      </c>
      <c r="D53" s="46">
        <f>JulyRaw!C53</f>
        <v>11688</v>
      </c>
      <c r="E53" s="46">
        <f>JulyRaw!D53</f>
        <v>21</v>
      </c>
      <c r="F53" s="46">
        <f>JulyRaw!E53</f>
        <v>35</v>
      </c>
      <c r="G53" s="46">
        <f>JulyRaw!F53</f>
        <v>11621</v>
      </c>
      <c r="H53" s="46">
        <f>JulyRaw!G53</f>
        <v>268</v>
      </c>
      <c r="I53" s="46">
        <f>JulyRaw!H53</f>
        <v>236</v>
      </c>
      <c r="J53" s="46">
        <f>JulyRaw!I53</f>
        <v>32</v>
      </c>
      <c r="K53" s="46">
        <f>JulyRaw!J53</f>
        <v>806</v>
      </c>
      <c r="L53" s="46">
        <f>JulyRaw!K53</f>
        <v>167</v>
      </c>
      <c r="M53" s="46">
        <f>JulyRaw!L53</f>
        <v>101</v>
      </c>
      <c r="N53" s="46">
        <f>JulyRaw!W43</f>
        <v>8</v>
      </c>
      <c r="O53" s="46">
        <f>JulyRaw!M53</f>
        <v>47</v>
      </c>
      <c r="P53" s="46">
        <f>JulyRaw!N53</f>
        <v>335</v>
      </c>
      <c r="Q53" s="46">
        <f>JulyRaw!O53</f>
        <v>2</v>
      </c>
      <c r="R53" s="46">
        <f>JulyRaw!P53</f>
        <v>13</v>
      </c>
      <c r="S53" s="46">
        <f>JulyRaw!Q53</f>
        <v>7</v>
      </c>
      <c r="T53" s="46">
        <f>JulyRaw!R53</f>
        <v>191</v>
      </c>
      <c r="U53" s="46">
        <f>JulyRaw!S53</f>
        <v>110</v>
      </c>
    </row>
    <row r="54" spans="1:21" s="4" customFormat="1" ht="30" customHeight="1" x14ac:dyDescent="0.4">
      <c r="A54" s="5" t="s">
        <v>73</v>
      </c>
      <c r="B54" s="44">
        <f>January!B54</f>
        <v>14738</v>
      </c>
      <c r="C54" s="44">
        <f>June!D54</f>
        <v>15013</v>
      </c>
      <c r="D54" s="44">
        <f>JulyRaw!C54</f>
        <v>14822</v>
      </c>
      <c r="E54" s="44">
        <f>JulyRaw!D54</f>
        <v>44</v>
      </c>
      <c r="F54" s="44">
        <f>JulyRaw!E54</f>
        <v>238</v>
      </c>
      <c r="G54" s="44">
        <f>JulyRaw!F54</f>
        <v>14685</v>
      </c>
      <c r="H54" s="44">
        <f>JulyRaw!G54</f>
        <v>200</v>
      </c>
      <c r="I54" s="44">
        <f>JulyRaw!H54</f>
        <v>159</v>
      </c>
      <c r="J54" s="44">
        <f>JulyRaw!I54</f>
        <v>41</v>
      </c>
      <c r="K54" s="44">
        <f>JulyRaw!J54</f>
        <v>618</v>
      </c>
      <c r="L54" s="44">
        <f>JulyRaw!K54</f>
        <v>97</v>
      </c>
      <c r="M54" s="44">
        <f>JulyRaw!L54</f>
        <v>103</v>
      </c>
      <c r="N54" s="44">
        <f>JulyRaw!W44</f>
        <v>24</v>
      </c>
      <c r="O54" s="44">
        <f>JulyRaw!M54</f>
        <v>50</v>
      </c>
      <c r="P54" s="44">
        <f>JulyRaw!N54</f>
        <v>702</v>
      </c>
      <c r="Q54" s="44">
        <f>JulyRaw!O54</f>
        <v>4</v>
      </c>
      <c r="R54" s="44">
        <f>JulyRaw!P54</f>
        <v>8</v>
      </c>
      <c r="S54" s="44">
        <f>JulyRaw!Q54</f>
        <v>8</v>
      </c>
      <c r="T54" s="44">
        <f>JulyRaw!R54</f>
        <v>186</v>
      </c>
      <c r="U54" s="44">
        <f>JulyRaw!S54</f>
        <v>17</v>
      </c>
    </row>
    <row r="55" spans="1:21" s="4" customFormat="1" ht="30" customHeight="1" x14ac:dyDescent="0.4">
      <c r="A55" s="6" t="s">
        <v>74</v>
      </c>
      <c r="B55" s="46">
        <f>January!B55</f>
        <v>9923</v>
      </c>
      <c r="C55" s="46">
        <f>June!D55</f>
        <v>8650</v>
      </c>
      <c r="D55" s="46">
        <f>JulyRaw!C55</f>
        <v>8655</v>
      </c>
      <c r="E55" s="46">
        <f>JulyRaw!D55</f>
        <v>39</v>
      </c>
      <c r="F55" s="46">
        <f>JulyRaw!E55</f>
        <v>34</v>
      </c>
      <c r="G55" s="46">
        <f>JulyRaw!F55</f>
        <v>8607</v>
      </c>
      <c r="H55" s="46">
        <f>JulyRaw!G55</f>
        <v>853</v>
      </c>
      <c r="I55" s="46">
        <f>JulyRaw!H55</f>
        <v>660</v>
      </c>
      <c r="J55" s="46">
        <f>JulyRaw!I55</f>
        <v>193</v>
      </c>
      <c r="K55" s="46">
        <f>JulyRaw!J55</f>
        <v>1242</v>
      </c>
      <c r="L55" s="46">
        <f>JulyRaw!K55</f>
        <v>206</v>
      </c>
      <c r="M55" s="46">
        <f>JulyRaw!L55</f>
        <v>647</v>
      </c>
      <c r="N55" s="46">
        <f>JulyRaw!W45</f>
        <v>4</v>
      </c>
      <c r="O55" s="46">
        <f>JulyRaw!M55</f>
        <v>52</v>
      </c>
      <c r="P55" s="46">
        <f>JulyRaw!N55</f>
        <v>819</v>
      </c>
      <c r="Q55" s="46">
        <f>JulyRaw!O55</f>
        <v>3</v>
      </c>
      <c r="R55" s="46">
        <f>JulyRaw!P55</f>
        <v>4</v>
      </c>
      <c r="S55" s="46">
        <f>JulyRaw!Q55</f>
        <v>3</v>
      </c>
      <c r="T55" s="46">
        <f>JulyRaw!R55</f>
        <v>141</v>
      </c>
      <c r="U55" s="46">
        <f>JulyRaw!S55</f>
        <v>282</v>
      </c>
    </row>
    <row r="56" spans="1:21" ht="30" customHeight="1" x14ac:dyDescent="0.4">
      <c r="A56" s="11" t="s">
        <v>94</v>
      </c>
      <c r="B56" s="56">
        <f>January!B56</f>
        <v>25582</v>
      </c>
      <c r="C56" s="56">
        <f>June!D56</f>
        <v>26569</v>
      </c>
      <c r="D56" s="56">
        <f>SUM(D12:D15)</f>
        <v>26344</v>
      </c>
      <c r="E56" s="56">
        <f>SUM(E12:E15)</f>
        <v>190</v>
      </c>
      <c r="F56" s="56">
        <f>SUM(F12:F15)</f>
        <v>415</v>
      </c>
      <c r="G56" s="56">
        <f>SUM(G12:G15)</f>
        <v>25839</v>
      </c>
      <c r="H56" s="56">
        <f t="shared" ref="H56:U56" si="0">SUM(H12:H15)</f>
        <v>1713</v>
      </c>
      <c r="I56" s="56">
        <f t="shared" si="0"/>
        <v>1357</v>
      </c>
      <c r="J56" s="56">
        <f t="shared" si="0"/>
        <v>356</v>
      </c>
      <c r="K56" s="56">
        <f t="shared" si="0"/>
        <v>4499</v>
      </c>
      <c r="L56" s="56">
        <f t="shared" si="0"/>
        <v>910</v>
      </c>
      <c r="M56" s="56">
        <f t="shared" si="0"/>
        <v>803</v>
      </c>
      <c r="N56" s="56">
        <f>JanuaryRaw!W14</f>
        <v>167</v>
      </c>
      <c r="O56" s="56">
        <f t="shared" si="0"/>
        <v>288</v>
      </c>
      <c r="P56" s="56">
        <f t="shared" si="0"/>
        <v>2439</v>
      </c>
      <c r="Q56" s="56">
        <f t="shared" si="0"/>
        <v>24</v>
      </c>
      <c r="R56" s="56">
        <f t="shared" si="0"/>
        <v>70</v>
      </c>
      <c r="S56" s="56">
        <f t="shared" si="0"/>
        <v>30</v>
      </c>
      <c r="T56" s="56">
        <f t="shared" si="0"/>
        <v>746</v>
      </c>
      <c r="U56" s="56">
        <f t="shared" si="0"/>
        <v>351</v>
      </c>
    </row>
    <row r="57" spans="1:21" ht="30" customHeight="1" x14ac:dyDescent="0.4">
      <c r="A57" s="76" t="s">
        <v>95</v>
      </c>
      <c r="B57" s="58">
        <f>January!B57</f>
        <v>51758</v>
      </c>
      <c r="C57" s="58">
        <f>June!D57</f>
        <v>37065</v>
      </c>
      <c r="D57" s="58">
        <f>SUM(D40:D44)</f>
        <v>37066</v>
      </c>
      <c r="E57" s="58">
        <f>SUM(E40:E44)</f>
        <v>0</v>
      </c>
      <c r="F57" s="58">
        <f>SUM(F40:F44)</f>
        <v>0</v>
      </c>
      <c r="G57" s="58">
        <f>SUM(G40:G44)</f>
        <v>32857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1485</v>
      </c>
      <c r="Q57" s="58">
        <f t="shared" si="1"/>
        <v>0</v>
      </c>
      <c r="R57" s="58">
        <f t="shared" si="1"/>
        <v>2</v>
      </c>
      <c r="S57" s="58">
        <f t="shared" si="1"/>
        <v>0</v>
      </c>
      <c r="T57" s="58">
        <f t="shared" si="1"/>
        <v>19</v>
      </c>
      <c r="U57" s="58">
        <f t="shared" si="1"/>
        <v>0</v>
      </c>
    </row>
    <row r="58" spans="1:21" ht="30" customHeight="1" x14ac:dyDescent="0.4">
      <c r="A58" s="13" t="s">
        <v>113</v>
      </c>
      <c r="B58" s="60">
        <f>SUM(B2:B55)</f>
        <v>1001027</v>
      </c>
      <c r="C58" s="60">
        <f>June!D58</f>
        <v>987012</v>
      </c>
      <c r="D58" s="60">
        <f>SUM(D2:D55)</f>
        <v>984560</v>
      </c>
      <c r="E58" s="60">
        <f>SUM(E2:E55)</f>
        <v>6318</v>
      </c>
      <c r="F58" s="60">
        <f>SUM(F2:F55)</f>
        <v>8767</v>
      </c>
      <c r="G58" s="60">
        <f>JulyRaw!U2</f>
        <v>402828</v>
      </c>
      <c r="H58" s="60">
        <f t="shared" ref="H58:U58" si="2">SUM(H2:H55)</f>
        <v>107365</v>
      </c>
      <c r="I58" s="60">
        <f t="shared" si="2"/>
        <v>86303</v>
      </c>
      <c r="J58" s="60">
        <f t="shared" si="2"/>
        <v>21062</v>
      </c>
      <c r="K58" s="60">
        <f t="shared" si="2"/>
        <v>182521</v>
      </c>
      <c r="L58" s="60">
        <f t="shared" si="2"/>
        <v>42907</v>
      </c>
      <c r="M58" s="60">
        <f t="shared" si="2"/>
        <v>64458</v>
      </c>
      <c r="N58" s="60">
        <f t="shared" si="2"/>
        <v>14633</v>
      </c>
      <c r="O58" s="60">
        <f t="shared" si="2"/>
        <v>12007</v>
      </c>
      <c r="P58" s="60">
        <f t="shared" si="2"/>
        <v>117029</v>
      </c>
      <c r="Q58" s="60">
        <f t="shared" si="2"/>
        <v>1728</v>
      </c>
      <c r="R58" s="60">
        <f t="shared" si="2"/>
        <v>2346</v>
      </c>
      <c r="S58" s="60">
        <f t="shared" si="2"/>
        <v>1724</v>
      </c>
      <c r="T58" s="60">
        <f t="shared" si="2"/>
        <v>14129</v>
      </c>
      <c r="U58" s="60">
        <f t="shared" si="2"/>
        <v>12794</v>
      </c>
    </row>
  </sheetData>
  <autoFilter ref="A1:U58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sheetPr codeName="Sheet17"/>
  <dimension ref="A1:W55"/>
  <sheetViews>
    <sheetView topLeftCell="C1" zoomScale="85" zoomScaleNormal="85" workbookViewId="0">
      <selection activeCell="C1" sqref="C1"/>
    </sheetView>
  </sheetViews>
  <sheetFormatPr defaultRowHeight="14.6" x14ac:dyDescent="0.4"/>
  <cols>
    <col min="1" max="1" width="45.69140625" customWidth="1"/>
    <col min="22" max="22" width="33.84375" customWidth="1"/>
  </cols>
  <sheetData>
    <row r="1" spans="1:23" x14ac:dyDescent="0.4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4">
      <c r="A2" t="s">
        <v>21</v>
      </c>
      <c r="B2">
        <v>60833</v>
      </c>
      <c r="C2">
        <v>60573</v>
      </c>
      <c r="D2">
        <v>388</v>
      </c>
      <c r="E2">
        <v>648</v>
      </c>
      <c r="F2">
        <v>59553</v>
      </c>
      <c r="G2">
        <v>7233</v>
      </c>
      <c r="H2">
        <v>5518</v>
      </c>
      <c r="I2">
        <v>1715</v>
      </c>
      <c r="J2">
        <v>14292</v>
      </c>
      <c r="K2">
        <v>3136</v>
      </c>
      <c r="L2">
        <v>4097</v>
      </c>
      <c r="M2">
        <v>646</v>
      </c>
      <c r="N2">
        <v>6835</v>
      </c>
      <c r="O2">
        <v>45</v>
      </c>
      <c r="P2">
        <v>131</v>
      </c>
      <c r="Q2">
        <v>89</v>
      </c>
      <c r="R2">
        <v>992</v>
      </c>
      <c r="S2">
        <v>1072</v>
      </c>
      <c r="T2" t="s">
        <v>173</v>
      </c>
      <c r="U2">
        <v>402828</v>
      </c>
      <c r="V2" s="81" t="s">
        <v>21</v>
      </c>
      <c r="W2" s="81">
        <v>1020</v>
      </c>
    </row>
    <row r="3" spans="1:23" x14ac:dyDescent="0.4">
      <c r="A3" t="s">
        <v>22</v>
      </c>
      <c r="B3">
        <v>27178</v>
      </c>
      <c r="C3">
        <v>27158</v>
      </c>
      <c r="D3">
        <v>111</v>
      </c>
      <c r="E3">
        <v>131</v>
      </c>
      <c r="F3">
        <v>26798</v>
      </c>
      <c r="G3">
        <v>4802</v>
      </c>
      <c r="H3">
        <v>3711</v>
      </c>
      <c r="I3">
        <v>1091</v>
      </c>
      <c r="J3">
        <v>5194</v>
      </c>
      <c r="K3">
        <v>1559</v>
      </c>
      <c r="L3">
        <v>3243</v>
      </c>
      <c r="M3">
        <v>436</v>
      </c>
      <c r="N3">
        <v>4274</v>
      </c>
      <c r="O3">
        <v>39</v>
      </c>
      <c r="P3">
        <v>75</v>
      </c>
      <c r="Q3">
        <v>34</v>
      </c>
      <c r="R3">
        <v>316</v>
      </c>
      <c r="S3">
        <v>465</v>
      </c>
      <c r="V3" s="81" t="s">
        <v>174</v>
      </c>
      <c r="W3" s="81">
        <v>478</v>
      </c>
    </row>
    <row r="4" spans="1:23" x14ac:dyDescent="0.4">
      <c r="A4" t="s">
        <v>23</v>
      </c>
      <c r="B4">
        <v>62208</v>
      </c>
      <c r="C4">
        <v>61804</v>
      </c>
      <c r="D4">
        <v>341</v>
      </c>
      <c r="E4">
        <v>745</v>
      </c>
      <c r="F4">
        <v>59882</v>
      </c>
      <c r="G4">
        <v>11857</v>
      </c>
      <c r="H4">
        <v>9267</v>
      </c>
      <c r="I4">
        <v>2590</v>
      </c>
      <c r="J4">
        <v>21120</v>
      </c>
      <c r="K4">
        <v>3921</v>
      </c>
      <c r="L4">
        <v>7936</v>
      </c>
      <c r="M4">
        <v>1110</v>
      </c>
      <c r="N4">
        <v>6916</v>
      </c>
      <c r="O4">
        <v>69</v>
      </c>
      <c r="P4">
        <v>249</v>
      </c>
      <c r="Q4">
        <v>119</v>
      </c>
      <c r="R4">
        <v>872</v>
      </c>
      <c r="S4">
        <v>772</v>
      </c>
      <c r="V4" s="82" t="s">
        <v>175</v>
      </c>
      <c r="W4" s="81">
        <v>0</v>
      </c>
    </row>
    <row r="5" spans="1:23" x14ac:dyDescent="0.4">
      <c r="A5" t="s">
        <v>24</v>
      </c>
      <c r="B5">
        <v>12823</v>
      </c>
      <c r="C5">
        <v>12841</v>
      </c>
      <c r="D5">
        <v>22</v>
      </c>
      <c r="E5">
        <v>4</v>
      </c>
      <c r="F5">
        <v>12561</v>
      </c>
      <c r="G5">
        <v>201</v>
      </c>
      <c r="H5">
        <v>163</v>
      </c>
      <c r="I5">
        <v>38</v>
      </c>
      <c r="J5">
        <v>507</v>
      </c>
      <c r="K5">
        <v>97</v>
      </c>
      <c r="L5">
        <v>104</v>
      </c>
      <c r="M5">
        <v>23</v>
      </c>
      <c r="N5">
        <v>198</v>
      </c>
      <c r="O5">
        <v>0</v>
      </c>
      <c r="P5">
        <v>0</v>
      </c>
      <c r="Q5">
        <v>3</v>
      </c>
      <c r="R5">
        <v>87</v>
      </c>
      <c r="S5">
        <v>39</v>
      </c>
      <c r="V5" s="81" t="s">
        <v>23</v>
      </c>
      <c r="W5" s="81">
        <v>1640</v>
      </c>
    </row>
    <row r="6" spans="1:23" x14ac:dyDescent="0.4">
      <c r="A6" t="s">
        <v>25</v>
      </c>
      <c r="B6">
        <v>61682</v>
      </c>
      <c r="C6">
        <v>61647</v>
      </c>
      <c r="D6">
        <v>462</v>
      </c>
      <c r="E6">
        <v>497</v>
      </c>
      <c r="F6">
        <v>59636</v>
      </c>
      <c r="G6">
        <v>7489</v>
      </c>
      <c r="H6">
        <v>6261</v>
      </c>
      <c r="I6">
        <v>1228</v>
      </c>
      <c r="J6">
        <v>15641</v>
      </c>
      <c r="K6">
        <v>2931</v>
      </c>
      <c r="L6">
        <v>4558</v>
      </c>
      <c r="M6">
        <v>876</v>
      </c>
      <c r="N6">
        <v>8193</v>
      </c>
      <c r="O6">
        <v>71</v>
      </c>
      <c r="P6">
        <v>167</v>
      </c>
      <c r="Q6">
        <v>138</v>
      </c>
      <c r="R6">
        <v>1048</v>
      </c>
      <c r="S6">
        <v>622</v>
      </c>
      <c r="V6" s="82" t="s">
        <v>176</v>
      </c>
      <c r="W6" s="81">
        <v>216</v>
      </c>
    </row>
    <row r="7" spans="1:23" x14ac:dyDescent="0.4">
      <c r="A7" t="s">
        <v>26</v>
      </c>
      <c r="B7">
        <v>13515</v>
      </c>
      <c r="C7">
        <v>13584</v>
      </c>
      <c r="D7">
        <v>84</v>
      </c>
      <c r="E7">
        <v>15</v>
      </c>
      <c r="F7">
        <v>13433</v>
      </c>
      <c r="G7">
        <v>672</v>
      </c>
      <c r="H7">
        <v>552</v>
      </c>
      <c r="I7">
        <v>120</v>
      </c>
      <c r="J7">
        <v>1134</v>
      </c>
      <c r="K7">
        <v>337</v>
      </c>
      <c r="L7">
        <v>335</v>
      </c>
      <c r="M7">
        <v>79</v>
      </c>
      <c r="N7">
        <v>695</v>
      </c>
      <c r="O7">
        <v>0</v>
      </c>
      <c r="P7">
        <v>11</v>
      </c>
      <c r="Q7">
        <v>12</v>
      </c>
      <c r="R7">
        <v>200</v>
      </c>
      <c r="S7">
        <v>146</v>
      </c>
      <c r="V7" s="81" t="s">
        <v>24</v>
      </c>
      <c r="W7" s="81">
        <v>29</v>
      </c>
    </row>
    <row r="8" spans="1:23" x14ac:dyDescent="0.4">
      <c r="A8" t="s">
        <v>27</v>
      </c>
      <c r="B8">
        <v>9861</v>
      </c>
      <c r="C8">
        <v>10030</v>
      </c>
      <c r="D8">
        <v>175</v>
      </c>
      <c r="E8">
        <v>6</v>
      </c>
      <c r="F8">
        <v>9950</v>
      </c>
      <c r="G8">
        <v>785</v>
      </c>
      <c r="H8">
        <v>691</v>
      </c>
      <c r="I8">
        <v>94</v>
      </c>
      <c r="J8">
        <v>1256</v>
      </c>
      <c r="K8">
        <v>426</v>
      </c>
      <c r="L8">
        <v>359</v>
      </c>
      <c r="M8">
        <v>114</v>
      </c>
      <c r="N8">
        <v>872</v>
      </c>
      <c r="O8">
        <v>9</v>
      </c>
      <c r="P8">
        <v>20</v>
      </c>
      <c r="Q8">
        <v>5</v>
      </c>
      <c r="R8">
        <v>160</v>
      </c>
      <c r="S8">
        <v>112</v>
      </c>
      <c r="V8" s="81" t="s">
        <v>25</v>
      </c>
      <c r="W8" s="81">
        <v>844</v>
      </c>
    </row>
    <row r="9" spans="1:23" x14ac:dyDescent="0.4">
      <c r="A9" t="s">
        <v>28</v>
      </c>
      <c r="B9">
        <v>8798</v>
      </c>
      <c r="C9">
        <v>8784</v>
      </c>
      <c r="D9">
        <v>22</v>
      </c>
      <c r="E9">
        <v>36</v>
      </c>
      <c r="F9">
        <v>8716</v>
      </c>
      <c r="G9">
        <v>522</v>
      </c>
      <c r="H9">
        <v>383</v>
      </c>
      <c r="I9">
        <v>139</v>
      </c>
      <c r="J9">
        <v>641</v>
      </c>
      <c r="K9">
        <v>270</v>
      </c>
      <c r="L9">
        <v>252</v>
      </c>
      <c r="M9">
        <v>66</v>
      </c>
      <c r="N9">
        <v>270</v>
      </c>
      <c r="O9">
        <v>0</v>
      </c>
      <c r="P9">
        <v>9</v>
      </c>
      <c r="Q9">
        <v>2</v>
      </c>
      <c r="R9">
        <v>63</v>
      </c>
      <c r="S9">
        <v>25</v>
      </c>
      <c r="V9" s="81" t="s">
        <v>26</v>
      </c>
      <c r="W9" s="81">
        <v>18</v>
      </c>
    </row>
    <row r="10" spans="1:23" x14ac:dyDescent="0.4">
      <c r="A10" t="s">
        <v>29</v>
      </c>
      <c r="B10">
        <v>6001</v>
      </c>
      <c r="C10">
        <v>6153</v>
      </c>
      <c r="D10">
        <v>153</v>
      </c>
      <c r="E10">
        <v>1</v>
      </c>
      <c r="F10">
        <v>6058</v>
      </c>
      <c r="G10">
        <v>351</v>
      </c>
      <c r="H10">
        <v>273</v>
      </c>
      <c r="I10">
        <v>78</v>
      </c>
      <c r="J10">
        <v>358</v>
      </c>
      <c r="K10">
        <v>26</v>
      </c>
      <c r="L10">
        <v>325</v>
      </c>
      <c r="M10">
        <v>32</v>
      </c>
      <c r="N10">
        <v>178</v>
      </c>
      <c r="O10">
        <v>3</v>
      </c>
      <c r="P10">
        <v>2</v>
      </c>
      <c r="Q10">
        <v>3</v>
      </c>
      <c r="R10">
        <v>39</v>
      </c>
      <c r="S10">
        <v>1</v>
      </c>
      <c r="V10" s="81" t="s">
        <v>177</v>
      </c>
      <c r="W10" s="81">
        <v>56</v>
      </c>
    </row>
    <row r="11" spans="1:23" x14ac:dyDescent="0.4">
      <c r="A11" t="s">
        <v>30</v>
      </c>
      <c r="B11">
        <v>364</v>
      </c>
      <c r="C11">
        <v>370</v>
      </c>
      <c r="D11">
        <v>6</v>
      </c>
      <c r="E11">
        <v>0</v>
      </c>
      <c r="F11">
        <v>365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39</v>
      </c>
      <c r="R11">
        <v>0</v>
      </c>
      <c r="S11">
        <v>0</v>
      </c>
      <c r="V11" s="81" t="s">
        <v>28</v>
      </c>
      <c r="W11" s="81">
        <v>25</v>
      </c>
    </row>
    <row r="12" spans="1:23" x14ac:dyDescent="0.4">
      <c r="A12" t="s">
        <v>31</v>
      </c>
      <c r="B12">
        <v>2147</v>
      </c>
      <c r="C12">
        <v>2149</v>
      </c>
      <c r="D12">
        <v>10</v>
      </c>
      <c r="E12">
        <v>8</v>
      </c>
      <c r="F12">
        <v>2100</v>
      </c>
      <c r="G12">
        <v>122</v>
      </c>
      <c r="H12">
        <v>109</v>
      </c>
      <c r="I12">
        <v>13</v>
      </c>
      <c r="J12">
        <v>301</v>
      </c>
      <c r="K12">
        <v>80</v>
      </c>
      <c r="L12">
        <v>42</v>
      </c>
      <c r="M12">
        <v>29</v>
      </c>
      <c r="N12">
        <v>467</v>
      </c>
      <c r="O12">
        <v>8</v>
      </c>
      <c r="P12">
        <v>10</v>
      </c>
      <c r="Q12">
        <v>5</v>
      </c>
      <c r="R12">
        <v>43</v>
      </c>
      <c r="S12">
        <v>32</v>
      </c>
      <c r="V12" s="81" t="s">
        <v>29</v>
      </c>
      <c r="W12" s="81">
        <v>4</v>
      </c>
    </row>
    <row r="13" spans="1:23" x14ac:dyDescent="0.4">
      <c r="A13" t="s">
        <v>32</v>
      </c>
      <c r="B13">
        <v>4759</v>
      </c>
      <c r="C13">
        <v>4725</v>
      </c>
      <c r="D13">
        <v>37</v>
      </c>
      <c r="E13">
        <v>71</v>
      </c>
      <c r="F13">
        <v>4658</v>
      </c>
      <c r="G13">
        <v>369</v>
      </c>
      <c r="H13">
        <v>330</v>
      </c>
      <c r="I13">
        <v>39</v>
      </c>
      <c r="J13">
        <v>700</v>
      </c>
      <c r="K13">
        <v>238</v>
      </c>
      <c r="L13">
        <v>131</v>
      </c>
      <c r="M13">
        <v>45</v>
      </c>
      <c r="N13">
        <v>405</v>
      </c>
      <c r="O13">
        <v>3</v>
      </c>
      <c r="P13">
        <v>8</v>
      </c>
      <c r="Q13">
        <v>5</v>
      </c>
      <c r="R13">
        <v>125</v>
      </c>
      <c r="S13">
        <v>145</v>
      </c>
      <c r="V13" s="82" t="s">
        <v>178</v>
      </c>
      <c r="W13" s="81">
        <v>19</v>
      </c>
    </row>
    <row r="14" spans="1:23" x14ac:dyDescent="0.4">
      <c r="A14" t="s">
        <v>33</v>
      </c>
      <c r="B14">
        <v>11227</v>
      </c>
      <c r="C14">
        <v>11007</v>
      </c>
      <c r="D14">
        <v>73</v>
      </c>
      <c r="E14">
        <v>293</v>
      </c>
      <c r="F14">
        <v>10814</v>
      </c>
      <c r="G14">
        <v>685</v>
      </c>
      <c r="H14">
        <v>591</v>
      </c>
      <c r="I14">
        <v>94</v>
      </c>
      <c r="J14">
        <v>2560</v>
      </c>
      <c r="K14">
        <v>342</v>
      </c>
      <c r="L14">
        <v>343</v>
      </c>
      <c r="M14">
        <v>131</v>
      </c>
      <c r="N14">
        <v>984</v>
      </c>
      <c r="O14">
        <v>10</v>
      </c>
      <c r="P14">
        <v>38</v>
      </c>
      <c r="Q14">
        <v>11</v>
      </c>
      <c r="R14">
        <v>293</v>
      </c>
      <c r="S14">
        <v>113</v>
      </c>
      <c r="V14" s="82" t="s">
        <v>179</v>
      </c>
      <c r="W14" s="81">
        <v>221</v>
      </c>
    </row>
    <row r="15" spans="1:23" x14ac:dyDescent="0.4">
      <c r="A15" t="s">
        <v>34</v>
      </c>
      <c r="B15">
        <v>8436</v>
      </c>
      <c r="C15">
        <v>8463</v>
      </c>
      <c r="D15">
        <v>70</v>
      </c>
      <c r="E15">
        <v>43</v>
      </c>
      <c r="F15">
        <v>8267</v>
      </c>
      <c r="G15">
        <v>537</v>
      </c>
      <c r="H15">
        <v>327</v>
      </c>
      <c r="I15">
        <v>210</v>
      </c>
      <c r="J15">
        <v>938</v>
      </c>
      <c r="K15">
        <v>250</v>
      </c>
      <c r="L15">
        <v>287</v>
      </c>
      <c r="M15">
        <v>83</v>
      </c>
      <c r="N15">
        <v>583</v>
      </c>
      <c r="O15">
        <v>3</v>
      </c>
      <c r="P15">
        <v>14</v>
      </c>
      <c r="Q15">
        <v>9</v>
      </c>
      <c r="R15">
        <v>285</v>
      </c>
      <c r="S15">
        <v>61</v>
      </c>
      <c r="V15" s="81" t="s">
        <v>35</v>
      </c>
      <c r="W15" s="81">
        <v>23</v>
      </c>
    </row>
    <row r="16" spans="1:23" x14ac:dyDescent="0.4">
      <c r="A16" t="s">
        <v>35</v>
      </c>
      <c r="B16">
        <v>8877</v>
      </c>
      <c r="C16">
        <v>8923</v>
      </c>
      <c r="D16">
        <v>49</v>
      </c>
      <c r="E16">
        <v>3</v>
      </c>
      <c r="F16">
        <v>8823</v>
      </c>
      <c r="G16">
        <v>472</v>
      </c>
      <c r="H16">
        <v>407</v>
      </c>
      <c r="I16">
        <v>65</v>
      </c>
      <c r="J16">
        <v>787</v>
      </c>
      <c r="K16">
        <v>204</v>
      </c>
      <c r="L16">
        <v>268</v>
      </c>
      <c r="M16">
        <v>62</v>
      </c>
      <c r="N16">
        <v>352</v>
      </c>
      <c r="O16">
        <v>4</v>
      </c>
      <c r="P16">
        <v>14</v>
      </c>
      <c r="Q16">
        <v>4</v>
      </c>
      <c r="R16">
        <v>153</v>
      </c>
      <c r="S16">
        <v>29</v>
      </c>
      <c r="V16" s="81" t="s">
        <v>180</v>
      </c>
      <c r="W16" s="81">
        <v>634</v>
      </c>
    </row>
    <row r="17" spans="1:23" x14ac:dyDescent="0.4">
      <c r="A17" t="s">
        <v>36</v>
      </c>
      <c r="B17">
        <v>15901</v>
      </c>
      <c r="C17">
        <v>15561</v>
      </c>
      <c r="D17">
        <v>109</v>
      </c>
      <c r="E17">
        <v>449</v>
      </c>
      <c r="F17">
        <v>15393</v>
      </c>
      <c r="G17">
        <v>2897</v>
      </c>
      <c r="H17">
        <v>2203</v>
      </c>
      <c r="I17">
        <v>694</v>
      </c>
      <c r="J17">
        <v>3636</v>
      </c>
      <c r="K17">
        <v>975</v>
      </c>
      <c r="L17">
        <v>1922</v>
      </c>
      <c r="M17">
        <v>261</v>
      </c>
      <c r="N17">
        <v>2062</v>
      </c>
      <c r="O17">
        <v>21</v>
      </c>
      <c r="P17">
        <v>51</v>
      </c>
      <c r="Q17">
        <v>50</v>
      </c>
      <c r="R17">
        <v>367</v>
      </c>
      <c r="S17">
        <v>414</v>
      </c>
      <c r="V17" s="81" t="s">
        <v>39</v>
      </c>
      <c r="W17" s="81">
        <v>20</v>
      </c>
    </row>
    <row r="18" spans="1:23" x14ac:dyDescent="0.4">
      <c r="A18" t="s">
        <v>37</v>
      </c>
      <c r="B18">
        <v>7382</v>
      </c>
      <c r="C18">
        <v>7354</v>
      </c>
      <c r="D18">
        <v>4</v>
      </c>
      <c r="E18">
        <v>32</v>
      </c>
      <c r="F18">
        <v>7269</v>
      </c>
      <c r="G18">
        <v>174</v>
      </c>
      <c r="H18">
        <v>100</v>
      </c>
      <c r="I18">
        <v>74</v>
      </c>
      <c r="J18">
        <v>361</v>
      </c>
      <c r="K18">
        <v>62</v>
      </c>
      <c r="L18">
        <v>112</v>
      </c>
      <c r="M18">
        <v>22</v>
      </c>
      <c r="N18">
        <v>181</v>
      </c>
      <c r="O18">
        <v>1</v>
      </c>
      <c r="P18">
        <v>3</v>
      </c>
      <c r="Q18">
        <v>2</v>
      </c>
      <c r="R18">
        <v>59</v>
      </c>
      <c r="S18">
        <v>51</v>
      </c>
      <c r="V18" s="81" t="s">
        <v>41</v>
      </c>
      <c r="W18" s="81">
        <v>59</v>
      </c>
    </row>
    <row r="19" spans="1:23" x14ac:dyDescent="0.4">
      <c r="A19" t="s">
        <v>38</v>
      </c>
      <c r="B19">
        <v>32126</v>
      </c>
      <c r="C19">
        <v>32155</v>
      </c>
      <c r="D19">
        <v>130</v>
      </c>
      <c r="E19">
        <v>101</v>
      </c>
      <c r="F19">
        <v>31526</v>
      </c>
      <c r="G19">
        <v>2734</v>
      </c>
      <c r="H19">
        <v>2184</v>
      </c>
      <c r="I19">
        <v>550</v>
      </c>
      <c r="J19">
        <v>3675</v>
      </c>
      <c r="K19">
        <v>1246</v>
      </c>
      <c r="L19">
        <v>1488</v>
      </c>
      <c r="M19">
        <v>332</v>
      </c>
      <c r="N19">
        <v>2646</v>
      </c>
      <c r="O19">
        <v>32</v>
      </c>
      <c r="P19">
        <v>75</v>
      </c>
      <c r="Q19">
        <v>43</v>
      </c>
      <c r="R19">
        <v>327</v>
      </c>
      <c r="S19">
        <v>306</v>
      </c>
      <c r="V19" s="81" t="s">
        <v>181</v>
      </c>
      <c r="W19" s="81">
        <v>621</v>
      </c>
    </row>
    <row r="20" spans="1:23" x14ac:dyDescent="0.4">
      <c r="A20" t="s">
        <v>39</v>
      </c>
      <c r="B20">
        <v>3608</v>
      </c>
      <c r="C20">
        <v>3298</v>
      </c>
      <c r="D20">
        <v>0</v>
      </c>
      <c r="E20">
        <v>310</v>
      </c>
      <c r="F20">
        <v>3046</v>
      </c>
      <c r="G20">
        <v>14</v>
      </c>
      <c r="H20">
        <v>12</v>
      </c>
      <c r="I20">
        <v>2</v>
      </c>
      <c r="J20">
        <v>111</v>
      </c>
      <c r="K20">
        <v>14</v>
      </c>
      <c r="L20">
        <v>0</v>
      </c>
      <c r="M20">
        <v>9</v>
      </c>
      <c r="N20">
        <v>10735</v>
      </c>
      <c r="O20">
        <v>717</v>
      </c>
      <c r="P20">
        <v>6</v>
      </c>
      <c r="Q20">
        <v>11</v>
      </c>
      <c r="R20">
        <v>53</v>
      </c>
      <c r="S20">
        <v>0</v>
      </c>
      <c r="V20" s="81" t="s">
        <v>43</v>
      </c>
      <c r="W20" s="81">
        <v>2711</v>
      </c>
    </row>
    <row r="21" spans="1:23" x14ac:dyDescent="0.4">
      <c r="A21" t="s">
        <v>40</v>
      </c>
      <c r="B21">
        <v>25974</v>
      </c>
      <c r="C21">
        <v>26030</v>
      </c>
      <c r="D21">
        <v>85</v>
      </c>
      <c r="E21">
        <v>29</v>
      </c>
      <c r="F21">
        <v>25481</v>
      </c>
      <c r="G21">
        <v>2869</v>
      </c>
      <c r="H21">
        <v>2491</v>
      </c>
      <c r="I21">
        <v>378</v>
      </c>
      <c r="J21">
        <v>3727</v>
      </c>
      <c r="K21">
        <v>1457</v>
      </c>
      <c r="L21">
        <v>1412</v>
      </c>
      <c r="M21">
        <v>378</v>
      </c>
      <c r="N21">
        <v>4131</v>
      </c>
      <c r="O21">
        <v>37</v>
      </c>
      <c r="P21">
        <v>60</v>
      </c>
      <c r="Q21">
        <v>49</v>
      </c>
      <c r="R21">
        <v>244</v>
      </c>
      <c r="S21">
        <v>481</v>
      </c>
      <c r="V21" s="81" t="s">
        <v>44</v>
      </c>
      <c r="W21" s="81">
        <v>138</v>
      </c>
    </row>
    <row r="22" spans="1:23" x14ac:dyDescent="0.4">
      <c r="A22" t="s">
        <v>41</v>
      </c>
      <c r="B22">
        <v>14258</v>
      </c>
      <c r="C22">
        <v>14116</v>
      </c>
      <c r="D22">
        <v>33</v>
      </c>
      <c r="E22">
        <v>175</v>
      </c>
      <c r="F22">
        <v>13575</v>
      </c>
      <c r="G22">
        <v>156</v>
      </c>
      <c r="H22">
        <v>146</v>
      </c>
      <c r="I22">
        <v>10</v>
      </c>
      <c r="J22">
        <v>327</v>
      </c>
      <c r="K22">
        <v>113</v>
      </c>
      <c r="L22">
        <v>43</v>
      </c>
      <c r="M22">
        <v>36</v>
      </c>
      <c r="N22">
        <v>1246</v>
      </c>
      <c r="O22">
        <v>9</v>
      </c>
      <c r="P22">
        <v>10</v>
      </c>
      <c r="Q22">
        <v>17</v>
      </c>
      <c r="R22">
        <v>59</v>
      </c>
      <c r="S22">
        <v>21</v>
      </c>
      <c r="V22" s="81" t="s">
        <v>45</v>
      </c>
      <c r="W22" s="81">
        <v>775</v>
      </c>
    </row>
    <row r="23" spans="1:23" x14ac:dyDescent="0.4">
      <c r="A23" t="s">
        <v>42</v>
      </c>
      <c r="B23">
        <v>23744</v>
      </c>
      <c r="C23">
        <v>23928</v>
      </c>
      <c r="D23">
        <v>223</v>
      </c>
      <c r="E23">
        <v>39</v>
      </c>
      <c r="F23">
        <v>23615</v>
      </c>
      <c r="G23">
        <v>3520</v>
      </c>
      <c r="H23">
        <v>2631</v>
      </c>
      <c r="I23">
        <v>889</v>
      </c>
      <c r="J23">
        <v>4821</v>
      </c>
      <c r="K23">
        <v>1385</v>
      </c>
      <c r="L23">
        <v>2135</v>
      </c>
      <c r="M23">
        <v>480</v>
      </c>
      <c r="N23">
        <v>3441</v>
      </c>
      <c r="O23">
        <v>46</v>
      </c>
      <c r="P23">
        <v>96</v>
      </c>
      <c r="Q23">
        <v>59</v>
      </c>
      <c r="R23">
        <v>270</v>
      </c>
      <c r="S23">
        <v>500</v>
      </c>
      <c r="V23" s="81" t="s">
        <v>46</v>
      </c>
      <c r="W23" s="81">
        <v>133</v>
      </c>
    </row>
    <row r="24" spans="1:23" x14ac:dyDescent="0.4">
      <c r="A24" t="s">
        <v>43</v>
      </c>
      <c r="B24">
        <v>89425</v>
      </c>
      <c r="C24">
        <v>88332</v>
      </c>
      <c r="D24">
        <v>649</v>
      </c>
      <c r="E24">
        <v>1742</v>
      </c>
      <c r="F24">
        <v>82949</v>
      </c>
      <c r="G24">
        <v>11620</v>
      </c>
      <c r="H24">
        <v>9366</v>
      </c>
      <c r="I24">
        <v>2254</v>
      </c>
      <c r="J24">
        <v>22867</v>
      </c>
      <c r="K24">
        <v>5505</v>
      </c>
      <c r="L24">
        <v>6115</v>
      </c>
      <c r="M24">
        <v>1247</v>
      </c>
      <c r="N24">
        <v>15461</v>
      </c>
      <c r="O24">
        <v>249</v>
      </c>
      <c r="P24">
        <v>306</v>
      </c>
      <c r="Q24">
        <v>319</v>
      </c>
      <c r="R24">
        <v>941</v>
      </c>
      <c r="S24">
        <v>1034</v>
      </c>
      <c r="V24" s="82" t="s">
        <v>182</v>
      </c>
      <c r="W24" s="81">
        <v>392</v>
      </c>
    </row>
    <row r="25" spans="1:23" x14ac:dyDescent="0.4">
      <c r="A25" t="s">
        <v>44</v>
      </c>
      <c r="B25">
        <v>12225</v>
      </c>
      <c r="C25">
        <v>12268</v>
      </c>
      <c r="D25">
        <v>149</v>
      </c>
      <c r="E25">
        <v>106</v>
      </c>
      <c r="F25">
        <v>12022</v>
      </c>
      <c r="G25">
        <v>789</v>
      </c>
      <c r="H25">
        <v>576</v>
      </c>
      <c r="I25">
        <v>213</v>
      </c>
      <c r="J25">
        <v>1601</v>
      </c>
      <c r="K25">
        <v>338</v>
      </c>
      <c r="L25">
        <v>451</v>
      </c>
      <c r="M25">
        <v>94</v>
      </c>
      <c r="N25">
        <v>669</v>
      </c>
      <c r="O25">
        <v>7</v>
      </c>
      <c r="P25">
        <v>26</v>
      </c>
      <c r="Q25">
        <v>12</v>
      </c>
      <c r="R25">
        <v>330</v>
      </c>
      <c r="S25">
        <v>78</v>
      </c>
      <c r="V25" s="81" t="s">
        <v>47</v>
      </c>
      <c r="W25" s="81">
        <v>34</v>
      </c>
    </row>
    <row r="26" spans="1:23" x14ac:dyDescent="0.4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1</v>
      </c>
      <c r="Q26">
        <v>0</v>
      </c>
      <c r="R26">
        <v>0</v>
      </c>
      <c r="S26">
        <v>0</v>
      </c>
      <c r="V26" s="81" t="s">
        <v>48</v>
      </c>
      <c r="W26" s="81">
        <v>281</v>
      </c>
    </row>
    <row r="27" spans="1:23" x14ac:dyDescent="0.4">
      <c r="A27" t="s">
        <v>46</v>
      </c>
      <c r="B27">
        <v>13320</v>
      </c>
      <c r="C27">
        <v>13359</v>
      </c>
      <c r="D27">
        <v>55</v>
      </c>
      <c r="E27">
        <v>16</v>
      </c>
      <c r="F27">
        <v>13153</v>
      </c>
      <c r="G27">
        <v>788</v>
      </c>
      <c r="H27">
        <v>648</v>
      </c>
      <c r="I27">
        <v>140</v>
      </c>
      <c r="J27">
        <v>1311</v>
      </c>
      <c r="K27">
        <v>436</v>
      </c>
      <c r="L27">
        <v>352</v>
      </c>
      <c r="M27">
        <v>107</v>
      </c>
      <c r="N27">
        <v>1027</v>
      </c>
      <c r="O27">
        <v>4</v>
      </c>
      <c r="P27">
        <v>17</v>
      </c>
      <c r="Q27">
        <v>16</v>
      </c>
      <c r="R27">
        <v>166</v>
      </c>
      <c r="S27">
        <v>188</v>
      </c>
      <c r="V27" s="82" t="s">
        <v>183</v>
      </c>
      <c r="W27" s="81">
        <v>236</v>
      </c>
    </row>
    <row r="28" spans="1:23" x14ac:dyDescent="0.4">
      <c r="A28" t="s">
        <v>47</v>
      </c>
      <c r="B28">
        <v>3953</v>
      </c>
      <c r="C28">
        <v>3973</v>
      </c>
      <c r="D28">
        <v>27</v>
      </c>
      <c r="E28">
        <v>7</v>
      </c>
      <c r="F28">
        <v>3931</v>
      </c>
      <c r="G28">
        <v>347</v>
      </c>
      <c r="H28">
        <v>290</v>
      </c>
      <c r="I28">
        <v>57</v>
      </c>
      <c r="J28">
        <v>517</v>
      </c>
      <c r="K28">
        <v>101</v>
      </c>
      <c r="L28">
        <v>246</v>
      </c>
      <c r="M28">
        <v>55</v>
      </c>
      <c r="N28">
        <v>637</v>
      </c>
      <c r="O28">
        <v>6</v>
      </c>
      <c r="P28">
        <v>9</v>
      </c>
      <c r="Q28">
        <v>8</v>
      </c>
      <c r="R28">
        <v>68</v>
      </c>
      <c r="S28">
        <v>59</v>
      </c>
      <c r="V28" s="81" t="s">
        <v>49</v>
      </c>
      <c r="W28" s="81">
        <v>0</v>
      </c>
    </row>
    <row r="29" spans="1:23" x14ac:dyDescent="0.4">
      <c r="A29" t="s">
        <v>48</v>
      </c>
      <c r="B29">
        <v>16055</v>
      </c>
      <c r="C29">
        <v>15769</v>
      </c>
      <c r="D29">
        <v>187</v>
      </c>
      <c r="E29">
        <v>473</v>
      </c>
      <c r="F29">
        <v>15660</v>
      </c>
      <c r="G29">
        <v>2221</v>
      </c>
      <c r="H29">
        <v>1847</v>
      </c>
      <c r="I29">
        <v>374</v>
      </c>
      <c r="J29">
        <v>3189</v>
      </c>
      <c r="K29">
        <v>861</v>
      </c>
      <c r="L29">
        <v>1360</v>
      </c>
      <c r="M29">
        <v>225</v>
      </c>
      <c r="N29">
        <v>1953</v>
      </c>
      <c r="O29">
        <v>12</v>
      </c>
      <c r="P29">
        <v>37</v>
      </c>
      <c r="Q29">
        <v>10</v>
      </c>
      <c r="R29">
        <v>348</v>
      </c>
      <c r="S29">
        <v>318</v>
      </c>
      <c r="V29" s="81" t="s">
        <v>50</v>
      </c>
      <c r="W29" s="81">
        <v>73</v>
      </c>
    </row>
    <row r="30" spans="1:23" x14ac:dyDescent="0.4">
      <c r="A30" t="s">
        <v>49</v>
      </c>
      <c r="B30">
        <v>913</v>
      </c>
      <c r="C30">
        <v>924</v>
      </c>
      <c r="D30">
        <v>11</v>
      </c>
      <c r="E30">
        <v>0</v>
      </c>
      <c r="F30">
        <v>748</v>
      </c>
      <c r="G30">
        <v>52</v>
      </c>
      <c r="H30">
        <v>38</v>
      </c>
      <c r="I30">
        <v>14</v>
      </c>
      <c r="J30">
        <v>129</v>
      </c>
      <c r="K30">
        <v>44</v>
      </c>
      <c r="L30">
        <v>8</v>
      </c>
      <c r="M30">
        <v>11</v>
      </c>
      <c r="N30">
        <v>202</v>
      </c>
      <c r="O30">
        <v>2</v>
      </c>
      <c r="P30">
        <v>2</v>
      </c>
      <c r="Q30">
        <v>18</v>
      </c>
      <c r="R30">
        <v>7</v>
      </c>
      <c r="S30">
        <v>30</v>
      </c>
      <c r="V30" s="81" t="s">
        <v>184</v>
      </c>
      <c r="W30" s="81">
        <v>227</v>
      </c>
    </row>
    <row r="31" spans="1:23" x14ac:dyDescent="0.4">
      <c r="A31" t="s">
        <v>50</v>
      </c>
      <c r="B31">
        <v>16093</v>
      </c>
      <c r="C31">
        <v>16165</v>
      </c>
      <c r="D31">
        <v>77</v>
      </c>
      <c r="E31">
        <v>5</v>
      </c>
      <c r="F31">
        <v>15798</v>
      </c>
      <c r="G31">
        <v>431</v>
      </c>
      <c r="H31">
        <v>313</v>
      </c>
      <c r="I31">
        <v>118</v>
      </c>
      <c r="J31">
        <v>775</v>
      </c>
      <c r="K31">
        <v>142</v>
      </c>
      <c r="L31">
        <v>289</v>
      </c>
      <c r="M31">
        <v>53</v>
      </c>
      <c r="N31">
        <v>576</v>
      </c>
      <c r="O31">
        <v>10</v>
      </c>
      <c r="P31">
        <v>8</v>
      </c>
      <c r="Q31">
        <v>1</v>
      </c>
      <c r="R31">
        <v>207</v>
      </c>
      <c r="S31">
        <v>35</v>
      </c>
      <c r="V31" s="81" t="s">
        <v>52</v>
      </c>
      <c r="W31" s="81">
        <v>147</v>
      </c>
    </row>
    <row r="32" spans="1:23" x14ac:dyDescent="0.4">
      <c r="A32" t="s">
        <v>51</v>
      </c>
      <c r="B32">
        <v>21542</v>
      </c>
      <c r="C32">
        <v>21688</v>
      </c>
      <c r="D32">
        <v>198</v>
      </c>
      <c r="E32">
        <v>52</v>
      </c>
      <c r="F32">
        <v>21597</v>
      </c>
      <c r="G32">
        <v>2270</v>
      </c>
      <c r="H32">
        <v>2067</v>
      </c>
      <c r="I32">
        <v>203</v>
      </c>
      <c r="J32">
        <v>3885</v>
      </c>
      <c r="K32">
        <v>1432</v>
      </c>
      <c r="L32">
        <v>838</v>
      </c>
      <c r="M32">
        <v>336</v>
      </c>
      <c r="N32">
        <v>2101</v>
      </c>
      <c r="O32">
        <v>13</v>
      </c>
      <c r="P32">
        <v>65</v>
      </c>
      <c r="Q32">
        <v>37</v>
      </c>
      <c r="R32">
        <v>436</v>
      </c>
      <c r="S32">
        <v>446</v>
      </c>
      <c r="V32" s="81" t="s">
        <v>53</v>
      </c>
      <c r="W32" s="81">
        <v>151</v>
      </c>
    </row>
    <row r="33" spans="1:23" x14ac:dyDescent="0.4">
      <c r="A33" t="s">
        <v>52</v>
      </c>
      <c r="B33">
        <v>18564</v>
      </c>
      <c r="C33">
        <v>18675</v>
      </c>
      <c r="D33">
        <v>129</v>
      </c>
      <c r="E33">
        <v>18</v>
      </c>
      <c r="F33">
        <v>18539</v>
      </c>
      <c r="G33">
        <v>2086</v>
      </c>
      <c r="H33">
        <v>1767</v>
      </c>
      <c r="I33">
        <v>319</v>
      </c>
      <c r="J33">
        <v>3459</v>
      </c>
      <c r="K33">
        <v>841</v>
      </c>
      <c r="L33">
        <v>1245</v>
      </c>
      <c r="M33">
        <v>283</v>
      </c>
      <c r="N33">
        <v>2825</v>
      </c>
      <c r="O33">
        <v>25</v>
      </c>
      <c r="P33">
        <v>48</v>
      </c>
      <c r="Q33">
        <v>107</v>
      </c>
      <c r="R33">
        <v>507</v>
      </c>
      <c r="S33">
        <v>378</v>
      </c>
      <c r="V33" s="81" t="s">
        <v>185</v>
      </c>
      <c r="W33" s="81">
        <v>1088</v>
      </c>
    </row>
    <row r="34" spans="1:23" x14ac:dyDescent="0.4">
      <c r="A34" t="s">
        <v>53</v>
      </c>
      <c r="B34">
        <v>10332</v>
      </c>
      <c r="C34">
        <v>10333</v>
      </c>
      <c r="D34">
        <v>33</v>
      </c>
      <c r="E34">
        <v>32</v>
      </c>
      <c r="F34">
        <v>10122</v>
      </c>
      <c r="G34">
        <v>798</v>
      </c>
      <c r="H34">
        <v>614</v>
      </c>
      <c r="I34">
        <v>184</v>
      </c>
      <c r="J34">
        <v>1181</v>
      </c>
      <c r="K34">
        <v>471</v>
      </c>
      <c r="L34">
        <v>327</v>
      </c>
      <c r="M34">
        <v>151</v>
      </c>
      <c r="N34">
        <v>1258</v>
      </c>
      <c r="O34">
        <v>14</v>
      </c>
      <c r="P34">
        <v>25</v>
      </c>
      <c r="Q34">
        <v>22</v>
      </c>
      <c r="R34">
        <v>97</v>
      </c>
      <c r="S34">
        <v>161</v>
      </c>
      <c r="V34" s="81" t="s">
        <v>55</v>
      </c>
      <c r="W34" s="81">
        <v>154</v>
      </c>
    </row>
    <row r="35" spans="1:23" x14ac:dyDescent="0.4">
      <c r="A35" t="s">
        <v>54</v>
      </c>
      <c r="B35">
        <v>71713</v>
      </c>
      <c r="C35">
        <v>71945</v>
      </c>
      <c r="D35">
        <v>562</v>
      </c>
      <c r="E35">
        <v>330</v>
      </c>
      <c r="F35">
        <v>69677</v>
      </c>
      <c r="G35">
        <v>9519</v>
      </c>
      <c r="H35">
        <v>8244</v>
      </c>
      <c r="I35">
        <v>1275</v>
      </c>
      <c r="J35">
        <v>21583</v>
      </c>
      <c r="K35">
        <v>3360</v>
      </c>
      <c r="L35">
        <v>6159</v>
      </c>
      <c r="M35">
        <v>989</v>
      </c>
      <c r="N35">
        <v>9213</v>
      </c>
      <c r="O35">
        <v>64</v>
      </c>
      <c r="P35">
        <v>190</v>
      </c>
      <c r="Q35">
        <v>123</v>
      </c>
      <c r="R35">
        <v>935</v>
      </c>
      <c r="S35">
        <v>773</v>
      </c>
      <c r="V35" s="81" t="s">
        <v>56</v>
      </c>
      <c r="W35" s="81">
        <v>614</v>
      </c>
    </row>
    <row r="36" spans="1:23" x14ac:dyDescent="0.4">
      <c r="A36" t="s">
        <v>55</v>
      </c>
      <c r="B36">
        <v>22319</v>
      </c>
      <c r="C36">
        <v>22132</v>
      </c>
      <c r="D36">
        <v>120</v>
      </c>
      <c r="E36">
        <v>307</v>
      </c>
      <c r="F36">
        <v>21779</v>
      </c>
      <c r="G36">
        <v>1368</v>
      </c>
      <c r="H36">
        <v>1205</v>
      </c>
      <c r="I36">
        <v>163</v>
      </c>
      <c r="J36">
        <v>2435</v>
      </c>
      <c r="K36">
        <v>672</v>
      </c>
      <c r="L36">
        <v>696</v>
      </c>
      <c r="M36">
        <v>191</v>
      </c>
      <c r="N36">
        <v>1227</v>
      </c>
      <c r="O36">
        <v>5</v>
      </c>
      <c r="P36">
        <v>32</v>
      </c>
      <c r="Q36">
        <v>18</v>
      </c>
      <c r="R36">
        <v>391</v>
      </c>
      <c r="S36">
        <v>160</v>
      </c>
      <c r="V36" s="81" t="s">
        <v>63</v>
      </c>
      <c r="W36" s="81">
        <v>44</v>
      </c>
    </row>
    <row r="37" spans="1:23" x14ac:dyDescent="0.4">
      <c r="A37" t="s">
        <v>56</v>
      </c>
      <c r="B37">
        <v>29661</v>
      </c>
      <c r="C37">
        <v>29535</v>
      </c>
      <c r="D37">
        <v>173</v>
      </c>
      <c r="E37">
        <v>299</v>
      </c>
      <c r="F37">
        <v>28480</v>
      </c>
      <c r="G37">
        <v>4362</v>
      </c>
      <c r="H37">
        <v>3329</v>
      </c>
      <c r="I37">
        <v>1033</v>
      </c>
      <c r="J37">
        <v>4899</v>
      </c>
      <c r="K37">
        <v>1908</v>
      </c>
      <c r="L37">
        <v>2454</v>
      </c>
      <c r="M37">
        <v>704</v>
      </c>
      <c r="N37">
        <v>5576</v>
      </c>
      <c r="O37">
        <v>53</v>
      </c>
      <c r="P37">
        <v>103</v>
      </c>
      <c r="Q37">
        <v>98</v>
      </c>
      <c r="R37">
        <v>256</v>
      </c>
      <c r="S37">
        <v>373</v>
      </c>
      <c r="V37" s="81" t="s">
        <v>186</v>
      </c>
      <c r="W37" s="81">
        <v>19</v>
      </c>
    </row>
    <row r="38" spans="1:23" x14ac:dyDescent="0.4">
      <c r="A38" t="s">
        <v>57</v>
      </c>
      <c r="B38">
        <v>12998</v>
      </c>
      <c r="C38">
        <v>12781</v>
      </c>
      <c r="D38">
        <v>13</v>
      </c>
      <c r="E38">
        <v>230</v>
      </c>
      <c r="F38">
        <v>12764</v>
      </c>
      <c r="G38">
        <v>186</v>
      </c>
      <c r="H38">
        <v>162</v>
      </c>
      <c r="I38">
        <v>24</v>
      </c>
      <c r="J38">
        <v>487</v>
      </c>
      <c r="K38">
        <v>98</v>
      </c>
      <c r="L38">
        <v>88</v>
      </c>
      <c r="M38">
        <v>38</v>
      </c>
      <c r="N38">
        <v>329</v>
      </c>
      <c r="O38">
        <v>3</v>
      </c>
      <c r="P38">
        <v>6</v>
      </c>
      <c r="Q38">
        <v>3</v>
      </c>
      <c r="R38">
        <v>144</v>
      </c>
      <c r="S38">
        <v>15</v>
      </c>
      <c r="V38" s="81" t="s">
        <v>65</v>
      </c>
      <c r="W38" s="81">
        <v>194</v>
      </c>
    </row>
    <row r="39" spans="1:23" x14ac:dyDescent="0.4">
      <c r="A39" t="s">
        <v>63</v>
      </c>
      <c r="B39">
        <v>7181</v>
      </c>
      <c r="C39">
        <v>7314</v>
      </c>
      <c r="D39">
        <v>142</v>
      </c>
      <c r="E39">
        <v>9</v>
      </c>
      <c r="F39">
        <v>7175</v>
      </c>
      <c r="G39">
        <v>177</v>
      </c>
      <c r="H39">
        <v>159</v>
      </c>
      <c r="I39">
        <v>18</v>
      </c>
      <c r="J39">
        <v>450</v>
      </c>
      <c r="K39">
        <v>54</v>
      </c>
      <c r="L39">
        <v>123</v>
      </c>
      <c r="M39">
        <v>27</v>
      </c>
      <c r="N39">
        <v>450</v>
      </c>
      <c r="O39">
        <v>2</v>
      </c>
      <c r="P39">
        <v>5</v>
      </c>
      <c r="Q39">
        <v>6</v>
      </c>
      <c r="R39">
        <v>51</v>
      </c>
      <c r="S39">
        <v>59</v>
      </c>
      <c r="V39" s="81" t="s">
        <v>187</v>
      </c>
      <c r="W39" s="81">
        <v>388</v>
      </c>
    </row>
    <row r="40" spans="1:23" x14ac:dyDescent="0.4">
      <c r="A40" t="s">
        <v>58</v>
      </c>
      <c r="B40">
        <v>12593</v>
      </c>
      <c r="C40">
        <v>12593</v>
      </c>
      <c r="D40">
        <v>0</v>
      </c>
      <c r="E40">
        <v>0</v>
      </c>
      <c r="F40">
        <v>11451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288</v>
      </c>
      <c r="O40">
        <v>0</v>
      </c>
      <c r="P40">
        <v>0</v>
      </c>
      <c r="Q40">
        <v>0</v>
      </c>
      <c r="R40">
        <v>9</v>
      </c>
      <c r="S40">
        <v>0</v>
      </c>
      <c r="V40" s="81" t="s">
        <v>188</v>
      </c>
      <c r="W40" s="81">
        <v>141</v>
      </c>
    </row>
    <row r="41" spans="1:23" x14ac:dyDescent="0.4">
      <c r="A41" t="s">
        <v>59</v>
      </c>
      <c r="B41">
        <v>15767</v>
      </c>
      <c r="C41">
        <v>15767</v>
      </c>
      <c r="D41">
        <v>0</v>
      </c>
      <c r="E41">
        <v>0</v>
      </c>
      <c r="F41">
        <v>13444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564</v>
      </c>
      <c r="O41">
        <v>0</v>
      </c>
      <c r="P41">
        <v>1</v>
      </c>
      <c r="Q41">
        <v>0</v>
      </c>
      <c r="R41">
        <v>7</v>
      </c>
      <c r="S41">
        <v>0</v>
      </c>
      <c r="V41" s="81" t="s">
        <v>69</v>
      </c>
      <c r="W41" s="81">
        <v>760</v>
      </c>
    </row>
    <row r="42" spans="1:23" x14ac:dyDescent="0.4">
      <c r="A42" t="s">
        <v>60</v>
      </c>
      <c r="B42">
        <v>3946</v>
      </c>
      <c r="C42">
        <v>3946</v>
      </c>
      <c r="D42">
        <v>0</v>
      </c>
      <c r="E42">
        <v>0</v>
      </c>
      <c r="F42">
        <v>3721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378</v>
      </c>
      <c r="O42">
        <v>0</v>
      </c>
      <c r="P42">
        <v>1</v>
      </c>
      <c r="Q42">
        <v>0</v>
      </c>
      <c r="R42">
        <v>2</v>
      </c>
      <c r="S42">
        <v>0</v>
      </c>
      <c r="V42" s="81" t="s">
        <v>71</v>
      </c>
      <c r="W42" s="81">
        <v>191</v>
      </c>
    </row>
    <row r="43" spans="1:23" x14ac:dyDescent="0.4">
      <c r="A43" t="s">
        <v>61</v>
      </c>
      <c r="B43">
        <v>4760</v>
      </c>
      <c r="C43">
        <v>4760</v>
      </c>
      <c r="D43">
        <v>0</v>
      </c>
      <c r="E43">
        <v>0</v>
      </c>
      <c r="F43">
        <v>4241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253</v>
      </c>
      <c r="O43">
        <v>0</v>
      </c>
      <c r="P43">
        <v>0</v>
      </c>
      <c r="Q43">
        <v>0</v>
      </c>
      <c r="R43">
        <v>1</v>
      </c>
      <c r="S43">
        <v>0</v>
      </c>
      <c r="V43" s="81" t="s">
        <v>72</v>
      </c>
      <c r="W43" s="81">
        <v>8</v>
      </c>
    </row>
    <row r="44" spans="1:23" x14ac:dyDescent="0.4">
      <c r="A44" t="s">
        <v>62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24</v>
      </c>
    </row>
    <row r="45" spans="1:23" x14ac:dyDescent="0.4">
      <c r="A45" t="s">
        <v>64</v>
      </c>
      <c r="B45">
        <v>8241</v>
      </c>
      <c r="C45">
        <v>8257</v>
      </c>
      <c r="D45">
        <v>31</v>
      </c>
      <c r="E45">
        <v>15</v>
      </c>
      <c r="F45">
        <v>8216</v>
      </c>
      <c r="G45">
        <v>670</v>
      </c>
      <c r="H45">
        <v>590</v>
      </c>
      <c r="I45">
        <v>80</v>
      </c>
      <c r="J45">
        <v>1083</v>
      </c>
      <c r="K45">
        <v>424</v>
      </c>
      <c r="L45">
        <v>246</v>
      </c>
      <c r="M45">
        <v>52</v>
      </c>
      <c r="N45">
        <v>260</v>
      </c>
      <c r="O45">
        <v>0</v>
      </c>
      <c r="P45">
        <v>5</v>
      </c>
      <c r="Q45">
        <v>0</v>
      </c>
      <c r="R45">
        <v>146</v>
      </c>
      <c r="S45">
        <v>81</v>
      </c>
      <c r="V45" s="81" t="s">
        <v>74</v>
      </c>
      <c r="W45" s="81">
        <v>4</v>
      </c>
    </row>
    <row r="46" spans="1:23" x14ac:dyDescent="0.4">
      <c r="A46" t="s">
        <v>65</v>
      </c>
      <c r="B46">
        <v>16004</v>
      </c>
      <c r="C46">
        <v>16056</v>
      </c>
      <c r="D46">
        <v>146</v>
      </c>
      <c r="E46">
        <v>94</v>
      </c>
      <c r="F46">
        <v>15951</v>
      </c>
      <c r="G46">
        <v>2171</v>
      </c>
      <c r="H46">
        <v>1697</v>
      </c>
      <c r="I46">
        <v>474</v>
      </c>
      <c r="J46">
        <v>3189</v>
      </c>
      <c r="K46">
        <v>869</v>
      </c>
      <c r="L46">
        <v>1302</v>
      </c>
      <c r="M46">
        <v>238</v>
      </c>
      <c r="N46">
        <v>1385</v>
      </c>
      <c r="O46">
        <v>10</v>
      </c>
      <c r="P46">
        <v>36</v>
      </c>
      <c r="Q46">
        <v>39</v>
      </c>
      <c r="R46">
        <v>488</v>
      </c>
      <c r="S46">
        <v>338</v>
      </c>
      <c r="V46" s="81" t="s">
        <v>113</v>
      </c>
      <c r="W46" s="81">
        <v>14854</v>
      </c>
    </row>
    <row r="47" spans="1:23" x14ac:dyDescent="0.4">
      <c r="A47" t="s">
        <v>66</v>
      </c>
      <c r="B47">
        <v>30076</v>
      </c>
      <c r="C47">
        <v>30103</v>
      </c>
      <c r="D47">
        <v>287</v>
      </c>
      <c r="E47">
        <v>260</v>
      </c>
      <c r="F47">
        <v>29405</v>
      </c>
      <c r="G47">
        <v>5596</v>
      </c>
      <c r="H47">
        <v>4077</v>
      </c>
      <c r="I47">
        <v>1519</v>
      </c>
      <c r="J47">
        <v>6392</v>
      </c>
      <c r="K47">
        <v>1093</v>
      </c>
      <c r="L47">
        <v>4503</v>
      </c>
      <c r="M47">
        <v>346</v>
      </c>
      <c r="N47">
        <v>1934</v>
      </c>
      <c r="O47">
        <v>8</v>
      </c>
      <c r="P47">
        <v>57</v>
      </c>
      <c r="Q47">
        <v>17</v>
      </c>
      <c r="R47">
        <v>423</v>
      </c>
      <c r="S47">
        <v>621</v>
      </c>
    </row>
    <row r="48" spans="1:23" x14ac:dyDescent="0.4">
      <c r="A48" t="s">
        <v>67</v>
      </c>
      <c r="B48">
        <v>23006</v>
      </c>
      <c r="C48">
        <v>22795</v>
      </c>
      <c r="D48">
        <v>92</v>
      </c>
      <c r="E48">
        <v>303</v>
      </c>
      <c r="F48">
        <v>22692</v>
      </c>
      <c r="G48">
        <v>2820</v>
      </c>
      <c r="H48">
        <v>2409</v>
      </c>
      <c r="I48">
        <v>411</v>
      </c>
      <c r="J48">
        <v>3851</v>
      </c>
      <c r="K48">
        <v>857</v>
      </c>
      <c r="L48">
        <v>1963</v>
      </c>
      <c r="M48">
        <v>320</v>
      </c>
      <c r="N48">
        <v>1718</v>
      </c>
      <c r="O48">
        <v>18</v>
      </c>
      <c r="P48">
        <v>64</v>
      </c>
      <c r="Q48">
        <v>25</v>
      </c>
      <c r="R48">
        <v>456</v>
      </c>
      <c r="S48">
        <v>235</v>
      </c>
    </row>
    <row r="49" spans="1:19" x14ac:dyDescent="0.4">
      <c r="A49" t="s">
        <v>68</v>
      </c>
      <c r="B49">
        <v>10704</v>
      </c>
      <c r="C49">
        <v>10666</v>
      </c>
      <c r="D49">
        <v>112</v>
      </c>
      <c r="E49">
        <v>150</v>
      </c>
      <c r="F49">
        <v>9835</v>
      </c>
      <c r="G49">
        <v>1862</v>
      </c>
      <c r="H49">
        <v>1273</v>
      </c>
      <c r="I49">
        <v>589</v>
      </c>
      <c r="J49">
        <v>3511</v>
      </c>
      <c r="K49">
        <v>618</v>
      </c>
      <c r="L49">
        <v>1244</v>
      </c>
      <c r="M49">
        <v>200</v>
      </c>
      <c r="N49">
        <v>1129</v>
      </c>
      <c r="O49">
        <v>7</v>
      </c>
      <c r="P49">
        <v>44</v>
      </c>
      <c r="Q49">
        <v>20</v>
      </c>
      <c r="R49">
        <v>227</v>
      </c>
      <c r="S49">
        <v>370</v>
      </c>
    </row>
    <row r="50" spans="1:19" x14ac:dyDescent="0.4">
      <c r="A50" t="s">
        <v>69</v>
      </c>
      <c r="B50">
        <v>26853</v>
      </c>
      <c r="C50">
        <v>26967</v>
      </c>
      <c r="D50">
        <v>278</v>
      </c>
      <c r="E50">
        <v>164</v>
      </c>
      <c r="F50">
        <v>26661</v>
      </c>
      <c r="G50">
        <v>5043</v>
      </c>
      <c r="H50">
        <v>4193</v>
      </c>
      <c r="I50">
        <v>850</v>
      </c>
      <c r="J50">
        <v>7101</v>
      </c>
      <c r="K50">
        <v>2226</v>
      </c>
      <c r="L50">
        <v>2817</v>
      </c>
      <c r="M50">
        <v>665</v>
      </c>
      <c r="N50">
        <v>5448</v>
      </c>
      <c r="O50">
        <v>67</v>
      </c>
      <c r="P50">
        <v>136</v>
      </c>
      <c r="Q50">
        <v>70</v>
      </c>
      <c r="R50">
        <v>425</v>
      </c>
      <c r="S50">
        <v>804</v>
      </c>
    </row>
    <row r="51" spans="1:19" x14ac:dyDescent="0.4">
      <c r="A51" t="s">
        <v>70</v>
      </c>
      <c r="B51">
        <v>9430</v>
      </c>
      <c r="C51">
        <v>9310</v>
      </c>
      <c r="D51">
        <v>23</v>
      </c>
      <c r="E51">
        <v>143</v>
      </c>
      <c r="F51">
        <v>9260</v>
      </c>
      <c r="G51">
        <v>804</v>
      </c>
      <c r="H51">
        <v>675</v>
      </c>
      <c r="I51">
        <v>129</v>
      </c>
      <c r="J51">
        <v>1174</v>
      </c>
      <c r="K51">
        <v>389</v>
      </c>
      <c r="L51">
        <v>415</v>
      </c>
      <c r="M51">
        <v>93</v>
      </c>
      <c r="N51">
        <v>641</v>
      </c>
      <c r="O51">
        <v>3</v>
      </c>
      <c r="P51">
        <v>18</v>
      </c>
      <c r="Q51">
        <v>9</v>
      </c>
      <c r="R51">
        <v>152</v>
      </c>
      <c r="S51">
        <v>172</v>
      </c>
    </row>
    <row r="52" spans="1:19" x14ac:dyDescent="0.4">
      <c r="A52" t="s">
        <v>71</v>
      </c>
      <c r="B52">
        <v>22265</v>
      </c>
      <c r="C52">
        <v>22329</v>
      </c>
      <c r="D52">
        <v>133</v>
      </c>
      <c r="E52">
        <v>69</v>
      </c>
      <c r="F52">
        <v>21518</v>
      </c>
      <c r="G52">
        <v>1603</v>
      </c>
      <c r="H52">
        <v>1359</v>
      </c>
      <c r="I52">
        <v>244</v>
      </c>
      <c r="J52">
        <v>2699</v>
      </c>
      <c r="K52">
        <v>629</v>
      </c>
      <c r="L52">
        <v>974</v>
      </c>
      <c r="M52">
        <v>183</v>
      </c>
      <c r="N52">
        <v>1259</v>
      </c>
      <c r="O52">
        <v>10</v>
      </c>
      <c r="P52">
        <v>30</v>
      </c>
      <c r="Q52">
        <v>19</v>
      </c>
      <c r="R52">
        <v>336</v>
      </c>
      <c r="S52">
        <v>250</v>
      </c>
    </row>
    <row r="53" spans="1:19" x14ac:dyDescent="0.4">
      <c r="A53" t="s">
        <v>72</v>
      </c>
      <c r="B53">
        <v>11702</v>
      </c>
      <c r="C53">
        <v>11688</v>
      </c>
      <c r="D53">
        <v>21</v>
      </c>
      <c r="E53">
        <v>35</v>
      </c>
      <c r="F53">
        <v>11621</v>
      </c>
      <c r="G53">
        <v>268</v>
      </c>
      <c r="H53">
        <v>236</v>
      </c>
      <c r="I53">
        <v>32</v>
      </c>
      <c r="J53">
        <v>806</v>
      </c>
      <c r="K53">
        <v>167</v>
      </c>
      <c r="L53">
        <v>101</v>
      </c>
      <c r="M53">
        <v>47</v>
      </c>
      <c r="N53">
        <v>335</v>
      </c>
      <c r="O53">
        <v>2</v>
      </c>
      <c r="P53">
        <v>13</v>
      </c>
      <c r="Q53">
        <v>7</v>
      </c>
      <c r="R53">
        <v>191</v>
      </c>
      <c r="S53">
        <v>110</v>
      </c>
    </row>
    <row r="54" spans="1:19" x14ac:dyDescent="0.4">
      <c r="A54" t="s">
        <v>73</v>
      </c>
      <c r="B54">
        <v>15016</v>
      </c>
      <c r="C54">
        <v>14822</v>
      </c>
      <c r="D54">
        <v>44</v>
      </c>
      <c r="E54">
        <v>238</v>
      </c>
      <c r="F54">
        <v>14685</v>
      </c>
      <c r="G54">
        <v>200</v>
      </c>
      <c r="H54">
        <v>159</v>
      </c>
      <c r="I54">
        <v>41</v>
      </c>
      <c r="J54">
        <v>618</v>
      </c>
      <c r="K54">
        <v>97</v>
      </c>
      <c r="L54">
        <v>103</v>
      </c>
      <c r="M54">
        <v>50</v>
      </c>
      <c r="N54">
        <v>702</v>
      </c>
      <c r="O54">
        <v>4</v>
      </c>
      <c r="P54">
        <v>8</v>
      </c>
      <c r="Q54">
        <v>8</v>
      </c>
      <c r="R54">
        <v>186</v>
      </c>
      <c r="S54">
        <v>17</v>
      </c>
    </row>
    <row r="55" spans="1:19" x14ac:dyDescent="0.4">
      <c r="A55" t="s">
        <v>74</v>
      </c>
      <c r="B55">
        <v>8650</v>
      </c>
      <c r="C55">
        <v>8655</v>
      </c>
      <c r="D55">
        <v>39</v>
      </c>
      <c r="E55">
        <v>34</v>
      </c>
      <c r="F55">
        <v>8607</v>
      </c>
      <c r="G55">
        <v>853</v>
      </c>
      <c r="H55">
        <v>660</v>
      </c>
      <c r="I55">
        <v>193</v>
      </c>
      <c r="J55">
        <v>1242</v>
      </c>
      <c r="K55">
        <v>206</v>
      </c>
      <c r="L55">
        <v>647</v>
      </c>
      <c r="M55">
        <v>52</v>
      </c>
      <c r="N55">
        <v>819</v>
      </c>
      <c r="O55">
        <v>3</v>
      </c>
      <c r="P55">
        <v>4</v>
      </c>
      <c r="Q55">
        <v>3</v>
      </c>
      <c r="R55">
        <v>141</v>
      </c>
      <c r="S55">
        <v>282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sheetPr codeName="Sheet1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6" x14ac:dyDescent="0.4"/>
  <cols>
    <col min="1" max="1" width="25.69140625" style="4" customWidth="1"/>
    <col min="2" max="21" width="14.69140625" style="4" customWidth="1"/>
  </cols>
  <sheetData>
    <row r="1" spans="1:21" ht="75" customHeight="1" x14ac:dyDescent="0.4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4">
      <c r="A2" s="5" t="s">
        <v>21</v>
      </c>
      <c r="B2" s="44">
        <f>January!B2</f>
        <v>60407</v>
      </c>
      <c r="C2" s="44">
        <f>July!D2</f>
        <v>60573</v>
      </c>
      <c r="D2" s="44">
        <f>AugustRaw!C2</f>
        <v>0</v>
      </c>
      <c r="E2" s="44">
        <f>AugustRaw!D2</f>
        <v>0</v>
      </c>
      <c r="F2" s="44">
        <f>AugustRaw!E2</f>
        <v>0</v>
      </c>
      <c r="G2" s="44">
        <f>AugustRaw!F2</f>
        <v>0</v>
      </c>
      <c r="H2" s="44">
        <f>AugustRaw!G2</f>
        <v>0</v>
      </c>
      <c r="I2" s="44">
        <f>AugustRaw!H2</f>
        <v>0</v>
      </c>
      <c r="J2" s="44">
        <f>AugustRaw!I2</f>
        <v>0</v>
      </c>
      <c r="K2" s="44">
        <f>AugustRaw!J2</f>
        <v>0</v>
      </c>
      <c r="L2" s="44">
        <f>AugustRaw!K2</f>
        <v>0</v>
      </c>
      <c r="M2" s="44">
        <f>AugustRaw!L2</f>
        <v>0</v>
      </c>
      <c r="N2" s="44">
        <f>AugustRaw!W2</f>
        <v>0</v>
      </c>
      <c r="O2" s="44">
        <f>AugustRaw!M2</f>
        <v>0</v>
      </c>
      <c r="P2" s="44">
        <f>AugustRaw!N2</f>
        <v>0</v>
      </c>
      <c r="Q2" s="44">
        <f>AugustRaw!O2</f>
        <v>0</v>
      </c>
      <c r="R2" s="44">
        <f>AugustRaw!P2</f>
        <v>0</v>
      </c>
      <c r="S2" s="44">
        <f>AugustRaw!Q2</f>
        <v>0</v>
      </c>
      <c r="T2" s="44">
        <f>AugustRaw!R2</f>
        <v>0</v>
      </c>
      <c r="U2" s="44">
        <f>AugustRaw!S2</f>
        <v>0</v>
      </c>
    </row>
    <row r="3" spans="1:21" s="4" customFormat="1" ht="30" customHeight="1" x14ac:dyDescent="0.4">
      <c r="A3" s="6" t="s">
        <v>22</v>
      </c>
      <c r="B3" s="46">
        <f>January!B3</f>
        <v>27124</v>
      </c>
      <c r="C3" s="46">
        <f>July!D3</f>
        <v>27158</v>
      </c>
      <c r="D3" s="46">
        <f>AugustRaw!C3</f>
        <v>0</v>
      </c>
      <c r="E3" s="46">
        <f>AugustRaw!D3</f>
        <v>0</v>
      </c>
      <c r="F3" s="46">
        <f>AugustRaw!E3</f>
        <v>0</v>
      </c>
      <c r="G3" s="46">
        <f>AugustRaw!F3</f>
        <v>0</v>
      </c>
      <c r="H3" s="46">
        <f>AugustRaw!G3</f>
        <v>0</v>
      </c>
      <c r="I3" s="46">
        <f>AugustRaw!H3</f>
        <v>0</v>
      </c>
      <c r="J3" s="46">
        <f>AugustRaw!I3</f>
        <v>0</v>
      </c>
      <c r="K3" s="46">
        <f>AugustRaw!J3</f>
        <v>0</v>
      </c>
      <c r="L3" s="46">
        <f>AugustRaw!K3</f>
        <v>0</v>
      </c>
      <c r="M3" s="46">
        <f>AugustRaw!L3</f>
        <v>0</v>
      </c>
      <c r="N3" s="46">
        <f>AugustRaw!W3</f>
        <v>0</v>
      </c>
      <c r="O3" s="46">
        <f>AugustRaw!M3</f>
        <v>0</v>
      </c>
      <c r="P3" s="46">
        <f>AugustRaw!N3</f>
        <v>0</v>
      </c>
      <c r="Q3" s="46">
        <f>AugustRaw!O3</f>
        <v>0</v>
      </c>
      <c r="R3" s="46">
        <f>AugustRaw!P3</f>
        <v>0</v>
      </c>
      <c r="S3" s="46">
        <f>AugustRaw!Q3</f>
        <v>0</v>
      </c>
      <c r="T3" s="46">
        <f>AugustRaw!R3</f>
        <v>0</v>
      </c>
      <c r="U3" s="46">
        <f>AugustRaw!S3</f>
        <v>0</v>
      </c>
    </row>
    <row r="4" spans="1:21" s="4" customFormat="1" ht="30" customHeight="1" x14ac:dyDescent="0.4">
      <c r="A4" s="5" t="s">
        <v>23</v>
      </c>
      <c r="B4" s="44">
        <f>January!B4</f>
        <v>63292</v>
      </c>
      <c r="C4" s="44">
        <f>July!D4</f>
        <v>61804</v>
      </c>
      <c r="D4" s="44">
        <f>AugustRaw!C4</f>
        <v>0</v>
      </c>
      <c r="E4" s="44">
        <f>AugustRaw!D4</f>
        <v>0</v>
      </c>
      <c r="F4" s="44">
        <f>AugustRaw!E4</f>
        <v>0</v>
      </c>
      <c r="G4" s="44">
        <f>AugustRaw!F4</f>
        <v>0</v>
      </c>
      <c r="H4" s="44">
        <f>AugustRaw!G4</f>
        <v>0</v>
      </c>
      <c r="I4" s="44">
        <f>AugustRaw!H4</f>
        <v>0</v>
      </c>
      <c r="J4" s="44">
        <f>AugustRaw!I4</f>
        <v>0</v>
      </c>
      <c r="K4" s="44">
        <f>AugustRaw!J4</f>
        <v>0</v>
      </c>
      <c r="L4" s="44">
        <f>AugustRaw!K4</f>
        <v>0</v>
      </c>
      <c r="M4" s="44">
        <f>AugustRaw!L4</f>
        <v>0</v>
      </c>
      <c r="N4" s="44">
        <f>AugustRaw!W5</f>
        <v>0</v>
      </c>
      <c r="O4" s="44">
        <f>AugustRaw!M4</f>
        <v>0</v>
      </c>
      <c r="P4" s="44">
        <f>AugustRaw!N4</f>
        <v>0</v>
      </c>
      <c r="Q4" s="44">
        <f>AugustRaw!O4</f>
        <v>0</v>
      </c>
      <c r="R4" s="44">
        <f>AugustRaw!P4</f>
        <v>0</v>
      </c>
      <c r="S4" s="44">
        <f>AugustRaw!Q4</f>
        <v>0</v>
      </c>
      <c r="T4" s="44">
        <f>AugustRaw!R4</f>
        <v>0</v>
      </c>
      <c r="U4" s="44">
        <f>AugustRaw!S4</f>
        <v>0</v>
      </c>
    </row>
    <row r="5" spans="1:21" s="4" customFormat="1" ht="30" customHeight="1" x14ac:dyDescent="0.4">
      <c r="A5" s="6" t="s">
        <v>24</v>
      </c>
      <c r="B5" s="46">
        <f>January!B5</f>
        <v>12721</v>
      </c>
      <c r="C5" s="46">
        <f>July!D5</f>
        <v>12841</v>
      </c>
      <c r="D5" s="46">
        <f>AugustRaw!C5</f>
        <v>0</v>
      </c>
      <c r="E5" s="46">
        <f>AugustRaw!D5</f>
        <v>0</v>
      </c>
      <c r="F5" s="46">
        <f>AugustRaw!E5</f>
        <v>0</v>
      </c>
      <c r="G5" s="46">
        <f>AugustRaw!F5</f>
        <v>0</v>
      </c>
      <c r="H5" s="46">
        <f>AugustRaw!G5</f>
        <v>0</v>
      </c>
      <c r="I5" s="46">
        <f>AugustRaw!H5</f>
        <v>0</v>
      </c>
      <c r="J5" s="46">
        <f>AugustRaw!I5</f>
        <v>0</v>
      </c>
      <c r="K5" s="46">
        <f>AugustRaw!J5</f>
        <v>0</v>
      </c>
      <c r="L5" s="46">
        <f>AugustRaw!K5</f>
        <v>0</v>
      </c>
      <c r="M5" s="46">
        <f>AugustRaw!L5</f>
        <v>0</v>
      </c>
      <c r="N5" s="46">
        <f>AugustRaw!W7</f>
        <v>0</v>
      </c>
      <c r="O5" s="46">
        <f>AugustRaw!M5</f>
        <v>0</v>
      </c>
      <c r="P5" s="46">
        <f>AugustRaw!N5</f>
        <v>0</v>
      </c>
      <c r="Q5" s="46">
        <f>AugustRaw!O5</f>
        <v>0</v>
      </c>
      <c r="R5" s="46">
        <f>AugustRaw!P5</f>
        <v>0</v>
      </c>
      <c r="S5" s="46">
        <f>AugustRaw!Q5</f>
        <v>0</v>
      </c>
      <c r="T5" s="46">
        <f>AugustRaw!R5</f>
        <v>0</v>
      </c>
      <c r="U5" s="46">
        <f>AugustRaw!S5</f>
        <v>0</v>
      </c>
    </row>
    <row r="6" spans="1:21" s="4" customFormat="1" ht="30" customHeight="1" x14ac:dyDescent="0.4">
      <c r="A6" s="5" t="s">
        <v>25</v>
      </c>
      <c r="B6" s="44">
        <f>January!B6</f>
        <v>60187</v>
      </c>
      <c r="C6" s="44">
        <f>July!D6</f>
        <v>61647</v>
      </c>
      <c r="D6" s="44">
        <f>AugustRaw!C6</f>
        <v>0</v>
      </c>
      <c r="E6" s="44">
        <f>AugustRaw!D6</f>
        <v>0</v>
      </c>
      <c r="F6" s="44">
        <f>AugustRaw!E6</f>
        <v>0</v>
      </c>
      <c r="G6" s="44">
        <f>AugustRaw!F6</f>
        <v>0</v>
      </c>
      <c r="H6" s="44">
        <f>AugustRaw!G6</f>
        <v>0</v>
      </c>
      <c r="I6" s="44">
        <f>AugustRaw!H6</f>
        <v>0</v>
      </c>
      <c r="J6" s="44">
        <f>AugustRaw!I6</f>
        <v>0</v>
      </c>
      <c r="K6" s="44">
        <f>AugustRaw!J6</f>
        <v>0</v>
      </c>
      <c r="L6" s="44">
        <f>AugustRaw!K6</f>
        <v>0</v>
      </c>
      <c r="M6" s="44">
        <f>AugustRaw!L6</f>
        <v>0</v>
      </c>
      <c r="N6" s="44">
        <f>AugustRaw!W8</f>
        <v>0</v>
      </c>
      <c r="O6" s="44">
        <f>AugustRaw!M6</f>
        <v>0</v>
      </c>
      <c r="P6" s="44">
        <f>AugustRaw!N6</f>
        <v>0</v>
      </c>
      <c r="Q6" s="44">
        <f>AugustRaw!O6</f>
        <v>0</v>
      </c>
      <c r="R6" s="44">
        <f>AugustRaw!P6</f>
        <v>0</v>
      </c>
      <c r="S6" s="44">
        <f>AugustRaw!Q6</f>
        <v>0</v>
      </c>
      <c r="T6" s="44">
        <f>AugustRaw!R6</f>
        <v>0</v>
      </c>
      <c r="U6" s="44">
        <f>AugustRaw!S6</f>
        <v>0</v>
      </c>
    </row>
    <row r="7" spans="1:21" s="4" customFormat="1" ht="30" customHeight="1" x14ac:dyDescent="0.4">
      <c r="A7" s="6" t="s">
        <v>26</v>
      </c>
      <c r="B7" s="46">
        <f>January!B7</f>
        <v>13287</v>
      </c>
      <c r="C7" s="46">
        <f>July!D7</f>
        <v>13584</v>
      </c>
      <c r="D7" s="46">
        <f>AugustRaw!C7</f>
        <v>0</v>
      </c>
      <c r="E7" s="46">
        <f>AugustRaw!D7</f>
        <v>0</v>
      </c>
      <c r="F7" s="46">
        <f>AugustRaw!E7</f>
        <v>0</v>
      </c>
      <c r="G7" s="46">
        <f>AugustRaw!F7</f>
        <v>0</v>
      </c>
      <c r="H7" s="46">
        <f>AugustRaw!G7</f>
        <v>0</v>
      </c>
      <c r="I7" s="46">
        <f>AugustRaw!H7</f>
        <v>0</v>
      </c>
      <c r="J7" s="46">
        <f>AugustRaw!I7</f>
        <v>0</v>
      </c>
      <c r="K7" s="46">
        <f>AugustRaw!J7</f>
        <v>0</v>
      </c>
      <c r="L7" s="46">
        <f>AugustRaw!K7</f>
        <v>0</v>
      </c>
      <c r="M7" s="46">
        <f>AugustRaw!L7</f>
        <v>0</v>
      </c>
      <c r="N7" s="46">
        <f>AugustRaw!W9</f>
        <v>0</v>
      </c>
      <c r="O7" s="46">
        <f>AugustRaw!M7</f>
        <v>0</v>
      </c>
      <c r="P7" s="46">
        <f>AugustRaw!N7</f>
        <v>0</v>
      </c>
      <c r="Q7" s="46">
        <f>AugustRaw!O7</f>
        <v>0</v>
      </c>
      <c r="R7" s="46">
        <f>AugustRaw!P7</f>
        <v>0</v>
      </c>
      <c r="S7" s="46">
        <f>AugustRaw!Q7</f>
        <v>0</v>
      </c>
      <c r="T7" s="46">
        <f>AugustRaw!R7</f>
        <v>0</v>
      </c>
      <c r="U7" s="46">
        <f>AugustRaw!S7</f>
        <v>0</v>
      </c>
    </row>
    <row r="8" spans="1:21" s="4" customFormat="1" ht="30" customHeight="1" x14ac:dyDescent="0.4">
      <c r="A8" s="5" t="s">
        <v>27</v>
      </c>
      <c r="B8" s="44">
        <f>January!B8</f>
        <v>10090</v>
      </c>
      <c r="C8" s="44">
        <f>July!D8</f>
        <v>10030</v>
      </c>
      <c r="D8" s="44">
        <f>AugustRaw!C8</f>
        <v>0</v>
      </c>
      <c r="E8" s="44">
        <f>AugustRaw!D8</f>
        <v>0</v>
      </c>
      <c r="F8" s="44">
        <f>AugustRaw!E8</f>
        <v>0</v>
      </c>
      <c r="G8" s="44">
        <f>AugustRaw!F8</f>
        <v>0</v>
      </c>
      <c r="H8" s="44">
        <f>AugustRaw!G8</f>
        <v>0</v>
      </c>
      <c r="I8" s="44">
        <f>AugustRaw!H8</f>
        <v>0</v>
      </c>
      <c r="J8" s="44">
        <f>AugustRaw!I8</f>
        <v>0</v>
      </c>
      <c r="K8" s="44">
        <f>AugustRaw!J8</f>
        <v>0</v>
      </c>
      <c r="L8" s="44">
        <f>AugustRaw!K8</f>
        <v>0</v>
      </c>
      <c r="M8" s="44">
        <f>AugustRaw!L8</f>
        <v>0</v>
      </c>
      <c r="N8" s="44">
        <f>AugustRaw!W10</f>
        <v>0</v>
      </c>
      <c r="O8" s="44">
        <f>AugustRaw!M8</f>
        <v>0</v>
      </c>
      <c r="P8" s="44">
        <f>AugustRaw!N8</f>
        <v>0</v>
      </c>
      <c r="Q8" s="44">
        <f>AugustRaw!O8</f>
        <v>0</v>
      </c>
      <c r="R8" s="44">
        <f>AugustRaw!P8</f>
        <v>0</v>
      </c>
      <c r="S8" s="44">
        <f>AugustRaw!Q8</f>
        <v>0</v>
      </c>
      <c r="T8" s="44">
        <f>AugustRaw!R8</f>
        <v>0</v>
      </c>
      <c r="U8" s="44">
        <f>AugustRaw!S8</f>
        <v>0</v>
      </c>
    </row>
    <row r="9" spans="1:21" s="4" customFormat="1" ht="30" customHeight="1" x14ac:dyDescent="0.4">
      <c r="A9" s="6" t="s">
        <v>28</v>
      </c>
      <c r="B9" s="46">
        <f>January!B9</f>
        <v>8431</v>
      </c>
      <c r="C9" s="46">
        <f>July!D9</f>
        <v>8784</v>
      </c>
      <c r="D9" s="46">
        <f>AugustRaw!C9</f>
        <v>0</v>
      </c>
      <c r="E9" s="46">
        <f>AugustRaw!D9</f>
        <v>0</v>
      </c>
      <c r="F9" s="46">
        <f>AugustRaw!E9</f>
        <v>0</v>
      </c>
      <c r="G9" s="46">
        <f>AugustRaw!F9</f>
        <v>0</v>
      </c>
      <c r="H9" s="46">
        <f>AugustRaw!G9</f>
        <v>0</v>
      </c>
      <c r="I9" s="46">
        <f>AugustRaw!H9</f>
        <v>0</v>
      </c>
      <c r="J9" s="46">
        <f>AugustRaw!I9</f>
        <v>0</v>
      </c>
      <c r="K9" s="46">
        <f>AugustRaw!J9</f>
        <v>0</v>
      </c>
      <c r="L9" s="46">
        <f>AugustRaw!K9</f>
        <v>0</v>
      </c>
      <c r="M9" s="46">
        <f>AugustRaw!L9</f>
        <v>0</v>
      </c>
      <c r="N9" s="46">
        <f>AugustRaw!W11</f>
        <v>0</v>
      </c>
      <c r="O9" s="46">
        <f>AugustRaw!M9</f>
        <v>0</v>
      </c>
      <c r="P9" s="46">
        <f>AugustRaw!N9</f>
        <v>0</v>
      </c>
      <c r="Q9" s="46">
        <f>AugustRaw!O9</f>
        <v>0</v>
      </c>
      <c r="R9" s="46">
        <f>AugustRaw!P9</f>
        <v>0</v>
      </c>
      <c r="S9" s="46">
        <f>AugustRaw!Q9</f>
        <v>0</v>
      </c>
      <c r="T9" s="46">
        <f>AugustRaw!R9</f>
        <v>0</v>
      </c>
      <c r="U9" s="46">
        <f>AugustRaw!S9</f>
        <v>0</v>
      </c>
    </row>
    <row r="10" spans="1:21" s="4" customFormat="1" ht="30" customHeight="1" x14ac:dyDescent="0.4">
      <c r="A10" s="5" t="s">
        <v>29</v>
      </c>
      <c r="B10" s="44">
        <f>January!B10</f>
        <v>5464</v>
      </c>
      <c r="C10" s="44">
        <f>July!D10</f>
        <v>6153</v>
      </c>
      <c r="D10" s="44">
        <f>AugustRaw!C10</f>
        <v>0</v>
      </c>
      <c r="E10" s="44">
        <f>AugustRaw!D10</f>
        <v>0</v>
      </c>
      <c r="F10" s="44">
        <f>AugustRaw!E10</f>
        <v>0</v>
      </c>
      <c r="G10" s="44">
        <f>AugustRaw!F10</f>
        <v>0</v>
      </c>
      <c r="H10" s="44">
        <f>AugustRaw!G10</f>
        <v>0</v>
      </c>
      <c r="I10" s="44">
        <f>AugustRaw!H10</f>
        <v>0</v>
      </c>
      <c r="J10" s="44">
        <f>AugustRaw!I10</f>
        <v>0</v>
      </c>
      <c r="K10" s="44">
        <f>AugustRaw!J10</f>
        <v>0</v>
      </c>
      <c r="L10" s="44">
        <f>AugustRaw!K10</f>
        <v>0</v>
      </c>
      <c r="M10" s="44">
        <f>AugustRaw!L10</f>
        <v>0</v>
      </c>
      <c r="N10" s="44">
        <f>AugustRaw!W12</f>
        <v>0</v>
      </c>
      <c r="O10" s="44">
        <f>AugustRaw!M10</f>
        <v>0</v>
      </c>
      <c r="P10" s="44">
        <f>AugustRaw!N10</f>
        <v>0</v>
      </c>
      <c r="Q10" s="44">
        <f>AugustRaw!O10</f>
        <v>0</v>
      </c>
      <c r="R10" s="44">
        <f>AugustRaw!P10</f>
        <v>0</v>
      </c>
      <c r="S10" s="44">
        <f>AugustRaw!Q10</f>
        <v>0</v>
      </c>
      <c r="T10" s="44">
        <f>AugustRaw!R10</f>
        <v>0</v>
      </c>
      <c r="U10" s="44">
        <f>AugustRaw!S10</f>
        <v>0</v>
      </c>
    </row>
    <row r="11" spans="1:21" s="4" customFormat="1" ht="30" customHeight="1" x14ac:dyDescent="0.4">
      <c r="A11" s="6" t="s">
        <v>30</v>
      </c>
      <c r="B11" s="46">
        <f>January!B11</f>
        <v>362</v>
      </c>
      <c r="C11" s="46">
        <f>July!D11</f>
        <v>370</v>
      </c>
      <c r="D11" s="46">
        <f>AugustRaw!C11</f>
        <v>0</v>
      </c>
      <c r="E11" s="46">
        <f>AugustRaw!D11</f>
        <v>0</v>
      </c>
      <c r="F11" s="46">
        <f>AugustRaw!E11</f>
        <v>0</v>
      </c>
      <c r="G11" s="46">
        <f>AugustRaw!F11</f>
        <v>0</v>
      </c>
      <c r="H11" s="46">
        <f>AugustRaw!G11</f>
        <v>0</v>
      </c>
      <c r="I11" s="46">
        <f>AugustRaw!H11</f>
        <v>0</v>
      </c>
      <c r="J11" s="46">
        <f>AugustRaw!I11</f>
        <v>0</v>
      </c>
      <c r="K11" s="46">
        <f>AugustRaw!J11</f>
        <v>0</v>
      </c>
      <c r="L11" s="46">
        <f>AugustRaw!K11</f>
        <v>0</v>
      </c>
      <c r="M11" s="46">
        <f>AugustRaw!L11</f>
        <v>0</v>
      </c>
      <c r="N11" s="46"/>
      <c r="O11" s="46">
        <f>AugustRaw!M11</f>
        <v>0</v>
      </c>
      <c r="P11" s="46">
        <f>AugustRaw!N11</f>
        <v>0</v>
      </c>
      <c r="Q11" s="46">
        <f>AugustRaw!O11</f>
        <v>0</v>
      </c>
      <c r="R11" s="46">
        <f>AugustRaw!P11</f>
        <v>0</v>
      </c>
      <c r="S11" s="46">
        <f>AugustRaw!Q11</f>
        <v>0</v>
      </c>
      <c r="T11" s="46">
        <f>AugustRaw!R11</f>
        <v>0</v>
      </c>
      <c r="U11" s="46">
        <f>AugustRaw!S11</f>
        <v>0</v>
      </c>
    </row>
    <row r="12" spans="1:21" s="4" customFormat="1" ht="30" customHeight="1" x14ac:dyDescent="0.4">
      <c r="A12" s="7" t="s">
        <v>31</v>
      </c>
      <c r="B12" s="48">
        <f>January!B12</f>
        <v>2012</v>
      </c>
      <c r="C12" s="48">
        <f>July!D12</f>
        <v>2149</v>
      </c>
      <c r="D12" s="48">
        <f>AugustRaw!C12</f>
        <v>0</v>
      </c>
      <c r="E12" s="48">
        <f>AugustRaw!D12</f>
        <v>0</v>
      </c>
      <c r="F12" s="48">
        <f>AugustRaw!E12</f>
        <v>0</v>
      </c>
      <c r="G12" s="48">
        <f>AugustRaw!F12</f>
        <v>0</v>
      </c>
      <c r="H12" s="48">
        <f>AugustRaw!G12</f>
        <v>0</v>
      </c>
      <c r="I12" s="48">
        <f>AugustRaw!H12</f>
        <v>0</v>
      </c>
      <c r="J12" s="48">
        <f>AugustRaw!I12</f>
        <v>0</v>
      </c>
      <c r="K12" s="48">
        <f>AugustRaw!J12</f>
        <v>0</v>
      </c>
      <c r="L12" s="48">
        <f>AugustRaw!K12</f>
        <v>0</v>
      </c>
      <c r="M12" s="48">
        <f>AugustRaw!L12</f>
        <v>0</v>
      </c>
      <c r="N12" s="48"/>
      <c r="O12" s="48">
        <f>AugustRaw!M12</f>
        <v>0</v>
      </c>
      <c r="P12" s="48">
        <f>AugustRaw!N12</f>
        <v>0</v>
      </c>
      <c r="Q12" s="48">
        <f>AugustRaw!O12</f>
        <v>0</v>
      </c>
      <c r="R12" s="48">
        <f>AugustRaw!P12</f>
        <v>0</v>
      </c>
      <c r="S12" s="48">
        <f>AugustRaw!Q12</f>
        <v>0</v>
      </c>
      <c r="T12" s="48">
        <f>AugustRaw!R12</f>
        <v>0</v>
      </c>
      <c r="U12" s="48">
        <f>AugustRaw!S12</f>
        <v>0</v>
      </c>
    </row>
    <row r="13" spans="1:21" s="4" customFormat="1" ht="30" customHeight="1" x14ac:dyDescent="0.4">
      <c r="A13" s="8" t="s">
        <v>32</v>
      </c>
      <c r="B13" s="50">
        <f>January!B13</f>
        <v>4579</v>
      </c>
      <c r="C13" s="50">
        <f>July!D13</f>
        <v>4725</v>
      </c>
      <c r="D13" s="50">
        <f>AugustRaw!C13</f>
        <v>0</v>
      </c>
      <c r="E13" s="50">
        <f>AugustRaw!D13</f>
        <v>0</v>
      </c>
      <c r="F13" s="50">
        <f>AugustRaw!E13</f>
        <v>0</v>
      </c>
      <c r="G13" s="50">
        <f>AugustRaw!F13</f>
        <v>0</v>
      </c>
      <c r="H13" s="50">
        <f>AugustRaw!G13</f>
        <v>0</v>
      </c>
      <c r="I13" s="50">
        <f>AugustRaw!H13</f>
        <v>0</v>
      </c>
      <c r="J13" s="50">
        <f>AugustRaw!I13</f>
        <v>0</v>
      </c>
      <c r="K13" s="50">
        <f>AugustRaw!J13</f>
        <v>0</v>
      </c>
      <c r="L13" s="50">
        <f>AugustRaw!K13</f>
        <v>0</v>
      </c>
      <c r="M13" s="50">
        <f>AugustRaw!L13</f>
        <v>0</v>
      </c>
      <c r="N13" s="50"/>
      <c r="O13" s="50">
        <f>AugustRaw!M13</f>
        <v>0</v>
      </c>
      <c r="P13" s="50">
        <f>AugustRaw!N13</f>
        <v>0</v>
      </c>
      <c r="Q13" s="50">
        <f>AugustRaw!O13</f>
        <v>0</v>
      </c>
      <c r="R13" s="50">
        <f>AugustRaw!P13</f>
        <v>0</v>
      </c>
      <c r="S13" s="50">
        <f>AugustRaw!Q13</f>
        <v>0</v>
      </c>
      <c r="T13" s="50">
        <f>AugustRaw!R13</f>
        <v>0</v>
      </c>
      <c r="U13" s="50">
        <f>AugustRaw!S13</f>
        <v>0</v>
      </c>
    </row>
    <row r="14" spans="1:21" s="4" customFormat="1" ht="30" customHeight="1" x14ac:dyDescent="0.4">
      <c r="A14" s="7" t="s">
        <v>33</v>
      </c>
      <c r="B14" s="48">
        <f>January!B14</f>
        <v>10888</v>
      </c>
      <c r="C14" s="48">
        <f>July!D14</f>
        <v>11007</v>
      </c>
      <c r="D14" s="48">
        <f>AugustRaw!C14</f>
        <v>0</v>
      </c>
      <c r="E14" s="48">
        <f>AugustRaw!D14</f>
        <v>0</v>
      </c>
      <c r="F14" s="48">
        <f>AugustRaw!E14</f>
        <v>0</v>
      </c>
      <c r="G14" s="48">
        <f>AugustRaw!F14</f>
        <v>0</v>
      </c>
      <c r="H14" s="48">
        <f>AugustRaw!G14</f>
        <v>0</v>
      </c>
      <c r="I14" s="48">
        <f>AugustRaw!H14</f>
        <v>0</v>
      </c>
      <c r="J14" s="48">
        <f>AugustRaw!I14</f>
        <v>0</v>
      </c>
      <c r="K14" s="48">
        <f>AugustRaw!J14</f>
        <v>0</v>
      </c>
      <c r="L14" s="48">
        <f>AugustRaw!K14</f>
        <v>0</v>
      </c>
      <c r="M14" s="48">
        <f>AugustRaw!L14</f>
        <v>0</v>
      </c>
      <c r="N14" s="48"/>
      <c r="O14" s="48">
        <f>AugustRaw!M14</f>
        <v>0</v>
      </c>
      <c r="P14" s="48">
        <f>AugustRaw!N14</f>
        <v>0</v>
      </c>
      <c r="Q14" s="48">
        <f>AugustRaw!O14</f>
        <v>0</v>
      </c>
      <c r="R14" s="48">
        <f>AugustRaw!P14</f>
        <v>0</v>
      </c>
      <c r="S14" s="48">
        <f>AugustRaw!Q14</f>
        <v>0</v>
      </c>
      <c r="T14" s="48">
        <f>AugustRaw!R14</f>
        <v>0</v>
      </c>
      <c r="U14" s="48">
        <f>AugustRaw!S14</f>
        <v>0</v>
      </c>
    </row>
    <row r="15" spans="1:21" s="4" customFormat="1" ht="30" customHeight="1" x14ac:dyDescent="0.4">
      <c r="A15" s="8" t="s">
        <v>34</v>
      </c>
      <c r="B15" s="50">
        <f>January!B15</f>
        <v>8103</v>
      </c>
      <c r="C15" s="50">
        <f>July!D15</f>
        <v>8463</v>
      </c>
      <c r="D15" s="50">
        <f>AugustRaw!C15</f>
        <v>0</v>
      </c>
      <c r="E15" s="50">
        <f>AugustRaw!D15</f>
        <v>0</v>
      </c>
      <c r="F15" s="50">
        <f>AugustRaw!E15</f>
        <v>0</v>
      </c>
      <c r="G15" s="50">
        <f>AugustRaw!F15</f>
        <v>0</v>
      </c>
      <c r="H15" s="50">
        <f>AugustRaw!G15</f>
        <v>0</v>
      </c>
      <c r="I15" s="50">
        <f>AugustRaw!H15</f>
        <v>0</v>
      </c>
      <c r="J15" s="50">
        <f>AugustRaw!I15</f>
        <v>0</v>
      </c>
      <c r="K15" s="50">
        <f>AugustRaw!J15</f>
        <v>0</v>
      </c>
      <c r="L15" s="50">
        <f>AugustRaw!K15</f>
        <v>0</v>
      </c>
      <c r="M15" s="50">
        <f>AugustRaw!L15</f>
        <v>0</v>
      </c>
      <c r="N15" s="50"/>
      <c r="O15" s="50">
        <f>AugustRaw!M15</f>
        <v>0</v>
      </c>
      <c r="P15" s="50">
        <f>AugustRaw!N15</f>
        <v>0</v>
      </c>
      <c r="Q15" s="50">
        <f>AugustRaw!O15</f>
        <v>0</v>
      </c>
      <c r="R15" s="50">
        <f>AugustRaw!P15</f>
        <v>0</v>
      </c>
      <c r="S15" s="50">
        <f>AugustRaw!Q15</f>
        <v>0</v>
      </c>
      <c r="T15" s="50">
        <f>AugustRaw!R15</f>
        <v>0</v>
      </c>
      <c r="U15" s="50">
        <f>AugustRaw!S15</f>
        <v>0</v>
      </c>
    </row>
    <row r="16" spans="1:21" s="4" customFormat="1" ht="30" customHeight="1" x14ac:dyDescent="0.4">
      <c r="A16" s="5" t="s">
        <v>35</v>
      </c>
      <c r="B16" s="44">
        <f>January!B16</f>
        <v>8662</v>
      </c>
      <c r="C16" s="44">
        <f>July!D16</f>
        <v>8923</v>
      </c>
      <c r="D16" s="44">
        <f>AugustRaw!C16</f>
        <v>0</v>
      </c>
      <c r="E16" s="44">
        <f>AugustRaw!D16</f>
        <v>0</v>
      </c>
      <c r="F16" s="44">
        <f>AugustRaw!E16</f>
        <v>0</v>
      </c>
      <c r="G16" s="44">
        <f>AugustRaw!F16</f>
        <v>0</v>
      </c>
      <c r="H16" s="44">
        <f>AugustRaw!G16</f>
        <v>0</v>
      </c>
      <c r="I16" s="44">
        <f>AugustRaw!H16</f>
        <v>0</v>
      </c>
      <c r="J16" s="44">
        <f>AugustRaw!I16</f>
        <v>0</v>
      </c>
      <c r="K16" s="44">
        <f>AugustRaw!J16</f>
        <v>0</v>
      </c>
      <c r="L16" s="44">
        <f>AugustRaw!K16</f>
        <v>0</v>
      </c>
      <c r="M16" s="44">
        <f>AugustRaw!L16</f>
        <v>0</v>
      </c>
      <c r="N16" s="44">
        <f>AugustRaw!W15</f>
        <v>0</v>
      </c>
      <c r="O16" s="44">
        <f>AugustRaw!M16</f>
        <v>0</v>
      </c>
      <c r="P16" s="44">
        <f>AugustRaw!N16</f>
        <v>0</v>
      </c>
      <c r="Q16" s="44">
        <f>AugustRaw!O16</f>
        <v>0</v>
      </c>
      <c r="R16" s="44">
        <f>AugustRaw!P16</f>
        <v>0</v>
      </c>
      <c r="S16" s="44">
        <f>AugustRaw!Q16</f>
        <v>0</v>
      </c>
      <c r="T16" s="44">
        <f>AugustRaw!R16</f>
        <v>0</v>
      </c>
      <c r="U16" s="44">
        <f>AugustRaw!S16</f>
        <v>0</v>
      </c>
    </row>
    <row r="17" spans="1:21" s="4" customFormat="1" ht="30" customHeight="1" x14ac:dyDescent="0.4">
      <c r="A17" s="6" t="s">
        <v>36</v>
      </c>
      <c r="B17" s="46">
        <f>January!B17</f>
        <v>15728</v>
      </c>
      <c r="C17" s="46">
        <f>July!D17</f>
        <v>15561</v>
      </c>
      <c r="D17" s="46">
        <f>AugustRaw!C17</f>
        <v>0</v>
      </c>
      <c r="E17" s="46">
        <f>AugustRaw!D17</f>
        <v>0</v>
      </c>
      <c r="F17" s="46">
        <f>AugustRaw!E17</f>
        <v>0</v>
      </c>
      <c r="G17" s="46">
        <f>AugustRaw!F17</f>
        <v>0</v>
      </c>
      <c r="H17" s="46">
        <f>AugustRaw!G17</f>
        <v>0</v>
      </c>
      <c r="I17" s="46">
        <f>AugustRaw!H17</f>
        <v>0</v>
      </c>
      <c r="J17" s="46">
        <f>AugustRaw!I17</f>
        <v>0</v>
      </c>
      <c r="K17" s="46">
        <f>AugustRaw!J17</f>
        <v>0</v>
      </c>
      <c r="L17" s="46">
        <f>AugustRaw!K17</f>
        <v>0</v>
      </c>
      <c r="M17" s="46">
        <f>AugustRaw!L17</f>
        <v>0</v>
      </c>
      <c r="N17" s="46">
        <f>AugustRaw!W16</f>
        <v>0</v>
      </c>
      <c r="O17" s="46">
        <f>AugustRaw!M17</f>
        <v>0</v>
      </c>
      <c r="P17" s="46">
        <f>AugustRaw!N17</f>
        <v>0</v>
      </c>
      <c r="Q17" s="46">
        <f>AugustRaw!O17</f>
        <v>0</v>
      </c>
      <c r="R17" s="46">
        <f>AugustRaw!P17</f>
        <v>0</v>
      </c>
      <c r="S17" s="46">
        <f>AugustRaw!Q17</f>
        <v>0</v>
      </c>
      <c r="T17" s="46">
        <f>AugustRaw!R17</f>
        <v>0</v>
      </c>
      <c r="U17" s="46">
        <f>AugustRaw!S17</f>
        <v>0</v>
      </c>
    </row>
    <row r="18" spans="1:21" s="4" customFormat="1" ht="30" customHeight="1" x14ac:dyDescent="0.4">
      <c r="A18" s="5" t="s">
        <v>37</v>
      </c>
      <c r="B18" s="44">
        <f>January!B18</f>
        <v>7840</v>
      </c>
      <c r="C18" s="44">
        <f>July!D18</f>
        <v>7354</v>
      </c>
      <c r="D18" s="44">
        <f>AugustRaw!C18</f>
        <v>0</v>
      </c>
      <c r="E18" s="44">
        <f>AugustRaw!D18</f>
        <v>0</v>
      </c>
      <c r="F18" s="44">
        <f>AugustRaw!E18</f>
        <v>0</v>
      </c>
      <c r="G18" s="44">
        <f>AugustRaw!F18</f>
        <v>0</v>
      </c>
      <c r="H18" s="44">
        <f>AugustRaw!G18</f>
        <v>0</v>
      </c>
      <c r="I18" s="44">
        <f>AugustRaw!H18</f>
        <v>0</v>
      </c>
      <c r="J18" s="44">
        <f>AugustRaw!I18</f>
        <v>0</v>
      </c>
      <c r="K18" s="44">
        <f>AugustRaw!J18</f>
        <v>0</v>
      </c>
      <c r="L18" s="44">
        <f>AugustRaw!K18</f>
        <v>0</v>
      </c>
      <c r="M18" s="44">
        <f>AugustRaw!L18</f>
        <v>0</v>
      </c>
      <c r="N18" s="44">
        <f>AugustRaw!W4</f>
        <v>0</v>
      </c>
      <c r="O18" s="44">
        <f>AugustRaw!M18</f>
        <v>0</v>
      </c>
      <c r="P18" s="44">
        <f>AugustRaw!N18</f>
        <v>0</v>
      </c>
      <c r="Q18" s="44">
        <f>AugustRaw!O18</f>
        <v>0</v>
      </c>
      <c r="R18" s="44">
        <f>AugustRaw!P18</f>
        <v>0</v>
      </c>
      <c r="S18" s="44">
        <f>AugustRaw!Q18</f>
        <v>0</v>
      </c>
      <c r="T18" s="44">
        <f>AugustRaw!R18</f>
        <v>0</v>
      </c>
      <c r="U18" s="44">
        <f>AugustRaw!S18</f>
        <v>0</v>
      </c>
    </row>
    <row r="19" spans="1:21" s="4" customFormat="1" ht="30" customHeight="1" x14ac:dyDescent="0.4">
      <c r="A19" s="6" t="s">
        <v>38</v>
      </c>
      <c r="B19" s="46">
        <f>January!B19</f>
        <v>31627</v>
      </c>
      <c r="C19" s="46">
        <f>July!D19</f>
        <v>32155</v>
      </c>
      <c r="D19" s="46">
        <f>AugustRaw!C19</f>
        <v>0</v>
      </c>
      <c r="E19" s="46">
        <f>AugustRaw!D19</f>
        <v>0</v>
      </c>
      <c r="F19" s="46">
        <f>AugustRaw!E19</f>
        <v>0</v>
      </c>
      <c r="G19" s="46">
        <f>AugustRaw!F19</f>
        <v>0</v>
      </c>
      <c r="H19" s="46">
        <f>AugustRaw!G19</f>
        <v>0</v>
      </c>
      <c r="I19" s="46">
        <f>AugustRaw!H19</f>
        <v>0</v>
      </c>
      <c r="J19" s="46">
        <f>AugustRaw!I19</f>
        <v>0</v>
      </c>
      <c r="K19" s="46">
        <f>AugustRaw!J19</f>
        <v>0</v>
      </c>
      <c r="L19" s="46">
        <f>AugustRaw!K19</f>
        <v>0</v>
      </c>
      <c r="M19" s="46">
        <f>AugustRaw!L19</f>
        <v>0</v>
      </c>
      <c r="N19" s="46">
        <f>AugustRaw!W27</f>
        <v>0</v>
      </c>
      <c r="O19" s="46">
        <f>AugustRaw!M19</f>
        <v>0</v>
      </c>
      <c r="P19" s="46">
        <f>AugustRaw!N19</f>
        <v>0</v>
      </c>
      <c r="Q19" s="46">
        <f>AugustRaw!O19</f>
        <v>0</v>
      </c>
      <c r="R19" s="46">
        <f>AugustRaw!P19</f>
        <v>0</v>
      </c>
      <c r="S19" s="46">
        <f>AugustRaw!Q19</f>
        <v>0</v>
      </c>
      <c r="T19" s="46">
        <f>AugustRaw!R19</f>
        <v>0</v>
      </c>
      <c r="U19" s="46">
        <f>AugustRaw!S19</f>
        <v>0</v>
      </c>
    </row>
    <row r="20" spans="1:21" s="4" customFormat="1" ht="30" customHeight="1" x14ac:dyDescent="0.4">
      <c r="A20" s="5" t="s">
        <v>39</v>
      </c>
      <c r="B20" s="44">
        <f>January!B20</f>
        <v>4325</v>
      </c>
      <c r="C20" s="44">
        <f>July!D20</f>
        <v>3298</v>
      </c>
      <c r="D20" s="44">
        <f>AugustRaw!C20</f>
        <v>0</v>
      </c>
      <c r="E20" s="44">
        <f>AugustRaw!D20</f>
        <v>0</v>
      </c>
      <c r="F20" s="44">
        <f>AugustRaw!E20</f>
        <v>0</v>
      </c>
      <c r="G20" s="44">
        <f>AugustRaw!F20</f>
        <v>0</v>
      </c>
      <c r="H20" s="44">
        <f>AugustRaw!G20</f>
        <v>0</v>
      </c>
      <c r="I20" s="44">
        <f>AugustRaw!H20</f>
        <v>0</v>
      </c>
      <c r="J20" s="44">
        <f>AugustRaw!I20</f>
        <v>0</v>
      </c>
      <c r="K20" s="44">
        <f>AugustRaw!J20</f>
        <v>0</v>
      </c>
      <c r="L20" s="44">
        <f>AugustRaw!K20</f>
        <v>0</v>
      </c>
      <c r="M20" s="44">
        <f>AugustRaw!L20</f>
        <v>0</v>
      </c>
      <c r="N20" s="44">
        <f>AugustRaw!W17</f>
        <v>0</v>
      </c>
      <c r="O20" s="44">
        <f>AugustRaw!M20</f>
        <v>0</v>
      </c>
      <c r="P20" s="44">
        <f>AugustRaw!N20</f>
        <v>0</v>
      </c>
      <c r="Q20" s="44">
        <f>AugustRaw!O20</f>
        <v>0</v>
      </c>
      <c r="R20" s="44">
        <f>AugustRaw!P20</f>
        <v>0</v>
      </c>
      <c r="S20" s="44">
        <f>AugustRaw!Q20</f>
        <v>0</v>
      </c>
      <c r="T20" s="44">
        <f>AugustRaw!R20</f>
        <v>0</v>
      </c>
      <c r="U20" s="44">
        <f>AugustRaw!S20</f>
        <v>0</v>
      </c>
    </row>
    <row r="21" spans="1:21" s="4" customFormat="1" ht="30" customHeight="1" x14ac:dyDescent="0.4">
      <c r="A21" s="6" t="s">
        <v>40</v>
      </c>
      <c r="B21" s="46">
        <f>January!B21</f>
        <v>26039</v>
      </c>
      <c r="C21" s="46">
        <f>July!D21</f>
        <v>26030</v>
      </c>
      <c r="D21" s="46">
        <f>AugustRaw!C21</f>
        <v>0</v>
      </c>
      <c r="E21" s="46">
        <f>AugustRaw!D21</f>
        <v>0</v>
      </c>
      <c r="F21" s="46">
        <f>AugustRaw!E21</f>
        <v>0</v>
      </c>
      <c r="G21" s="46">
        <f>AugustRaw!F21</f>
        <v>0</v>
      </c>
      <c r="H21" s="46">
        <f>AugustRaw!G21</f>
        <v>0</v>
      </c>
      <c r="I21" s="46">
        <f>AugustRaw!H21</f>
        <v>0</v>
      </c>
      <c r="J21" s="46">
        <f>AugustRaw!I21</f>
        <v>0</v>
      </c>
      <c r="K21" s="46">
        <f>AugustRaw!J21</f>
        <v>0</v>
      </c>
      <c r="L21" s="46">
        <f>AugustRaw!K21</f>
        <v>0</v>
      </c>
      <c r="M21" s="46">
        <f>AugustRaw!L21</f>
        <v>0</v>
      </c>
      <c r="N21" s="46">
        <f>AugustRaw!W6</f>
        <v>0</v>
      </c>
      <c r="O21" s="46">
        <f>AugustRaw!M21</f>
        <v>0</v>
      </c>
      <c r="P21" s="46">
        <f>AugustRaw!N21</f>
        <v>0</v>
      </c>
      <c r="Q21" s="46">
        <f>AugustRaw!O21</f>
        <v>0</v>
      </c>
      <c r="R21" s="46">
        <f>AugustRaw!P21</f>
        <v>0</v>
      </c>
      <c r="S21" s="46">
        <f>AugustRaw!Q21</f>
        <v>0</v>
      </c>
      <c r="T21" s="46">
        <f>AugustRaw!R21</f>
        <v>0</v>
      </c>
      <c r="U21" s="46">
        <f>AugustRaw!S21</f>
        <v>0</v>
      </c>
    </row>
    <row r="22" spans="1:21" s="4" customFormat="1" ht="30" customHeight="1" x14ac:dyDescent="0.4">
      <c r="A22" s="5" t="s">
        <v>41</v>
      </c>
      <c r="B22" s="44">
        <f>January!B22</f>
        <v>14259</v>
      </c>
      <c r="C22" s="44">
        <f>July!D22</f>
        <v>14116</v>
      </c>
      <c r="D22" s="44">
        <f>AugustRaw!C22</f>
        <v>0</v>
      </c>
      <c r="E22" s="44">
        <f>AugustRaw!D22</f>
        <v>0</v>
      </c>
      <c r="F22" s="44">
        <f>AugustRaw!E22</f>
        <v>0</v>
      </c>
      <c r="G22" s="44">
        <f>AugustRaw!F22</f>
        <v>0</v>
      </c>
      <c r="H22" s="44">
        <f>AugustRaw!G22</f>
        <v>0</v>
      </c>
      <c r="I22" s="44">
        <f>AugustRaw!H22</f>
        <v>0</v>
      </c>
      <c r="J22" s="44">
        <f>AugustRaw!I22</f>
        <v>0</v>
      </c>
      <c r="K22" s="44">
        <f>AugustRaw!J22</f>
        <v>0</v>
      </c>
      <c r="L22" s="44">
        <f>AugustRaw!K22</f>
        <v>0</v>
      </c>
      <c r="M22" s="44">
        <f>AugustRaw!L22</f>
        <v>0</v>
      </c>
      <c r="N22" s="44">
        <f>AugustRaw!W18</f>
        <v>0</v>
      </c>
      <c r="O22" s="44">
        <f>AugustRaw!M22</f>
        <v>0</v>
      </c>
      <c r="P22" s="44">
        <f>AugustRaw!N22</f>
        <v>0</v>
      </c>
      <c r="Q22" s="44">
        <f>AugustRaw!O22</f>
        <v>0</v>
      </c>
      <c r="R22" s="44">
        <f>AugustRaw!P22</f>
        <v>0</v>
      </c>
      <c r="S22" s="44">
        <f>AugustRaw!Q22</f>
        <v>0</v>
      </c>
      <c r="T22" s="44">
        <f>AugustRaw!R22</f>
        <v>0</v>
      </c>
      <c r="U22" s="44">
        <f>AugustRaw!S22</f>
        <v>0</v>
      </c>
    </row>
    <row r="23" spans="1:21" s="4" customFormat="1" ht="30" customHeight="1" x14ac:dyDescent="0.4">
      <c r="A23" s="6" t="s">
        <v>42</v>
      </c>
      <c r="B23" s="46">
        <f>January!B23</f>
        <v>23651</v>
      </c>
      <c r="C23" s="46">
        <f>July!D23</f>
        <v>23928</v>
      </c>
      <c r="D23" s="46">
        <f>AugustRaw!C23</f>
        <v>0</v>
      </c>
      <c r="E23" s="46">
        <f>AugustRaw!D23</f>
        <v>0</v>
      </c>
      <c r="F23" s="46">
        <f>AugustRaw!E23</f>
        <v>0</v>
      </c>
      <c r="G23" s="46">
        <f>AugustRaw!F23</f>
        <v>0</v>
      </c>
      <c r="H23" s="46">
        <f>AugustRaw!G23</f>
        <v>0</v>
      </c>
      <c r="I23" s="46">
        <f>AugustRaw!H23</f>
        <v>0</v>
      </c>
      <c r="J23" s="46">
        <f>AugustRaw!I23</f>
        <v>0</v>
      </c>
      <c r="K23" s="46">
        <f>AugustRaw!J23</f>
        <v>0</v>
      </c>
      <c r="L23" s="46">
        <f>AugustRaw!K23</f>
        <v>0</v>
      </c>
      <c r="M23" s="46">
        <f>AugustRaw!L23</f>
        <v>0</v>
      </c>
      <c r="N23" s="46">
        <f>AugustRaw!W19</f>
        <v>0</v>
      </c>
      <c r="O23" s="46">
        <f>AugustRaw!M23</f>
        <v>0</v>
      </c>
      <c r="P23" s="46">
        <f>AugustRaw!N23</f>
        <v>0</v>
      </c>
      <c r="Q23" s="46">
        <f>AugustRaw!O23</f>
        <v>0</v>
      </c>
      <c r="R23" s="46">
        <f>AugustRaw!P23</f>
        <v>0</v>
      </c>
      <c r="S23" s="46">
        <f>AugustRaw!Q23</f>
        <v>0</v>
      </c>
      <c r="T23" s="46">
        <f>AugustRaw!R23</f>
        <v>0</v>
      </c>
      <c r="U23" s="46">
        <f>AugustRaw!S23</f>
        <v>0</v>
      </c>
    </row>
    <row r="24" spans="1:21" s="4" customFormat="1" ht="30" customHeight="1" x14ac:dyDescent="0.4">
      <c r="A24" s="5" t="s">
        <v>43</v>
      </c>
      <c r="B24" s="44">
        <f>January!B24</f>
        <v>90709</v>
      </c>
      <c r="C24" s="44">
        <f>July!D24</f>
        <v>88332</v>
      </c>
      <c r="D24" s="44">
        <f>AugustRaw!C24</f>
        <v>0</v>
      </c>
      <c r="E24" s="44">
        <f>AugustRaw!D24</f>
        <v>0</v>
      </c>
      <c r="F24" s="44">
        <f>AugustRaw!E24</f>
        <v>0</v>
      </c>
      <c r="G24" s="44">
        <f>AugustRaw!F24</f>
        <v>0</v>
      </c>
      <c r="H24" s="44">
        <f>AugustRaw!G24</f>
        <v>0</v>
      </c>
      <c r="I24" s="44">
        <f>AugustRaw!H24</f>
        <v>0</v>
      </c>
      <c r="J24" s="44">
        <f>AugustRaw!I24</f>
        <v>0</v>
      </c>
      <c r="K24" s="44">
        <f>AugustRaw!J24</f>
        <v>0</v>
      </c>
      <c r="L24" s="44">
        <f>AugustRaw!K24</f>
        <v>0</v>
      </c>
      <c r="M24" s="44">
        <f>AugustRaw!L24</f>
        <v>0</v>
      </c>
      <c r="N24" s="44">
        <f>AugustRaw!W20</f>
        <v>0</v>
      </c>
      <c r="O24" s="44">
        <f>AugustRaw!M24</f>
        <v>0</v>
      </c>
      <c r="P24" s="44">
        <f>AugustRaw!N24</f>
        <v>0</v>
      </c>
      <c r="Q24" s="44">
        <f>AugustRaw!O24</f>
        <v>0</v>
      </c>
      <c r="R24" s="44">
        <f>AugustRaw!P24</f>
        <v>0</v>
      </c>
      <c r="S24" s="44">
        <f>AugustRaw!Q24</f>
        <v>0</v>
      </c>
      <c r="T24" s="44">
        <f>AugustRaw!R24</f>
        <v>0</v>
      </c>
      <c r="U24" s="44">
        <f>AugustRaw!S24</f>
        <v>0</v>
      </c>
    </row>
    <row r="25" spans="1:21" s="4" customFormat="1" ht="30" customHeight="1" x14ac:dyDescent="0.4">
      <c r="A25" s="6" t="s">
        <v>44</v>
      </c>
      <c r="B25" s="46">
        <f>January!B25</f>
        <v>12495</v>
      </c>
      <c r="C25" s="46">
        <f>July!D25</f>
        <v>12268</v>
      </c>
      <c r="D25" s="46">
        <f>AugustRaw!C25</f>
        <v>0</v>
      </c>
      <c r="E25" s="46">
        <f>AugustRaw!D25</f>
        <v>0</v>
      </c>
      <c r="F25" s="46">
        <f>AugustRaw!E25</f>
        <v>0</v>
      </c>
      <c r="G25" s="46">
        <f>AugustRaw!F25</f>
        <v>0</v>
      </c>
      <c r="H25" s="46">
        <f>AugustRaw!G25</f>
        <v>0</v>
      </c>
      <c r="I25" s="46">
        <f>AugustRaw!H25</f>
        <v>0</v>
      </c>
      <c r="J25" s="46">
        <f>AugustRaw!I25</f>
        <v>0</v>
      </c>
      <c r="K25" s="46">
        <f>AugustRaw!J25</f>
        <v>0</v>
      </c>
      <c r="L25" s="46">
        <f>AugustRaw!K25</f>
        <v>0</v>
      </c>
      <c r="M25" s="46">
        <f>AugustRaw!L25</f>
        <v>0</v>
      </c>
      <c r="N25" s="46">
        <f>AugustRaw!W21</f>
        <v>0</v>
      </c>
      <c r="O25" s="46">
        <f>AugustRaw!M25</f>
        <v>0</v>
      </c>
      <c r="P25" s="46">
        <f>AugustRaw!N25</f>
        <v>0</v>
      </c>
      <c r="Q25" s="46">
        <f>AugustRaw!O25</f>
        <v>0</v>
      </c>
      <c r="R25" s="46">
        <f>AugustRaw!P25</f>
        <v>0</v>
      </c>
      <c r="S25" s="46">
        <f>AugustRaw!Q25</f>
        <v>0</v>
      </c>
      <c r="T25" s="46">
        <f>AugustRaw!R25</f>
        <v>0</v>
      </c>
      <c r="U25" s="46">
        <f>AugustRaw!S25</f>
        <v>0</v>
      </c>
    </row>
    <row r="26" spans="1:21" s="4" customFormat="1" ht="30" customHeight="1" x14ac:dyDescent="0.4">
      <c r="A26" s="5" t="s">
        <v>45</v>
      </c>
      <c r="B26" s="44">
        <f>January!B26</f>
        <v>0</v>
      </c>
      <c r="C26" s="44">
        <f>July!D26</f>
        <v>0</v>
      </c>
      <c r="D26" s="44">
        <f>AugustRaw!C26</f>
        <v>0</v>
      </c>
      <c r="E26" s="44">
        <f>AugustRaw!D26</f>
        <v>0</v>
      </c>
      <c r="F26" s="44">
        <f>AugustRaw!E26</f>
        <v>0</v>
      </c>
      <c r="G26" s="44">
        <f>AugustRaw!F26</f>
        <v>0</v>
      </c>
      <c r="H26" s="44">
        <f>AugustRaw!G26</f>
        <v>0</v>
      </c>
      <c r="I26" s="44">
        <f>AugustRaw!H26</f>
        <v>0</v>
      </c>
      <c r="J26" s="44">
        <f>AugustRaw!I26</f>
        <v>0</v>
      </c>
      <c r="K26" s="44">
        <f>AugustRaw!J26</f>
        <v>0</v>
      </c>
      <c r="L26" s="44">
        <f>AugustRaw!K26</f>
        <v>0</v>
      </c>
      <c r="M26" s="44">
        <f>AugustRaw!L26</f>
        <v>0</v>
      </c>
      <c r="N26" s="44">
        <f>AugustRaw!W22</f>
        <v>0</v>
      </c>
      <c r="O26" s="44">
        <f>AugustRaw!M26</f>
        <v>0</v>
      </c>
      <c r="P26" s="44">
        <f>AugustRaw!N26</f>
        <v>0</v>
      </c>
      <c r="Q26" s="44">
        <f>AugustRaw!O26</f>
        <v>0</v>
      </c>
      <c r="R26" s="44">
        <f>AugustRaw!P26</f>
        <v>0</v>
      </c>
      <c r="S26" s="44">
        <f>AugustRaw!Q26</f>
        <v>0</v>
      </c>
      <c r="T26" s="44">
        <f>AugustRaw!R26</f>
        <v>0</v>
      </c>
      <c r="U26" s="44">
        <f>AugustRaw!S26</f>
        <v>0</v>
      </c>
    </row>
    <row r="27" spans="1:21" s="4" customFormat="1" ht="30" customHeight="1" x14ac:dyDescent="0.4">
      <c r="A27" s="6" t="s">
        <v>46</v>
      </c>
      <c r="B27" s="46">
        <f>January!B27</f>
        <v>13787</v>
      </c>
      <c r="C27" s="46">
        <f>July!D27</f>
        <v>13359</v>
      </c>
      <c r="D27" s="46">
        <f>AugustRaw!C27</f>
        <v>0</v>
      </c>
      <c r="E27" s="46">
        <f>AugustRaw!D27</f>
        <v>0</v>
      </c>
      <c r="F27" s="46">
        <f>AugustRaw!E27</f>
        <v>0</v>
      </c>
      <c r="G27" s="46">
        <f>AugustRaw!F27</f>
        <v>0</v>
      </c>
      <c r="H27" s="46">
        <f>AugustRaw!G27</f>
        <v>0</v>
      </c>
      <c r="I27" s="46">
        <f>AugustRaw!H27</f>
        <v>0</v>
      </c>
      <c r="J27" s="46">
        <f>AugustRaw!I27</f>
        <v>0</v>
      </c>
      <c r="K27" s="46">
        <f>AugustRaw!J27</f>
        <v>0</v>
      </c>
      <c r="L27" s="46">
        <f>AugustRaw!K27</f>
        <v>0</v>
      </c>
      <c r="M27" s="46">
        <f>AugustRaw!L27</f>
        <v>0</v>
      </c>
      <c r="N27" s="46">
        <f>AugustRaw!W23</f>
        <v>0</v>
      </c>
      <c r="O27" s="46">
        <f>AugustRaw!M27</f>
        <v>0</v>
      </c>
      <c r="P27" s="46">
        <f>AugustRaw!N27</f>
        <v>0</v>
      </c>
      <c r="Q27" s="46">
        <f>AugustRaw!O27</f>
        <v>0</v>
      </c>
      <c r="R27" s="46">
        <f>AugustRaw!P27</f>
        <v>0</v>
      </c>
      <c r="S27" s="46">
        <f>AugustRaw!Q27</f>
        <v>0</v>
      </c>
      <c r="T27" s="46">
        <f>AugustRaw!R27</f>
        <v>0</v>
      </c>
      <c r="U27" s="46">
        <f>AugustRaw!S27</f>
        <v>0</v>
      </c>
    </row>
    <row r="28" spans="1:21" s="4" customFormat="1" ht="30" customHeight="1" x14ac:dyDescent="0.4">
      <c r="A28" s="5" t="s">
        <v>47</v>
      </c>
      <c r="B28" s="44">
        <f>January!B28</f>
        <v>4292</v>
      </c>
      <c r="C28" s="44">
        <f>July!D28</f>
        <v>3973</v>
      </c>
      <c r="D28" s="44">
        <f>AugustRaw!C28</f>
        <v>0</v>
      </c>
      <c r="E28" s="44">
        <f>AugustRaw!D28</f>
        <v>0</v>
      </c>
      <c r="F28" s="44">
        <f>AugustRaw!E28</f>
        <v>0</v>
      </c>
      <c r="G28" s="44">
        <f>AugustRaw!F28</f>
        <v>0</v>
      </c>
      <c r="H28" s="44">
        <f>AugustRaw!G28</f>
        <v>0</v>
      </c>
      <c r="I28" s="44">
        <f>AugustRaw!H28</f>
        <v>0</v>
      </c>
      <c r="J28" s="44">
        <f>AugustRaw!I28</f>
        <v>0</v>
      </c>
      <c r="K28" s="44">
        <f>AugustRaw!J28</f>
        <v>0</v>
      </c>
      <c r="L28" s="44">
        <f>AugustRaw!K28</f>
        <v>0</v>
      </c>
      <c r="M28" s="44">
        <f>AugustRaw!L28</f>
        <v>0</v>
      </c>
      <c r="N28" s="44">
        <f>AugustRaw!W25</f>
        <v>0</v>
      </c>
      <c r="O28" s="44">
        <f>AugustRaw!M28</f>
        <v>0</v>
      </c>
      <c r="P28" s="44">
        <f>AugustRaw!N28</f>
        <v>0</v>
      </c>
      <c r="Q28" s="44">
        <f>AugustRaw!O28</f>
        <v>0</v>
      </c>
      <c r="R28" s="44">
        <f>AugustRaw!P28</f>
        <v>0</v>
      </c>
      <c r="S28" s="44">
        <f>AugustRaw!Q28</f>
        <v>0</v>
      </c>
      <c r="T28" s="44">
        <f>AugustRaw!R28</f>
        <v>0</v>
      </c>
      <c r="U28" s="44">
        <f>AugustRaw!S28</f>
        <v>0</v>
      </c>
    </row>
    <row r="29" spans="1:21" s="4" customFormat="1" ht="30" customHeight="1" x14ac:dyDescent="0.4">
      <c r="A29" s="6" t="s">
        <v>48</v>
      </c>
      <c r="B29" s="46">
        <f>January!B29</f>
        <v>16415</v>
      </c>
      <c r="C29" s="46">
        <f>July!D29</f>
        <v>15769</v>
      </c>
      <c r="D29" s="46">
        <f>AugustRaw!C29</f>
        <v>0</v>
      </c>
      <c r="E29" s="46">
        <f>AugustRaw!D29</f>
        <v>0</v>
      </c>
      <c r="F29" s="46">
        <f>AugustRaw!E29</f>
        <v>0</v>
      </c>
      <c r="G29" s="46">
        <f>AugustRaw!F29</f>
        <v>0</v>
      </c>
      <c r="H29" s="46">
        <f>AugustRaw!G29</f>
        <v>0</v>
      </c>
      <c r="I29" s="46">
        <f>AugustRaw!H29</f>
        <v>0</v>
      </c>
      <c r="J29" s="46">
        <f>AugustRaw!I29</f>
        <v>0</v>
      </c>
      <c r="K29" s="46">
        <f>AugustRaw!J29</f>
        <v>0</v>
      </c>
      <c r="L29" s="46">
        <f>AugustRaw!K29</f>
        <v>0</v>
      </c>
      <c r="M29" s="46">
        <f>AugustRaw!L29</f>
        <v>0</v>
      </c>
      <c r="N29" s="46">
        <f>AugustRaw!W26</f>
        <v>0</v>
      </c>
      <c r="O29" s="46">
        <f>AugustRaw!M29</f>
        <v>0</v>
      </c>
      <c r="P29" s="46">
        <f>AugustRaw!N29</f>
        <v>0</v>
      </c>
      <c r="Q29" s="46">
        <f>AugustRaw!O29</f>
        <v>0</v>
      </c>
      <c r="R29" s="46">
        <f>AugustRaw!P29</f>
        <v>0</v>
      </c>
      <c r="S29" s="46">
        <f>AugustRaw!Q29</f>
        <v>0</v>
      </c>
      <c r="T29" s="46">
        <f>AugustRaw!R29</f>
        <v>0</v>
      </c>
      <c r="U29" s="46">
        <f>AugustRaw!S29</f>
        <v>0</v>
      </c>
    </row>
    <row r="30" spans="1:21" s="4" customFormat="1" ht="30" customHeight="1" x14ac:dyDescent="0.4">
      <c r="A30" s="5" t="s">
        <v>49</v>
      </c>
      <c r="B30" s="44">
        <f>January!B30</f>
        <v>889</v>
      </c>
      <c r="C30" s="44">
        <f>July!D30</f>
        <v>924</v>
      </c>
      <c r="D30" s="44">
        <f>AugustRaw!C30</f>
        <v>0</v>
      </c>
      <c r="E30" s="44">
        <f>AugustRaw!D30</f>
        <v>0</v>
      </c>
      <c r="F30" s="44">
        <f>AugustRaw!E30</f>
        <v>0</v>
      </c>
      <c r="G30" s="44">
        <f>AugustRaw!F30</f>
        <v>0</v>
      </c>
      <c r="H30" s="44">
        <f>AugustRaw!G30</f>
        <v>0</v>
      </c>
      <c r="I30" s="44">
        <f>AugustRaw!H30</f>
        <v>0</v>
      </c>
      <c r="J30" s="44">
        <f>AugustRaw!I30</f>
        <v>0</v>
      </c>
      <c r="K30" s="44">
        <f>AugustRaw!J30</f>
        <v>0</v>
      </c>
      <c r="L30" s="44">
        <f>AugustRaw!K30</f>
        <v>0</v>
      </c>
      <c r="M30" s="44">
        <f>AugustRaw!L30</f>
        <v>0</v>
      </c>
      <c r="N30" s="44">
        <f>AugustRaw!W28</f>
        <v>0</v>
      </c>
      <c r="O30" s="44">
        <f>AugustRaw!M30</f>
        <v>0</v>
      </c>
      <c r="P30" s="44">
        <f>AugustRaw!N30</f>
        <v>0</v>
      </c>
      <c r="Q30" s="44">
        <f>AugustRaw!O30</f>
        <v>0</v>
      </c>
      <c r="R30" s="44">
        <f>AugustRaw!P30</f>
        <v>0</v>
      </c>
      <c r="S30" s="44">
        <f>AugustRaw!Q30</f>
        <v>0</v>
      </c>
      <c r="T30" s="44">
        <f>AugustRaw!R30</f>
        <v>0</v>
      </c>
      <c r="U30" s="44">
        <f>AugustRaw!S30</f>
        <v>0</v>
      </c>
    </row>
    <row r="31" spans="1:21" s="4" customFormat="1" ht="30" customHeight="1" x14ac:dyDescent="0.4">
      <c r="A31" s="6" t="s">
        <v>50</v>
      </c>
      <c r="B31" s="46">
        <f>January!B31</f>
        <v>16119</v>
      </c>
      <c r="C31" s="46">
        <f>July!D31</f>
        <v>16165</v>
      </c>
      <c r="D31" s="46">
        <f>AugustRaw!C31</f>
        <v>0</v>
      </c>
      <c r="E31" s="46">
        <f>AugustRaw!D31</f>
        <v>0</v>
      </c>
      <c r="F31" s="46">
        <f>AugustRaw!E31</f>
        <v>0</v>
      </c>
      <c r="G31" s="46">
        <f>AugustRaw!F31</f>
        <v>0</v>
      </c>
      <c r="H31" s="46">
        <f>AugustRaw!G31</f>
        <v>0</v>
      </c>
      <c r="I31" s="46">
        <f>AugustRaw!H31</f>
        <v>0</v>
      </c>
      <c r="J31" s="46">
        <f>AugustRaw!I31</f>
        <v>0</v>
      </c>
      <c r="K31" s="46">
        <f>AugustRaw!J31</f>
        <v>0</v>
      </c>
      <c r="L31" s="46">
        <f>AugustRaw!K31</f>
        <v>0</v>
      </c>
      <c r="M31" s="46">
        <f>AugustRaw!L31</f>
        <v>0</v>
      </c>
      <c r="N31" s="46">
        <f>AugustRaw!W29</f>
        <v>0</v>
      </c>
      <c r="O31" s="46">
        <f>AugustRaw!M31</f>
        <v>0</v>
      </c>
      <c r="P31" s="46">
        <f>AugustRaw!N31</f>
        <v>0</v>
      </c>
      <c r="Q31" s="46">
        <f>AugustRaw!O31</f>
        <v>0</v>
      </c>
      <c r="R31" s="46">
        <f>AugustRaw!P31</f>
        <v>0</v>
      </c>
      <c r="S31" s="46">
        <f>AugustRaw!Q31</f>
        <v>0</v>
      </c>
      <c r="T31" s="46">
        <f>AugustRaw!R31</f>
        <v>0</v>
      </c>
      <c r="U31" s="46">
        <f>AugustRaw!S31</f>
        <v>0</v>
      </c>
    </row>
    <row r="32" spans="1:21" s="4" customFormat="1" ht="30" customHeight="1" x14ac:dyDescent="0.4">
      <c r="A32" s="5" t="s">
        <v>51</v>
      </c>
      <c r="B32" s="44">
        <f>January!B32</f>
        <v>21568</v>
      </c>
      <c r="C32" s="44">
        <f>July!D32</f>
        <v>21688</v>
      </c>
      <c r="D32" s="44">
        <f>AugustRaw!C32</f>
        <v>0</v>
      </c>
      <c r="E32" s="44">
        <f>AugustRaw!D32</f>
        <v>0</v>
      </c>
      <c r="F32" s="44">
        <f>AugustRaw!E32</f>
        <v>0</v>
      </c>
      <c r="G32" s="44">
        <f>AugustRaw!F32</f>
        <v>0</v>
      </c>
      <c r="H32" s="44">
        <f>AugustRaw!G32</f>
        <v>0</v>
      </c>
      <c r="I32" s="44">
        <f>AugustRaw!H32</f>
        <v>0</v>
      </c>
      <c r="J32" s="44">
        <f>AugustRaw!I32</f>
        <v>0</v>
      </c>
      <c r="K32" s="44">
        <f>AugustRaw!J32</f>
        <v>0</v>
      </c>
      <c r="L32" s="44">
        <f>AugustRaw!K32</f>
        <v>0</v>
      </c>
      <c r="M32" s="44">
        <f>AugustRaw!L32</f>
        <v>0</v>
      </c>
      <c r="N32" s="44">
        <f>AugustRaw!W30</f>
        <v>0</v>
      </c>
      <c r="O32" s="44">
        <f>AugustRaw!M32</f>
        <v>0</v>
      </c>
      <c r="P32" s="44">
        <f>AugustRaw!N32</f>
        <v>0</v>
      </c>
      <c r="Q32" s="44">
        <f>AugustRaw!O32</f>
        <v>0</v>
      </c>
      <c r="R32" s="44">
        <f>AugustRaw!P32</f>
        <v>0</v>
      </c>
      <c r="S32" s="44">
        <f>AugustRaw!Q32</f>
        <v>0</v>
      </c>
      <c r="T32" s="44">
        <f>AugustRaw!R32</f>
        <v>0</v>
      </c>
      <c r="U32" s="44">
        <f>AugustRaw!S32</f>
        <v>0</v>
      </c>
    </row>
    <row r="33" spans="1:21" s="4" customFormat="1" ht="30" customHeight="1" x14ac:dyDescent="0.4">
      <c r="A33" s="6" t="s">
        <v>52</v>
      </c>
      <c r="B33" s="46">
        <f>January!B33</f>
        <v>17880</v>
      </c>
      <c r="C33" s="46">
        <f>July!D33</f>
        <v>18675</v>
      </c>
      <c r="D33" s="46">
        <f>AugustRaw!C33</f>
        <v>0</v>
      </c>
      <c r="E33" s="46">
        <f>AugustRaw!D33</f>
        <v>0</v>
      </c>
      <c r="F33" s="46">
        <f>AugustRaw!E33</f>
        <v>0</v>
      </c>
      <c r="G33" s="46">
        <f>AugustRaw!F33</f>
        <v>0</v>
      </c>
      <c r="H33" s="46">
        <f>AugustRaw!G33</f>
        <v>0</v>
      </c>
      <c r="I33" s="46">
        <f>AugustRaw!H33</f>
        <v>0</v>
      </c>
      <c r="J33" s="46">
        <f>AugustRaw!I33</f>
        <v>0</v>
      </c>
      <c r="K33" s="46">
        <f>AugustRaw!J33</f>
        <v>0</v>
      </c>
      <c r="L33" s="46">
        <f>AugustRaw!K33</f>
        <v>0</v>
      </c>
      <c r="M33" s="46">
        <f>AugustRaw!L33</f>
        <v>0</v>
      </c>
      <c r="N33" s="46">
        <f>AugustRaw!W31</f>
        <v>0</v>
      </c>
      <c r="O33" s="46">
        <f>AugustRaw!M33</f>
        <v>0</v>
      </c>
      <c r="P33" s="46">
        <f>AugustRaw!N33</f>
        <v>0</v>
      </c>
      <c r="Q33" s="46">
        <f>AugustRaw!O33</f>
        <v>0</v>
      </c>
      <c r="R33" s="46">
        <f>AugustRaw!P33</f>
        <v>0</v>
      </c>
      <c r="S33" s="46">
        <f>AugustRaw!Q33</f>
        <v>0</v>
      </c>
      <c r="T33" s="46">
        <f>AugustRaw!R33</f>
        <v>0</v>
      </c>
      <c r="U33" s="46">
        <f>AugustRaw!S33</f>
        <v>0</v>
      </c>
    </row>
    <row r="34" spans="1:21" s="4" customFormat="1" ht="30" customHeight="1" x14ac:dyDescent="0.4">
      <c r="A34" s="5" t="s">
        <v>53</v>
      </c>
      <c r="B34" s="44">
        <f>January!B34</f>
        <v>10805</v>
      </c>
      <c r="C34" s="44">
        <f>July!D34</f>
        <v>10333</v>
      </c>
      <c r="D34" s="44">
        <f>AugustRaw!C34</f>
        <v>0</v>
      </c>
      <c r="E34" s="44">
        <f>AugustRaw!D34</f>
        <v>0</v>
      </c>
      <c r="F34" s="44">
        <f>AugustRaw!E34</f>
        <v>0</v>
      </c>
      <c r="G34" s="44">
        <f>AugustRaw!F34</f>
        <v>0</v>
      </c>
      <c r="H34" s="44">
        <f>AugustRaw!G34</f>
        <v>0</v>
      </c>
      <c r="I34" s="44">
        <f>AugustRaw!H34</f>
        <v>0</v>
      </c>
      <c r="J34" s="44">
        <f>AugustRaw!I34</f>
        <v>0</v>
      </c>
      <c r="K34" s="44">
        <f>AugustRaw!J34</f>
        <v>0</v>
      </c>
      <c r="L34" s="44">
        <f>AugustRaw!K34</f>
        <v>0</v>
      </c>
      <c r="M34" s="44">
        <f>AugustRaw!L34</f>
        <v>0</v>
      </c>
      <c r="N34" s="44">
        <f>AugustRaw!W32</f>
        <v>0</v>
      </c>
      <c r="O34" s="44">
        <f>AugustRaw!M34</f>
        <v>0</v>
      </c>
      <c r="P34" s="44">
        <f>AugustRaw!N34</f>
        <v>0</v>
      </c>
      <c r="Q34" s="44">
        <f>AugustRaw!O34</f>
        <v>0</v>
      </c>
      <c r="R34" s="44">
        <f>AugustRaw!P34</f>
        <v>0</v>
      </c>
      <c r="S34" s="44">
        <f>AugustRaw!Q34</f>
        <v>0</v>
      </c>
      <c r="T34" s="44">
        <f>AugustRaw!R34</f>
        <v>0</v>
      </c>
      <c r="U34" s="44">
        <f>AugustRaw!S34</f>
        <v>0</v>
      </c>
    </row>
    <row r="35" spans="1:21" s="4" customFormat="1" ht="30" customHeight="1" x14ac:dyDescent="0.4">
      <c r="A35" s="6" t="s">
        <v>54</v>
      </c>
      <c r="B35" s="46">
        <f>January!B35</f>
        <v>70740</v>
      </c>
      <c r="C35" s="46">
        <f>July!D35</f>
        <v>71945</v>
      </c>
      <c r="D35" s="46">
        <f>AugustRaw!C35</f>
        <v>0</v>
      </c>
      <c r="E35" s="46">
        <f>AugustRaw!D35</f>
        <v>0</v>
      </c>
      <c r="F35" s="46">
        <f>AugustRaw!E35</f>
        <v>0</v>
      </c>
      <c r="G35" s="46">
        <f>AugustRaw!F35</f>
        <v>0</v>
      </c>
      <c r="H35" s="46">
        <f>AugustRaw!G35</f>
        <v>0</v>
      </c>
      <c r="I35" s="46">
        <f>AugustRaw!H35</f>
        <v>0</v>
      </c>
      <c r="J35" s="46">
        <f>AugustRaw!I35</f>
        <v>0</v>
      </c>
      <c r="K35" s="46">
        <f>AugustRaw!J35</f>
        <v>0</v>
      </c>
      <c r="L35" s="46">
        <f>AugustRaw!K35</f>
        <v>0</v>
      </c>
      <c r="M35" s="46">
        <f>AugustRaw!L35</f>
        <v>0</v>
      </c>
      <c r="N35" s="46">
        <f>AugustRaw!W33</f>
        <v>0</v>
      </c>
      <c r="O35" s="46">
        <f>AugustRaw!M35</f>
        <v>0</v>
      </c>
      <c r="P35" s="46">
        <f>AugustRaw!N35</f>
        <v>0</v>
      </c>
      <c r="Q35" s="46">
        <f>AugustRaw!O35</f>
        <v>0</v>
      </c>
      <c r="R35" s="46">
        <f>AugustRaw!P35</f>
        <v>0</v>
      </c>
      <c r="S35" s="46">
        <f>AugustRaw!Q35</f>
        <v>0</v>
      </c>
      <c r="T35" s="46">
        <f>AugustRaw!R35</f>
        <v>0</v>
      </c>
      <c r="U35" s="46">
        <f>AugustRaw!S35</f>
        <v>0</v>
      </c>
    </row>
    <row r="36" spans="1:21" s="4" customFormat="1" ht="30" customHeight="1" x14ac:dyDescent="0.4">
      <c r="A36" s="5" t="s">
        <v>55</v>
      </c>
      <c r="B36" s="44">
        <f>January!B36</f>
        <v>22063</v>
      </c>
      <c r="C36" s="44">
        <f>July!D36</f>
        <v>22132</v>
      </c>
      <c r="D36" s="44">
        <f>AugustRaw!C36</f>
        <v>0</v>
      </c>
      <c r="E36" s="44">
        <f>AugustRaw!D36</f>
        <v>0</v>
      </c>
      <c r="F36" s="44">
        <f>AugustRaw!E36</f>
        <v>0</v>
      </c>
      <c r="G36" s="44">
        <f>AugustRaw!F36</f>
        <v>0</v>
      </c>
      <c r="H36" s="44">
        <f>AugustRaw!G36</f>
        <v>0</v>
      </c>
      <c r="I36" s="44">
        <f>AugustRaw!H36</f>
        <v>0</v>
      </c>
      <c r="J36" s="44">
        <f>AugustRaw!I36</f>
        <v>0</v>
      </c>
      <c r="K36" s="44">
        <f>AugustRaw!J36</f>
        <v>0</v>
      </c>
      <c r="L36" s="44">
        <f>AugustRaw!K36</f>
        <v>0</v>
      </c>
      <c r="M36" s="44">
        <f>AugustRaw!L36</f>
        <v>0</v>
      </c>
      <c r="N36" s="44">
        <f>AugustRaw!W34</f>
        <v>0</v>
      </c>
      <c r="O36" s="44">
        <f>AugustRaw!M36</f>
        <v>0</v>
      </c>
      <c r="P36" s="44">
        <f>AugustRaw!N36</f>
        <v>0</v>
      </c>
      <c r="Q36" s="44">
        <f>AugustRaw!O36</f>
        <v>0</v>
      </c>
      <c r="R36" s="44">
        <f>AugustRaw!P36</f>
        <v>0</v>
      </c>
      <c r="S36" s="44">
        <f>AugustRaw!Q36</f>
        <v>0</v>
      </c>
      <c r="T36" s="44">
        <f>AugustRaw!R36</f>
        <v>0</v>
      </c>
      <c r="U36" s="44">
        <f>AugustRaw!S36</f>
        <v>0</v>
      </c>
    </row>
    <row r="37" spans="1:21" s="4" customFormat="1" ht="30" customHeight="1" x14ac:dyDescent="0.4">
      <c r="A37" s="6" t="s">
        <v>56</v>
      </c>
      <c r="B37" s="46">
        <f>January!B37</f>
        <v>29363</v>
      </c>
      <c r="C37" s="46">
        <f>July!D37</f>
        <v>29535</v>
      </c>
      <c r="D37" s="46">
        <f>AugustRaw!C37</f>
        <v>0</v>
      </c>
      <c r="E37" s="46">
        <f>AugustRaw!D37</f>
        <v>0</v>
      </c>
      <c r="F37" s="46">
        <f>AugustRaw!E37</f>
        <v>0</v>
      </c>
      <c r="G37" s="46">
        <f>AugustRaw!F37</f>
        <v>0</v>
      </c>
      <c r="H37" s="46">
        <f>AugustRaw!G37</f>
        <v>0</v>
      </c>
      <c r="I37" s="46">
        <f>AugustRaw!H37</f>
        <v>0</v>
      </c>
      <c r="J37" s="46">
        <f>AugustRaw!I37</f>
        <v>0</v>
      </c>
      <c r="K37" s="46">
        <f>AugustRaw!J37</f>
        <v>0</v>
      </c>
      <c r="L37" s="46">
        <f>AugustRaw!K37</f>
        <v>0</v>
      </c>
      <c r="M37" s="46">
        <f>AugustRaw!L37</f>
        <v>0</v>
      </c>
      <c r="N37" s="46">
        <f>AugustRaw!W35</f>
        <v>0</v>
      </c>
      <c r="O37" s="46">
        <f>AugustRaw!M37</f>
        <v>0</v>
      </c>
      <c r="P37" s="46">
        <f>AugustRaw!N37</f>
        <v>0</v>
      </c>
      <c r="Q37" s="46">
        <f>AugustRaw!O37</f>
        <v>0</v>
      </c>
      <c r="R37" s="46">
        <f>AugustRaw!P37</f>
        <v>0</v>
      </c>
      <c r="S37" s="46">
        <f>AugustRaw!Q37</f>
        <v>0</v>
      </c>
      <c r="T37" s="46">
        <f>AugustRaw!R37</f>
        <v>0</v>
      </c>
      <c r="U37" s="46">
        <f>AugustRaw!S37</f>
        <v>0</v>
      </c>
    </row>
    <row r="38" spans="1:21" s="4" customFormat="1" ht="30" customHeight="1" x14ac:dyDescent="0.4">
      <c r="A38" s="5" t="s">
        <v>57</v>
      </c>
      <c r="B38" s="44">
        <f>January!B38</f>
        <v>13103</v>
      </c>
      <c r="C38" s="44">
        <f>July!D38</f>
        <v>12781</v>
      </c>
      <c r="D38" s="44">
        <f>AugustRaw!C38</f>
        <v>0</v>
      </c>
      <c r="E38" s="44">
        <f>AugustRaw!D38</f>
        <v>0</v>
      </c>
      <c r="F38" s="44">
        <f>AugustRaw!E38</f>
        <v>0</v>
      </c>
      <c r="G38" s="44">
        <f>AugustRaw!F38</f>
        <v>0</v>
      </c>
      <c r="H38" s="44">
        <f>AugustRaw!G38</f>
        <v>0</v>
      </c>
      <c r="I38" s="44">
        <f>AugustRaw!H38</f>
        <v>0</v>
      </c>
      <c r="J38" s="44">
        <f>AugustRaw!I38</f>
        <v>0</v>
      </c>
      <c r="K38" s="44">
        <f>AugustRaw!J38</f>
        <v>0</v>
      </c>
      <c r="L38" s="44">
        <f>AugustRaw!K38</f>
        <v>0</v>
      </c>
      <c r="M38" s="44">
        <f>AugustRaw!L38</f>
        <v>0</v>
      </c>
      <c r="N38" s="44"/>
      <c r="O38" s="44">
        <f>AugustRaw!M38</f>
        <v>0</v>
      </c>
      <c r="P38" s="44">
        <f>AugustRaw!N38</f>
        <v>0</v>
      </c>
      <c r="Q38" s="44">
        <f>AugustRaw!O38</f>
        <v>0</v>
      </c>
      <c r="R38" s="44">
        <f>AugustRaw!P38</f>
        <v>0</v>
      </c>
      <c r="S38" s="44">
        <f>AugustRaw!Q38</f>
        <v>0</v>
      </c>
      <c r="T38" s="44">
        <f>AugustRaw!R38</f>
        <v>0</v>
      </c>
      <c r="U38" s="44">
        <f>AugustRaw!S38</f>
        <v>0</v>
      </c>
    </row>
    <row r="39" spans="1:21" s="4" customFormat="1" ht="30" customHeight="1" x14ac:dyDescent="0.4">
      <c r="A39" s="6" t="s">
        <v>63</v>
      </c>
      <c r="B39" s="46">
        <f>January!B39</f>
        <v>7993</v>
      </c>
      <c r="C39" s="46">
        <f>July!D39</f>
        <v>7314</v>
      </c>
      <c r="D39" s="46">
        <f>AugustRaw!C39</f>
        <v>0</v>
      </c>
      <c r="E39" s="46">
        <f>AugustRaw!D39</f>
        <v>0</v>
      </c>
      <c r="F39" s="46">
        <f>AugustRaw!E39</f>
        <v>0</v>
      </c>
      <c r="G39" s="46">
        <f>AugustRaw!F39</f>
        <v>0</v>
      </c>
      <c r="H39" s="46">
        <f>AugustRaw!G39</f>
        <v>0</v>
      </c>
      <c r="I39" s="46">
        <f>AugustRaw!H39</f>
        <v>0</v>
      </c>
      <c r="J39" s="46">
        <f>AugustRaw!I39</f>
        <v>0</v>
      </c>
      <c r="K39" s="46">
        <f>AugustRaw!J39</f>
        <v>0</v>
      </c>
      <c r="L39" s="46">
        <f>AugustRaw!K39</f>
        <v>0</v>
      </c>
      <c r="M39" s="46">
        <f>AugustRaw!L39</f>
        <v>0</v>
      </c>
      <c r="N39" s="46">
        <f>AugustRaw!W36</f>
        <v>0</v>
      </c>
      <c r="O39" s="46">
        <f>AugustRaw!M39</f>
        <v>0</v>
      </c>
      <c r="P39" s="46">
        <f>AugustRaw!N39</f>
        <v>0</v>
      </c>
      <c r="Q39" s="46">
        <f>AugustRaw!O39</f>
        <v>0</v>
      </c>
      <c r="R39" s="46">
        <f>AugustRaw!P39</f>
        <v>0</v>
      </c>
      <c r="S39" s="46">
        <f>AugustRaw!Q39</f>
        <v>0</v>
      </c>
      <c r="T39" s="46">
        <f>AugustRaw!R39</f>
        <v>0</v>
      </c>
      <c r="U39" s="46">
        <f>AugustRaw!S39</f>
        <v>0</v>
      </c>
    </row>
    <row r="40" spans="1:21" s="4" customFormat="1" ht="30" customHeight="1" x14ac:dyDescent="0.4">
      <c r="A40" s="10" t="s">
        <v>58</v>
      </c>
      <c r="B40" s="52">
        <f>January!B40</f>
        <v>12915</v>
      </c>
      <c r="C40" s="52">
        <f>July!D40</f>
        <v>12593</v>
      </c>
      <c r="D40" s="52">
        <f>AugustRaw!C40</f>
        <v>0</v>
      </c>
      <c r="E40" s="52">
        <f>AugustRaw!D40</f>
        <v>0</v>
      </c>
      <c r="F40" s="52">
        <f>AugustRaw!E40</f>
        <v>0</v>
      </c>
      <c r="G40" s="52">
        <f>AugustRaw!F40</f>
        <v>0</v>
      </c>
      <c r="H40" s="52">
        <f>AugustRaw!G40</f>
        <v>0</v>
      </c>
      <c r="I40" s="52">
        <f>AugustRaw!H40</f>
        <v>0</v>
      </c>
      <c r="J40" s="52">
        <f>AugustRaw!I40</f>
        <v>0</v>
      </c>
      <c r="K40" s="52">
        <f>AugustRaw!J40</f>
        <v>0</v>
      </c>
      <c r="L40" s="52">
        <f>AugustRaw!K40</f>
        <v>0</v>
      </c>
      <c r="M40" s="52">
        <f>AugustRaw!L40</f>
        <v>0</v>
      </c>
      <c r="N40" s="52"/>
      <c r="O40" s="52">
        <f>AugustRaw!M40</f>
        <v>0</v>
      </c>
      <c r="P40" s="52">
        <f>AugustRaw!N40</f>
        <v>0</v>
      </c>
      <c r="Q40" s="52">
        <f>AugustRaw!O40</f>
        <v>0</v>
      </c>
      <c r="R40" s="52">
        <f>AugustRaw!P40</f>
        <v>0</v>
      </c>
      <c r="S40" s="52">
        <f>AugustRaw!Q40</f>
        <v>0</v>
      </c>
      <c r="T40" s="52">
        <f>AugustRaw!R40</f>
        <v>0</v>
      </c>
      <c r="U40" s="52">
        <f>AugustRaw!S40</f>
        <v>0</v>
      </c>
    </row>
    <row r="41" spans="1:21" s="4" customFormat="1" ht="30" customHeight="1" x14ac:dyDescent="0.4">
      <c r="A41" s="9" t="s">
        <v>59</v>
      </c>
      <c r="B41" s="54">
        <f>January!B41</f>
        <v>16712</v>
      </c>
      <c r="C41" s="54">
        <f>July!D41</f>
        <v>15767</v>
      </c>
      <c r="D41" s="54">
        <f>AugustRaw!C41</f>
        <v>0</v>
      </c>
      <c r="E41" s="54">
        <f>AugustRaw!D41</f>
        <v>0</v>
      </c>
      <c r="F41" s="54">
        <f>AugustRaw!E41</f>
        <v>0</v>
      </c>
      <c r="G41" s="54">
        <f>AugustRaw!F41</f>
        <v>0</v>
      </c>
      <c r="H41" s="54">
        <f>AugustRaw!G41</f>
        <v>0</v>
      </c>
      <c r="I41" s="54">
        <f>AugustRaw!H41</f>
        <v>0</v>
      </c>
      <c r="J41" s="54">
        <f>AugustRaw!I41</f>
        <v>0</v>
      </c>
      <c r="K41" s="54">
        <f>AugustRaw!J41</f>
        <v>0</v>
      </c>
      <c r="L41" s="54">
        <f>AugustRaw!K41</f>
        <v>0</v>
      </c>
      <c r="M41" s="54">
        <f>AugustRaw!L41</f>
        <v>0</v>
      </c>
      <c r="N41" s="54"/>
      <c r="O41" s="54">
        <f>AugustRaw!M41</f>
        <v>0</v>
      </c>
      <c r="P41" s="54">
        <f>AugustRaw!N41</f>
        <v>0</v>
      </c>
      <c r="Q41" s="54">
        <f>AugustRaw!O41</f>
        <v>0</v>
      </c>
      <c r="R41" s="54">
        <f>AugustRaw!P41</f>
        <v>0</v>
      </c>
      <c r="S41" s="54">
        <f>AugustRaw!Q41</f>
        <v>0</v>
      </c>
      <c r="T41" s="54">
        <f>AugustRaw!R41</f>
        <v>0</v>
      </c>
      <c r="U41" s="54">
        <f>AugustRaw!S41</f>
        <v>0</v>
      </c>
    </row>
    <row r="42" spans="1:21" s="4" customFormat="1" ht="30" customHeight="1" x14ac:dyDescent="0.4">
      <c r="A42" s="10" t="s">
        <v>60</v>
      </c>
      <c r="B42" s="52">
        <f>January!B42</f>
        <v>3979</v>
      </c>
      <c r="C42" s="52">
        <f>July!D42</f>
        <v>3946</v>
      </c>
      <c r="D42" s="52">
        <f>AugustRaw!C42</f>
        <v>0</v>
      </c>
      <c r="E42" s="52">
        <f>AugustRaw!D42</f>
        <v>0</v>
      </c>
      <c r="F42" s="52">
        <f>AugustRaw!E42</f>
        <v>0</v>
      </c>
      <c r="G42" s="52">
        <f>AugustRaw!F42</f>
        <v>0</v>
      </c>
      <c r="H42" s="52">
        <f>AugustRaw!G42</f>
        <v>0</v>
      </c>
      <c r="I42" s="52">
        <f>AugustRaw!H42</f>
        <v>0</v>
      </c>
      <c r="J42" s="52">
        <f>AugustRaw!I42</f>
        <v>0</v>
      </c>
      <c r="K42" s="52">
        <f>AugustRaw!J42</f>
        <v>0</v>
      </c>
      <c r="L42" s="52">
        <f>AugustRaw!K42</f>
        <v>0</v>
      </c>
      <c r="M42" s="52">
        <f>AugustRaw!L42</f>
        <v>0</v>
      </c>
      <c r="N42" s="52"/>
      <c r="O42" s="52">
        <f>AugustRaw!M42</f>
        <v>0</v>
      </c>
      <c r="P42" s="52">
        <f>AugustRaw!N42</f>
        <v>0</v>
      </c>
      <c r="Q42" s="52">
        <f>AugustRaw!O42</f>
        <v>0</v>
      </c>
      <c r="R42" s="52">
        <f>AugustRaw!P42</f>
        <v>0</v>
      </c>
      <c r="S42" s="52">
        <f>AugustRaw!Q42</f>
        <v>0</v>
      </c>
      <c r="T42" s="52">
        <f>AugustRaw!R42</f>
        <v>0</v>
      </c>
      <c r="U42" s="52">
        <f>AugustRaw!S42</f>
        <v>0</v>
      </c>
    </row>
    <row r="43" spans="1:21" s="4" customFormat="1" ht="30" customHeight="1" x14ac:dyDescent="0.4">
      <c r="A43" s="9" t="s">
        <v>61</v>
      </c>
      <c r="B43" s="54">
        <f>January!B43</f>
        <v>4739</v>
      </c>
      <c r="C43" s="54">
        <f>July!D43</f>
        <v>4760</v>
      </c>
      <c r="D43" s="54">
        <f>AugustRaw!C43</f>
        <v>0</v>
      </c>
      <c r="E43" s="54">
        <f>AugustRaw!D43</f>
        <v>0</v>
      </c>
      <c r="F43" s="54">
        <f>AugustRaw!E43</f>
        <v>0</v>
      </c>
      <c r="G43" s="54">
        <f>AugustRaw!F43</f>
        <v>0</v>
      </c>
      <c r="H43" s="54">
        <f>AugustRaw!G43</f>
        <v>0</v>
      </c>
      <c r="I43" s="54">
        <f>AugustRaw!H43</f>
        <v>0</v>
      </c>
      <c r="J43" s="54">
        <f>AugustRaw!I43</f>
        <v>0</v>
      </c>
      <c r="K43" s="54">
        <f>AugustRaw!J43</f>
        <v>0</v>
      </c>
      <c r="L43" s="54">
        <f>AugustRaw!K43</f>
        <v>0</v>
      </c>
      <c r="M43" s="54">
        <f>AugustRaw!L43</f>
        <v>0</v>
      </c>
      <c r="N43" s="54"/>
      <c r="O43" s="54">
        <f>AugustRaw!M43</f>
        <v>0</v>
      </c>
      <c r="P43" s="54">
        <f>AugustRaw!N43</f>
        <v>0</v>
      </c>
      <c r="Q43" s="54">
        <f>AugustRaw!O43</f>
        <v>0</v>
      </c>
      <c r="R43" s="54">
        <f>AugustRaw!P43</f>
        <v>0</v>
      </c>
      <c r="S43" s="54">
        <f>AugustRaw!Q43</f>
        <v>0</v>
      </c>
      <c r="T43" s="54">
        <f>AugustRaw!R43</f>
        <v>0</v>
      </c>
      <c r="U43" s="54">
        <f>AugustRaw!S43</f>
        <v>0</v>
      </c>
    </row>
    <row r="44" spans="1:21" s="4" customFormat="1" ht="30" customHeight="1" x14ac:dyDescent="0.4">
      <c r="A44" s="10" t="s">
        <v>62</v>
      </c>
      <c r="B44" s="52">
        <f>January!B44</f>
        <v>13413</v>
      </c>
      <c r="C44" s="52">
        <f>July!D44</f>
        <v>0</v>
      </c>
      <c r="D44" s="52">
        <f>AugustRaw!C44</f>
        <v>0</v>
      </c>
      <c r="E44" s="52">
        <f>AugustRaw!D44</f>
        <v>0</v>
      </c>
      <c r="F44" s="52">
        <f>AugustRaw!E44</f>
        <v>0</v>
      </c>
      <c r="G44" s="52">
        <f>AugustRaw!F44</f>
        <v>0</v>
      </c>
      <c r="H44" s="52">
        <f>AugustRaw!G44</f>
        <v>0</v>
      </c>
      <c r="I44" s="52">
        <f>AugustRaw!H44</f>
        <v>0</v>
      </c>
      <c r="J44" s="52">
        <f>AugustRaw!I44</f>
        <v>0</v>
      </c>
      <c r="K44" s="52">
        <f>AugustRaw!J44</f>
        <v>0</v>
      </c>
      <c r="L44" s="52">
        <f>AugustRaw!K44</f>
        <v>0</v>
      </c>
      <c r="M44" s="52">
        <f>AugustRaw!L44</f>
        <v>0</v>
      </c>
      <c r="N44" s="52"/>
      <c r="O44" s="52">
        <f>AugustRaw!M44</f>
        <v>0</v>
      </c>
      <c r="P44" s="52">
        <f>AugustRaw!N44</f>
        <v>0</v>
      </c>
      <c r="Q44" s="52">
        <f>AugustRaw!O44</f>
        <v>0</v>
      </c>
      <c r="R44" s="52">
        <f>AugustRaw!P44</f>
        <v>0</v>
      </c>
      <c r="S44" s="52">
        <f>AugustRaw!Q44</f>
        <v>0</v>
      </c>
      <c r="T44" s="52">
        <f>AugustRaw!R44</f>
        <v>0</v>
      </c>
      <c r="U44" s="52">
        <f>AugustRaw!S44</f>
        <v>0</v>
      </c>
    </row>
    <row r="45" spans="1:21" s="4" customFormat="1" ht="30" customHeight="1" x14ac:dyDescent="0.4">
      <c r="A45" s="6" t="s">
        <v>64</v>
      </c>
      <c r="B45" s="46">
        <f>January!B45</f>
        <v>8130</v>
      </c>
      <c r="C45" s="46">
        <f>July!D45</f>
        <v>8257</v>
      </c>
      <c r="D45" s="46">
        <f>AugustRaw!C45</f>
        <v>0</v>
      </c>
      <c r="E45" s="46">
        <f>AugustRaw!D45</f>
        <v>0</v>
      </c>
      <c r="F45" s="46">
        <f>AugustRaw!E45</f>
        <v>0</v>
      </c>
      <c r="G45" s="46">
        <f>AugustRaw!F45</f>
        <v>0</v>
      </c>
      <c r="H45" s="46">
        <f>AugustRaw!G45</f>
        <v>0</v>
      </c>
      <c r="I45" s="46">
        <f>AugustRaw!H45</f>
        <v>0</v>
      </c>
      <c r="J45" s="46">
        <f>AugustRaw!I45</f>
        <v>0</v>
      </c>
      <c r="K45" s="46">
        <f>AugustRaw!J45</f>
        <v>0</v>
      </c>
      <c r="L45" s="46">
        <f>AugustRaw!K45</f>
        <v>0</v>
      </c>
      <c r="M45" s="46">
        <f>AugustRaw!L45</f>
        <v>0</v>
      </c>
      <c r="N45" s="46">
        <f>AugustRaw!W37</f>
        <v>0</v>
      </c>
      <c r="O45" s="46">
        <f>AugustRaw!M45</f>
        <v>0</v>
      </c>
      <c r="P45" s="46">
        <f>AugustRaw!N45</f>
        <v>0</v>
      </c>
      <c r="Q45" s="46">
        <f>AugustRaw!O45</f>
        <v>0</v>
      </c>
      <c r="R45" s="46">
        <f>AugustRaw!P45</f>
        <v>0</v>
      </c>
      <c r="S45" s="46">
        <f>AugustRaw!Q45</f>
        <v>0</v>
      </c>
      <c r="T45" s="46">
        <f>AugustRaw!R45</f>
        <v>0</v>
      </c>
      <c r="U45" s="46">
        <f>AugustRaw!S45</f>
        <v>0</v>
      </c>
    </row>
    <row r="46" spans="1:21" s="4" customFormat="1" ht="30" customHeight="1" x14ac:dyDescent="0.4">
      <c r="A46" s="5" t="s">
        <v>65</v>
      </c>
      <c r="B46" s="44">
        <f>January!B46</f>
        <v>16085</v>
      </c>
      <c r="C46" s="44">
        <f>July!D46</f>
        <v>16056</v>
      </c>
      <c r="D46" s="44">
        <f>AugustRaw!C46</f>
        <v>0</v>
      </c>
      <c r="E46" s="44">
        <f>AugustRaw!D46</f>
        <v>0</v>
      </c>
      <c r="F46" s="44">
        <f>AugustRaw!E46</f>
        <v>0</v>
      </c>
      <c r="G46" s="44">
        <f>AugustRaw!F46</f>
        <v>0</v>
      </c>
      <c r="H46" s="44">
        <f>AugustRaw!G46</f>
        <v>0</v>
      </c>
      <c r="I46" s="44">
        <f>AugustRaw!H46</f>
        <v>0</v>
      </c>
      <c r="J46" s="44">
        <f>AugustRaw!I46</f>
        <v>0</v>
      </c>
      <c r="K46" s="44">
        <f>AugustRaw!J46</f>
        <v>0</v>
      </c>
      <c r="L46" s="44">
        <f>AugustRaw!K46</f>
        <v>0</v>
      </c>
      <c r="M46" s="44">
        <f>AugustRaw!L46</f>
        <v>0</v>
      </c>
      <c r="N46" s="44">
        <f>AugustRaw!W38</f>
        <v>0</v>
      </c>
      <c r="O46" s="44">
        <f>AugustRaw!M46</f>
        <v>0</v>
      </c>
      <c r="P46" s="44">
        <f>AugustRaw!N46</f>
        <v>0</v>
      </c>
      <c r="Q46" s="44">
        <f>AugustRaw!O46</f>
        <v>0</v>
      </c>
      <c r="R46" s="44">
        <f>AugustRaw!P46</f>
        <v>0</v>
      </c>
      <c r="S46" s="44">
        <f>AugustRaw!Q46</f>
        <v>0</v>
      </c>
      <c r="T46" s="44">
        <f>AugustRaw!R46</f>
        <v>0</v>
      </c>
      <c r="U46" s="44">
        <f>AugustRaw!S46</f>
        <v>0</v>
      </c>
    </row>
    <row r="47" spans="1:21" s="4" customFormat="1" ht="30" customHeight="1" x14ac:dyDescent="0.4">
      <c r="A47" s="6" t="s">
        <v>66</v>
      </c>
      <c r="B47" s="46">
        <f>January!B47</f>
        <v>29159</v>
      </c>
      <c r="C47" s="46">
        <f>July!D47</f>
        <v>30103</v>
      </c>
      <c r="D47" s="46">
        <f>AugustRaw!C47</f>
        <v>0</v>
      </c>
      <c r="E47" s="46">
        <f>AugustRaw!D47</f>
        <v>0</v>
      </c>
      <c r="F47" s="46">
        <f>AugustRaw!E47</f>
        <v>0</v>
      </c>
      <c r="G47" s="46">
        <f>AugustRaw!F47</f>
        <v>0</v>
      </c>
      <c r="H47" s="46">
        <f>AugustRaw!G47</f>
        <v>0</v>
      </c>
      <c r="I47" s="46">
        <f>AugustRaw!H47</f>
        <v>0</v>
      </c>
      <c r="J47" s="46">
        <f>AugustRaw!I47</f>
        <v>0</v>
      </c>
      <c r="K47" s="46">
        <f>AugustRaw!J47</f>
        <v>0</v>
      </c>
      <c r="L47" s="46">
        <f>AugustRaw!K47</f>
        <v>0</v>
      </c>
      <c r="M47" s="46">
        <f>AugustRaw!L47</f>
        <v>0</v>
      </c>
      <c r="N47" s="46">
        <f>AugustRaw!W24</f>
        <v>0</v>
      </c>
      <c r="O47" s="46">
        <f>AugustRaw!M47</f>
        <v>0</v>
      </c>
      <c r="P47" s="46">
        <f>AugustRaw!N47</f>
        <v>0</v>
      </c>
      <c r="Q47" s="46">
        <f>AugustRaw!O47</f>
        <v>0</v>
      </c>
      <c r="R47" s="46">
        <f>AugustRaw!P47</f>
        <v>0</v>
      </c>
      <c r="S47" s="46">
        <f>AugustRaw!Q47</f>
        <v>0</v>
      </c>
      <c r="T47" s="46">
        <f>AugustRaw!R47</f>
        <v>0</v>
      </c>
      <c r="U47" s="46">
        <f>AugustRaw!S47</f>
        <v>0</v>
      </c>
    </row>
    <row r="48" spans="1:21" s="4" customFormat="1" ht="30" customHeight="1" x14ac:dyDescent="0.4">
      <c r="A48" s="5" t="s">
        <v>67</v>
      </c>
      <c r="B48" s="44">
        <f>January!B48</f>
        <v>22643</v>
      </c>
      <c r="C48" s="44">
        <f>July!D48</f>
        <v>22795</v>
      </c>
      <c r="D48" s="44">
        <f>AugustRaw!C48</f>
        <v>0</v>
      </c>
      <c r="E48" s="44">
        <f>AugustRaw!D48</f>
        <v>0</v>
      </c>
      <c r="F48" s="44">
        <f>AugustRaw!E48</f>
        <v>0</v>
      </c>
      <c r="G48" s="44">
        <f>AugustRaw!F48</f>
        <v>0</v>
      </c>
      <c r="H48" s="44">
        <f>AugustRaw!G48</f>
        <v>0</v>
      </c>
      <c r="I48" s="44">
        <f>AugustRaw!H48</f>
        <v>0</v>
      </c>
      <c r="J48" s="44">
        <f>AugustRaw!I48</f>
        <v>0</v>
      </c>
      <c r="K48" s="44">
        <f>AugustRaw!J48</f>
        <v>0</v>
      </c>
      <c r="L48" s="44">
        <f>AugustRaw!K48</f>
        <v>0</v>
      </c>
      <c r="M48" s="44">
        <f>AugustRaw!L48</f>
        <v>0</v>
      </c>
      <c r="N48" s="44">
        <f>AugustRaw!W39</f>
        <v>0</v>
      </c>
      <c r="O48" s="44">
        <f>AugustRaw!M48</f>
        <v>0</v>
      </c>
      <c r="P48" s="44">
        <f>AugustRaw!N48</f>
        <v>0</v>
      </c>
      <c r="Q48" s="44">
        <f>AugustRaw!O48</f>
        <v>0</v>
      </c>
      <c r="R48" s="44">
        <f>AugustRaw!P48</f>
        <v>0</v>
      </c>
      <c r="S48" s="44">
        <f>AugustRaw!Q48</f>
        <v>0</v>
      </c>
      <c r="T48" s="44">
        <f>AugustRaw!R48</f>
        <v>0</v>
      </c>
      <c r="U48" s="44">
        <f>AugustRaw!S48</f>
        <v>0</v>
      </c>
    </row>
    <row r="49" spans="1:21" s="4" customFormat="1" ht="30" customHeight="1" x14ac:dyDescent="0.4">
      <c r="A49" s="6" t="s">
        <v>68</v>
      </c>
      <c r="B49" s="46">
        <f>January!B49</f>
        <v>10239</v>
      </c>
      <c r="C49" s="46">
        <f>July!D49</f>
        <v>10666</v>
      </c>
      <c r="D49" s="46">
        <f>AugustRaw!C49</f>
        <v>0</v>
      </c>
      <c r="E49" s="46">
        <f>AugustRaw!D49</f>
        <v>0</v>
      </c>
      <c r="F49" s="46">
        <f>AugustRaw!E49</f>
        <v>0</v>
      </c>
      <c r="G49" s="46">
        <f>AugustRaw!F49</f>
        <v>0</v>
      </c>
      <c r="H49" s="46">
        <f>AugustRaw!G49</f>
        <v>0</v>
      </c>
      <c r="I49" s="46">
        <f>AugustRaw!H49</f>
        <v>0</v>
      </c>
      <c r="J49" s="46">
        <f>AugustRaw!I49</f>
        <v>0</v>
      </c>
      <c r="K49" s="46">
        <f>AugustRaw!J49</f>
        <v>0</v>
      </c>
      <c r="L49" s="46">
        <f>AugustRaw!K49</f>
        <v>0</v>
      </c>
      <c r="M49" s="46">
        <f>AugustRaw!L49</f>
        <v>0</v>
      </c>
      <c r="N49" s="46">
        <f>AugustRaw!W40</f>
        <v>0</v>
      </c>
      <c r="O49" s="46">
        <f>AugustRaw!M49</f>
        <v>0</v>
      </c>
      <c r="P49" s="46">
        <f>AugustRaw!N49</f>
        <v>0</v>
      </c>
      <c r="Q49" s="46">
        <f>AugustRaw!O49</f>
        <v>0</v>
      </c>
      <c r="R49" s="46">
        <f>AugustRaw!P49</f>
        <v>0</v>
      </c>
      <c r="S49" s="46">
        <f>AugustRaw!Q49</f>
        <v>0</v>
      </c>
      <c r="T49" s="46">
        <f>AugustRaw!R49</f>
        <v>0</v>
      </c>
      <c r="U49" s="46">
        <f>AugustRaw!S49</f>
        <v>0</v>
      </c>
    </row>
    <row r="50" spans="1:21" s="4" customFormat="1" ht="30" customHeight="1" x14ac:dyDescent="0.4">
      <c r="A50" s="5" t="s">
        <v>69</v>
      </c>
      <c r="B50" s="44">
        <f>January!B50</f>
        <v>26053</v>
      </c>
      <c r="C50" s="44">
        <f>July!D50</f>
        <v>26967</v>
      </c>
      <c r="D50" s="44">
        <f>AugustRaw!C50</f>
        <v>0</v>
      </c>
      <c r="E50" s="44">
        <f>AugustRaw!D50</f>
        <v>0</v>
      </c>
      <c r="F50" s="44">
        <f>AugustRaw!E50</f>
        <v>0</v>
      </c>
      <c r="G50" s="44">
        <f>AugustRaw!F50</f>
        <v>0</v>
      </c>
      <c r="H50" s="44">
        <f>AugustRaw!G50</f>
        <v>0</v>
      </c>
      <c r="I50" s="44">
        <f>AugustRaw!H50</f>
        <v>0</v>
      </c>
      <c r="J50" s="44">
        <f>AugustRaw!I50</f>
        <v>0</v>
      </c>
      <c r="K50" s="44">
        <f>AugustRaw!J50</f>
        <v>0</v>
      </c>
      <c r="L50" s="44">
        <f>AugustRaw!K50</f>
        <v>0</v>
      </c>
      <c r="M50" s="44">
        <f>AugustRaw!L50</f>
        <v>0</v>
      </c>
      <c r="N50" s="44">
        <f>AugustRaw!W41</f>
        <v>0</v>
      </c>
      <c r="O50" s="44">
        <f>AugustRaw!M50</f>
        <v>0</v>
      </c>
      <c r="P50" s="44">
        <f>AugustRaw!N50</f>
        <v>0</v>
      </c>
      <c r="Q50" s="44">
        <f>AugustRaw!O50</f>
        <v>0</v>
      </c>
      <c r="R50" s="44">
        <f>AugustRaw!P50</f>
        <v>0</v>
      </c>
      <c r="S50" s="44">
        <f>AugustRaw!Q50</f>
        <v>0</v>
      </c>
      <c r="T50" s="44">
        <f>AugustRaw!R50</f>
        <v>0</v>
      </c>
      <c r="U50" s="44">
        <f>AugustRaw!S50</f>
        <v>0</v>
      </c>
    </row>
    <row r="51" spans="1:21" s="4" customFormat="1" ht="30" customHeight="1" x14ac:dyDescent="0.4">
      <c r="A51" s="6" t="s">
        <v>70</v>
      </c>
      <c r="B51" s="46">
        <f>January!B51</f>
        <v>9900</v>
      </c>
      <c r="C51" s="46">
        <f>July!D51</f>
        <v>9310</v>
      </c>
      <c r="D51" s="46">
        <f>AugustRaw!C51</f>
        <v>0</v>
      </c>
      <c r="E51" s="46">
        <f>AugustRaw!D51</f>
        <v>0</v>
      </c>
      <c r="F51" s="46">
        <f>AugustRaw!E51</f>
        <v>0</v>
      </c>
      <c r="G51" s="46">
        <f>AugustRaw!F51</f>
        <v>0</v>
      </c>
      <c r="H51" s="46">
        <f>AugustRaw!G51</f>
        <v>0</v>
      </c>
      <c r="I51" s="46">
        <f>AugustRaw!H51</f>
        <v>0</v>
      </c>
      <c r="J51" s="46">
        <f>AugustRaw!I51</f>
        <v>0</v>
      </c>
      <c r="K51" s="46">
        <f>AugustRaw!J51</f>
        <v>0</v>
      </c>
      <c r="L51" s="46">
        <f>AugustRaw!K51</f>
        <v>0</v>
      </c>
      <c r="M51" s="46">
        <f>AugustRaw!L51</f>
        <v>0</v>
      </c>
      <c r="N51" s="46">
        <f>AugustRaw!W13</f>
        <v>0</v>
      </c>
      <c r="O51" s="46">
        <f>AugustRaw!M51</f>
        <v>0</v>
      </c>
      <c r="P51" s="46">
        <f>AugustRaw!N51</f>
        <v>0</v>
      </c>
      <c r="Q51" s="46">
        <f>AugustRaw!O51</f>
        <v>0</v>
      </c>
      <c r="R51" s="46">
        <f>AugustRaw!P51</f>
        <v>0</v>
      </c>
      <c r="S51" s="46">
        <f>AugustRaw!Q51</f>
        <v>0</v>
      </c>
      <c r="T51" s="46">
        <f>AugustRaw!R51</f>
        <v>0</v>
      </c>
      <c r="U51" s="46">
        <f>AugustRaw!S51</f>
        <v>0</v>
      </c>
    </row>
    <row r="52" spans="1:21" s="4" customFormat="1" ht="30" customHeight="1" x14ac:dyDescent="0.4">
      <c r="A52" s="5" t="s">
        <v>71</v>
      </c>
      <c r="B52" s="44">
        <f>January!B52</f>
        <v>23291</v>
      </c>
      <c r="C52" s="44">
        <f>July!D52</f>
        <v>22329</v>
      </c>
      <c r="D52" s="44">
        <f>AugustRaw!C52</f>
        <v>0</v>
      </c>
      <c r="E52" s="44">
        <f>AugustRaw!D52</f>
        <v>0</v>
      </c>
      <c r="F52" s="44">
        <f>AugustRaw!E52</f>
        <v>0</v>
      </c>
      <c r="G52" s="44">
        <f>AugustRaw!F52</f>
        <v>0</v>
      </c>
      <c r="H52" s="44">
        <f>AugustRaw!G52</f>
        <v>0</v>
      </c>
      <c r="I52" s="44">
        <f>AugustRaw!H52</f>
        <v>0</v>
      </c>
      <c r="J52" s="44">
        <f>AugustRaw!I52</f>
        <v>0</v>
      </c>
      <c r="K52" s="44">
        <f>AugustRaw!J52</f>
        <v>0</v>
      </c>
      <c r="L52" s="44">
        <f>AugustRaw!K52</f>
        <v>0</v>
      </c>
      <c r="M52" s="44">
        <f>AugustRaw!L52</f>
        <v>0</v>
      </c>
      <c r="N52" s="44">
        <f>AugustRaw!W42</f>
        <v>0</v>
      </c>
      <c r="O52" s="44">
        <f>AugustRaw!M52</f>
        <v>0</v>
      </c>
      <c r="P52" s="44">
        <f>AugustRaw!N52</f>
        <v>0</v>
      </c>
      <c r="Q52" s="44">
        <f>AugustRaw!O52</f>
        <v>0</v>
      </c>
      <c r="R52" s="44">
        <f>AugustRaw!P52</f>
        <v>0</v>
      </c>
      <c r="S52" s="44">
        <f>AugustRaw!Q52</f>
        <v>0</v>
      </c>
      <c r="T52" s="44">
        <f>AugustRaw!R52</f>
        <v>0</v>
      </c>
      <c r="U52" s="44">
        <f>AugustRaw!S52</f>
        <v>0</v>
      </c>
    </row>
    <row r="53" spans="1:21" s="4" customFormat="1" ht="30" customHeight="1" x14ac:dyDescent="0.4">
      <c r="A53" s="6" t="s">
        <v>72</v>
      </c>
      <c r="B53" s="46">
        <f>January!B53</f>
        <v>11809</v>
      </c>
      <c r="C53" s="46">
        <f>July!D53</f>
        <v>11688</v>
      </c>
      <c r="D53" s="46">
        <f>AugustRaw!C53</f>
        <v>0</v>
      </c>
      <c r="E53" s="46">
        <f>AugustRaw!D53</f>
        <v>0</v>
      </c>
      <c r="F53" s="46">
        <f>AugustRaw!E53</f>
        <v>0</v>
      </c>
      <c r="G53" s="46">
        <f>AugustRaw!F53</f>
        <v>0</v>
      </c>
      <c r="H53" s="46">
        <f>AugustRaw!G53</f>
        <v>0</v>
      </c>
      <c r="I53" s="46">
        <f>AugustRaw!H53</f>
        <v>0</v>
      </c>
      <c r="J53" s="46">
        <f>AugustRaw!I53</f>
        <v>0</v>
      </c>
      <c r="K53" s="46">
        <f>AugustRaw!J53</f>
        <v>0</v>
      </c>
      <c r="L53" s="46">
        <f>AugustRaw!K53</f>
        <v>0</v>
      </c>
      <c r="M53" s="46">
        <f>AugustRaw!L53</f>
        <v>0</v>
      </c>
      <c r="N53" s="46">
        <f>AugustRaw!W43</f>
        <v>0</v>
      </c>
      <c r="O53" s="46">
        <f>AugustRaw!M53</f>
        <v>0</v>
      </c>
      <c r="P53" s="46">
        <f>AugustRaw!N53</f>
        <v>0</v>
      </c>
      <c r="Q53" s="46">
        <f>AugustRaw!O53</f>
        <v>0</v>
      </c>
      <c r="R53" s="46">
        <f>AugustRaw!P53</f>
        <v>0</v>
      </c>
      <c r="S53" s="46">
        <f>AugustRaw!Q53</f>
        <v>0</v>
      </c>
      <c r="T53" s="46">
        <f>AugustRaw!R53</f>
        <v>0</v>
      </c>
      <c r="U53" s="46">
        <f>AugustRaw!S53</f>
        <v>0</v>
      </c>
    </row>
    <row r="54" spans="1:21" s="4" customFormat="1" ht="30" customHeight="1" x14ac:dyDescent="0.4">
      <c r="A54" s="5" t="s">
        <v>73</v>
      </c>
      <c r="B54" s="44">
        <f>January!B54</f>
        <v>14738</v>
      </c>
      <c r="C54" s="44">
        <f>July!D54</f>
        <v>14822</v>
      </c>
      <c r="D54" s="44">
        <f>AugustRaw!C54</f>
        <v>0</v>
      </c>
      <c r="E54" s="44">
        <f>AugustRaw!D54</f>
        <v>0</v>
      </c>
      <c r="F54" s="44">
        <f>AugustRaw!E54</f>
        <v>0</v>
      </c>
      <c r="G54" s="44">
        <f>AugustRaw!F54</f>
        <v>0</v>
      </c>
      <c r="H54" s="44">
        <f>AugustRaw!G54</f>
        <v>0</v>
      </c>
      <c r="I54" s="44">
        <f>AugustRaw!H54</f>
        <v>0</v>
      </c>
      <c r="J54" s="44">
        <f>AugustRaw!I54</f>
        <v>0</v>
      </c>
      <c r="K54" s="44">
        <f>AugustRaw!J54</f>
        <v>0</v>
      </c>
      <c r="L54" s="44">
        <f>AugustRaw!K54</f>
        <v>0</v>
      </c>
      <c r="M54" s="44">
        <f>AugustRaw!L54</f>
        <v>0</v>
      </c>
      <c r="N54" s="44">
        <f>AugustRaw!W44</f>
        <v>0</v>
      </c>
      <c r="O54" s="44">
        <f>AugustRaw!M54</f>
        <v>0</v>
      </c>
      <c r="P54" s="44">
        <f>AugustRaw!N54</f>
        <v>0</v>
      </c>
      <c r="Q54" s="44">
        <f>AugustRaw!O54</f>
        <v>0</v>
      </c>
      <c r="R54" s="44">
        <f>AugustRaw!P54</f>
        <v>0</v>
      </c>
      <c r="S54" s="44">
        <f>AugustRaw!Q54</f>
        <v>0</v>
      </c>
      <c r="T54" s="44">
        <f>AugustRaw!R54</f>
        <v>0</v>
      </c>
      <c r="U54" s="44">
        <f>AugustRaw!S54</f>
        <v>0</v>
      </c>
    </row>
    <row r="55" spans="1:21" s="4" customFormat="1" ht="30" customHeight="1" x14ac:dyDescent="0.4">
      <c r="A55" s="6" t="s">
        <v>74</v>
      </c>
      <c r="B55" s="46">
        <f>January!B55</f>
        <v>9923</v>
      </c>
      <c r="C55" s="46">
        <f>July!D55</f>
        <v>8655</v>
      </c>
      <c r="D55" s="46">
        <f>AugustRaw!C55</f>
        <v>0</v>
      </c>
      <c r="E55" s="46">
        <f>AugustRaw!D55</f>
        <v>0</v>
      </c>
      <c r="F55" s="46">
        <f>AugustRaw!E55</f>
        <v>0</v>
      </c>
      <c r="G55" s="46">
        <f>AugustRaw!F55</f>
        <v>0</v>
      </c>
      <c r="H55" s="46">
        <f>AugustRaw!G55</f>
        <v>0</v>
      </c>
      <c r="I55" s="46">
        <f>AugustRaw!H55</f>
        <v>0</v>
      </c>
      <c r="J55" s="46">
        <f>AugustRaw!I55</f>
        <v>0</v>
      </c>
      <c r="K55" s="46">
        <f>AugustRaw!J55</f>
        <v>0</v>
      </c>
      <c r="L55" s="46">
        <f>AugustRaw!K55</f>
        <v>0</v>
      </c>
      <c r="M55" s="46">
        <f>AugustRaw!L55</f>
        <v>0</v>
      </c>
      <c r="N55" s="46">
        <f>AugustRaw!W45</f>
        <v>0</v>
      </c>
      <c r="O55" s="46">
        <f>AugustRaw!M55</f>
        <v>0</v>
      </c>
      <c r="P55" s="46">
        <f>AugustRaw!N55</f>
        <v>0</v>
      </c>
      <c r="Q55" s="46">
        <f>AugustRaw!O55</f>
        <v>0</v>
      </c>
      <c r="R55" s="46">
        <f>AugustRaw!P55</f>
        <v>0</v>
      </c>
      <c r="S55" s="46">
        <f>AugustRaw!Q55</f>
        <v>0</v>
      </c>
      <c r="T55" s="46">
        <f>AugustRaw!R55</f>
        <v>0</v>
      </c>
      <c r="U55" s="46">
        <f>AugustRaw!S55</f>
        <v>0</v>
      </c>
    </row>
    <row r="56" spans="1:21" ht="30" customHeight="1" x14ac:dyDescent="0.4">
      <c r="A56" s="11" t="s">
        <v>94</v>
      </c>
      <c r="B56" s="56">
        <f>January!B56</f>
        <v>25582</v>
      </c>
      <c r="C56" s="56">
        <f>July!D56</f>
        <v>26344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4">
      <c r="A57" s="76" t="s">
        <v>95</v>
      </c>
      <c r="B57" s="58">
        <f>January!B57</f>
        <v>51758</v>
      </c>
      <c r="C57" s="58">
        <f>July!D57</f>
        <v>37066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4">
      <c r="A58" s="13" t="s">
        <v>113</v>
      </c>
      <c r="B58" s="60">
        <f>SUM(B2:B55)</f>
        <v>1001027</v>
      </c>
      <c r="C58" s="60">
        <f>July!D58</f>
        <v>984560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AugustRaw!U2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sheetPr codeName="Sheet19"/>
  <dimension ref="A1:W55"/>
  <sheetViews>
    <sheetView zoomScale="85" zoomScaleNormal="85" workbookViewId="0">
      <selection sqref="A1:XFD1048576"/>
    </sheetView>
  </sheetViews>
  <sheetFormatPr defaultRowHeight="14.6" x14ac:dyDescent="0.4"/>
  <cols>
    <col min="1" max="1" width="45.69140625" customWidth="1"/>
    <col min="22" max="22" width="33.84375" customWidth="1"/>
  </cols>
  <sheetData>
    <row r="1" spans="1:23" x14ac:dyDescent="0.4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4">
      <c r="A2" t="s">
        <v>21</v>
      </c>
      <c r="T2" t="s">
        <v>173</v>
      </c>
      <c r="V2" s="81" t="s">
        <v>21</v>
      </c>
      <c r="W2" s="81"/>
    </row>
    <row r="3" spans="1:23" x14ac:dyDescent="0.4">
      <c r="A3" t="s">
        <v>22</v>
      </c>
      <c r="V3" s="81" t="s">
        <v>174</v>
      </c>
      <c r="W3" s="81"/>
    </row>
    <row r="4" spans="1:23" x14ac:dyDescent="0.4">
      <c r="A4" t="s">
        <v>23</v>
      </c>
      <c r="V4" s="82" t="s">
        <v>175</v>
      </c>
      <c r="W4" s="81"/>
    </row>
    <row r="5" spans="1:23" x14ac:dyDescent="0.4">
      <c r="A5" t="s">
        <v>24</v>
      </c>
      <c r="V5" s="81" t="s">
        <v>23</v>
      </c>
      <c r="W5" s="81"/>
    </row>
    <row r="6" spans="1:23" x14ac:dyDescent="0.4">
      <c r="A6" t="s">
        <v>25</v>
      </c>
      <c r="V6" s="82" t="s">
        <v>176</v>
      </c>
      <c r="W6" s="81"/>
    </row>
    <row r="7" spans="1:23" x14ac:dyDescent="0.4">
      <c r="A7" t="s">
        <v>26</v>
      </c>
      <c r="V7" s="81" t="s">
        <v>24</v>
      </c>
      <c r="W7" s="81"/>
    </row>
    <row r="8" spans="1:23" x14ac:dyDescent="0.4">
      <c r="A8" t="s">
        <v>27</v>
      </c>
      <c r="V8" s="81" t="s">
        <v>25</v>
      </c>
      <c r="W8" s="81"/>
    </row>
    <row r="9" spans="1:23" x14ac:dyDescent="0.4">
      <c r="A9" t="s">
        <v>28</v>
      </c>
      <c r="V9" s="81" t="s">
        <v>26</v>
      </c>
      <c r="W9" s="81"/>
    </row>
    <row r="10" spans="1:23" x14ac:dyDescent="0.4">
      <c r="A10" t="s">
        <v>29</v>
      </c>
      <c r="V10" s="81" t="s">
        <v>177</v>
      </c>
      <c r="W10" s="81"/>
    </row>
    <row r="11" spans="1:23" x14ac:dyDescent="0.4">
      <c r="A11" t="s">
        <v>30</v>
      </c>
      <c r="V11" s="81" t="s">
        <v>28</v>
      </c>
      <c r="W11" s="81"/>
    </row>
    <row r="12" spans="1:23" x14ac:dyDescent="0.4">
      <c r="A12" t="s">
        <v>31</v>
      </c>
      <c r="V12" s="81" t="s">
        <v>29</v>
      </c>
      <c r="W12" s="81"/>
    </row>
    <row r="13" spans="1:23" x14ac:dyDescent="0.4">
      <c r="A13" t="s">
        <v>32</v>
      </c>
      <c r="V13" s="82" t="s">
        <v>178</v>
      </c>
      <c r="W13" s="81"/>
    </row>
    <row r="14" spans="1:23" x14ac:dyDescent="0.4">
      <c r="A14" t="s">
        <v>33</v>
      </c>
      <c r="V14" s="82" t="s">
        <v>179</v>
      </c>
      <c r="W14" s="81"/>
    </row>
    <row r="15" spans="1:23" x14ac:dyDescent="0.4">
      <c r="A15" t="s">
        <v>34</v>
      </c>
      <c r="V15" s="81" t="s">
        <v>35</v>
      </c>
      <c r="W15" s="81"/>
    </row>
    <row r="16" spans="1:23" x14ac:dyDescent="0.4">
      <c r="A16" t="s">
        <v>35</v>
      </c>
      <c r="V16" s="81" t="s">
        <v>180</v>
      </c>
      <c r="W16" s="81"/>
    </row>
    <row r="17" spans="1:23" x14ac:dyDescent="0.4">
      <c r="A17" t="s">
        <v>36</v>
      </c>
      <c r="V17" s="81" t="s">
        <v>39</v>
      </c>
      <c r="W17" s="81"/>
    </row>
    <row r="18" spans="1:23" x14ac:dyDescent="0.4">
      <c r="A18" t="s">
        <v>37</v>
      </c>
      <c r="V18" s="81" t="s">
        <v>41</v>
      </c>
      <c r="W18" s="81"/>
    </row>
    <row r="19" spans="1:23" x14ac:dyDescent="0.4">
      <c r="A19" t="s">
        <v>38</v>
      </c>
      <c r="V19" s="81" t="s">
        <v>181</v>
      </c>
      <c r="W19" s="81"/>
    </row>
    <row r="20" spans="1:23" x14ac:dyDescent="0.4">
      <c r="A20" t="s">
        <v>39</v>
      </c>
      <c r="V20" s="81" t="s">
        <v>43</v>
      </c>
      <c r="W20" s="81"/>
    </row>
    <row r="21" spans="1:23" x14ac:dyDescent="0.4">
      <c r="A21" t="s">
        <v>40</v>
      </c>
      <c r="V21" s="81" t="s">
        <v>44</v>
      </c>
      <c r="W21" s="81"/>
    </row>
    <row r="22" spans="1:23" x14ac:dyDescent="0.4">
      <c r="A22" t="s">
        <v>41</v>
      </c>
      <c r="V22" s="81" t="s">
        <v>45</v>
      </c>
      <c r="W22" s="81"/>
    </row>
    <row r="23" spans="1:23" x14ac:dyDescent="0.4">
      <c r="A23" t="s">
        <v>42</v>
      </c>
      <c r="V23" s="81" t="s">
        <v>46</v>
      </c>
      <c r="W23" s="81"/>
    </row>
    <row r="24" spans="1:23" x14ac:dyDescent="0.4">
      <c r="A24" t="s">
        <v>43</v>
      </c>
      <c r="V24" s="82" t="s">
        <v>182</v>
      </c>
      <c r="W24" s="81"/>
    </row>
    <row r="25" spans="1:23" x14ac:dyDescent="0.4">
      <c r="A25" t="s">
        <v>44</v>
      </c>
      <c r="V25" s="81" t="s">
        <v>47</v>
      </c>
      <c r="W25" s="81"/>
    </row>
    <row r="26" spans="1:23" x14ac:dyDescent="0.4">
      <c r="A26" t="s">
        <v>45</v>
      </c>
      <c r="V26" s="81" t="s">
        <v>48</v>
      </c>
      <c r="W26" s="81"/>
    </row>
    <row r="27" spans="1:23" x14ac:dyDescent="0.4">
      <c r="A27" t="s">
        <v>46</v>
      </c>
      <c r="V27" s="82" t="s">
        <v>183</v>
      </c>
      <c r="W27" s="81"/>
    </row>
    <row r="28" spans="1:23" x14ac:dyDescent="0.4">
      <c r="A28" t="s">
        <v>47</v>
      </c>
      <c r="V28" s="81" t="s">
        <v>49</v>
      </c>
      <c r="W28" s="81"/>
    </row>
    <row r="29" spans="1:23" x14ac:dyDescent="0.4">
      <c r="A29" t="s">
        <v>48</v>
      </c>
      <c r="V29" s="81" t="s">
        <v>50</v>
      </c>
      <c r="W29" s="81"/>
    </row>
    <row r="30" spans="1:23" x14ac:dyDescent="0.4">
      <c r="A30" t="s">
        <v>49</v>
      </c>
      <c r="V30" s="81" t="s">
        <v>184</v>
      </c>
      <c r="W30" s="81"/>
    </row>
    <row r="31" spans="1:23" x14ac:dyDescent="0.4">
      <c r="A31" t="s">
        <v>50</v>
      </c>
      <c r="V31" s="81" t="s">
        <v>52</v>
      </c>
      <c r="W31" s="81"/>
    </row>
    <row r="32" spans="1:23" x14ac:dyDescent="0.4">
      <c r="A32" t="s">
        <v>51</v>
      </c>
      <c r="V32" s="81" t="s">
        <v>53</v>
      </c>
      <c r="W32" s="81"/>
    </row>
    <row r="33" spans="1:23" x14ac:dyDescent="0.4">
      <c r="A33" t="s">
        <v>52</v>
      </c>
      <c r="V33" s="81" t="s">
        <v>185</v>
      </c>
      <c r="W33" s="81"/>
    </row>
    <row r="34" spans="1:23" x14ac:dyDescent="0.4">
      <c r="A34" t="s">
        <v>53</v>
      </c>
      <c r="V34" s="81" t="s">
        <v>55</v>
      </c>
      <c r="W34" s="81"/>
    </row>
    <row r="35" spans="1:23" x14ac:dyDescent="0.4">
      <c r="A35" t="s">
        <v>54</v>
      </c>
      <c r="V35" s="81" t="s">
        <v>56</v>
      </c>
      <c r="W35" s="81"/>
    </row>
    <row r="36" spans="1:23" x14ac:dyDescent="0.4">
      <c r="A36" t="s">
        <v>55</v>
      </c>
      <c r="V36" s="81" t="s">
        <v>63</v>
      </c>
      <c r="W36" s="81"/>
    </row>
    <row r="37" spans="1:23" x14ac:dyDescent="0.4">
      <c r="A37" t="s">
        <v>56</v>
      </c>
      <c r="V37" s="81" t="s">
        <v>186</v>
      </c>
      <c r="W37" s="81"/>
    </row>
    <row r="38" spans="1:23" x14ac:dyDescent="0.4">
      <c r="A38" t="s">
        <v>57</v>
      </c>
      <c r="V38" s="81" t="s">
        <v>65</v>
      </c>
      <c r="W38" s="81"/>
    </row>
    <row r="39" spans="1:23" x14ac:dyDescent="0.4">
      <c r="A39" t="s">
        <v>63</v>
      </c>
      <c r="V39" s="81" t="s">
        <v>187</v>
      </c>
      <c r="W39" s="81"/>
    </row>
    <row r="40" spans="1:23" x14ac:dyDescent="0.4">
      <c r="A40" t="s">
        <v>58</v>
      </c>
      <c r="V40" s="81" t="s">
        <v>188</v>
      </c>
      <c r="W40" s="81"/>
    </row>
    <row r="41" spans="1:23" x14ac:dyDescent="0.4">
      <c r="A41" t="s">
        <v>59</v>
      </c>
      <c r="V41" s="81" t="s">
        <v>69</v>
      </c>
      <c r="W41" s="81"/>
    </row>
    <row r="42" spans="1:23" x14ac:dyDescent="0.4">
      <c r="A42" t="s">
        <v>60</v>
      </c>
      <c r="V42" s="81" t="s">
        <v>71</v>
      </c>
      <c r="W42" s="81"/>
    </row>
    <row r="43" spans="1:23" x14ac:dyDescent="0.4">
      <c r="A43" t="s">
        <v>61</v>
      </c>
      <c r="V43" s="81" t="s">
        <v>72</v>
      </c>
      <c r="W43" s="81"/>
    </row>
    <row r="44" spans="1:23" x14ac:dyDescent="0.4">
      <c r="A44" t="s">
        <v>62</v>
      </c>
      <c r="V44" s="81" t="s">
        <v>73</v>
      </c>
      <c r="W44" s="81"/>
    </row>
    <row r="45" spans="1:23" x14ac:dyDescent="0.4">
      <c r="A45" t="s">
        <v>64</v>
      </c>
      <c r="V45" s="81" t="s">
        <v>74</v>
      </c>
      <c r="W45" s="81"/>
    </row>
    <row r="46" spans="1:23" x14ac:dyDescent="0.4">
      <c r="A46" t="s">
        <v>65</v>
      </c>
      <c r="V46" s="81" t="s">
        <v>113</v>
      </c>
      <c r="W46" s="81"/>
    </row>
    <row r="47" spans="1:23" x14ac:dyDescent="0.4">
      <c r="A47" t="s">
        <v>66</v>
      </c>
    </row>
    <row r="48" spans="1:23" x14ac:dyDescent="0.4">
      <c r="A48" t="s">
        <v>67</v>
      </c>
    </row>
    <row r="49" spans="1:1" x14ac:dyDescent="0.4">
      <c r="A49" t="s">
        <v>68</v>
      </c>
    </row>
    <row r="50" spans="1:1" x14ac:dyDescent="0.4">
      <c r="A50" t="s">
        <v>69</v>
      </c>
    </row>
    <row r="51" spans="1:1" x14ac:dyDescent="0.4">
      <c r="A51" t="s">
        <v>70</v>
      </c>
    </row>
    <row r="52" spans="1:1" x14ac:dyDescent="0.4">
      <c r="A52" t="s">
        <v>71</v>
      </c>
    </row>
    <row r="53" spans="1:1" x14ac:dyDescent="0.4">
      <c r="A53" t="s">
        <v>72</v>
      </c>
    </row>
    <row r="54" spans="1:1" x14ac:dyDescent="0.4">
      <c r="A54" t="s">
        <v>73</v>
      </c>
    </row>
    <row r="55" spans="1:1" x14ac:dyDescent="0.4">
      <c r="A55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sheetPr codeName="Sheet2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6" x14ac:dyDescent="0.4"/>
  <cols>
    <col min="1" max="1" width="25.69140625" style="4" customWidth="1"/>
    <col min="2" max="2" width="12.69140625" style="25" customWidth="1"/>
    <col min="3" max="3" width="14.69140625" customWidth="1"/>
    <col min="4" max="19" width="11.69140625" customWidth="1"/>
  </cols>
  <sheetData>
    <row r="1" spans="1:19" ht="75" customHeight="1" x14ac:dyDescent="0.4">
      <c r="A1" s="23" t="s">
        <v>75</v>
      </c>
      <c r="B1" s="1" t="s">
        <v>193</v>
      </c>
      <c r="C1" s="1" t="s">
        <v>194</v>
      </c>
      <c r="D1" s="2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24" t="s">
        <v>101</v>
      </c>
      <c r="J1" s="24" t="s">
        <v>102</v>
      </c>
      <c r="K1" s="24" t="s">
        <v>103</v>
      </c>
      <c r="L1" s="24" t="s">
        <v>104</v>
      </c>
      <c r="M1" s="24" t="s">
        <v>105</v>
      </c>
      <c r="N1" s="24" t="s">
        <v>106</v>
      </c>
      <c r="O1" s="24" t="s">
        <v>107</v>
      </c>
      <c r="P1" s="24" t="s">
        <v>108</v>
      </c>
      <c r="Q1" s="24" t="s">
        <v>109</v>
      </c>
      <c r="R1" s="24" t="s">
        <v>110</v>
      </c>
      <c r="S1" s="24" t="s">
        <v>111</v>
      </c>
    </row>
    <row r="2" spans="1:19" ht="30" customHeight="1" x14ac:dyDescent="0.4">
      <c r="A2" s="5" t="s">
        <v>21</v>
      </c>
      <c r="B2" s="44">
        <f>'Year total'!B2</f>
        <v>60407</v>
      </c>
      <c r="C2" s="61">
        <f>B2*0.04</f>
        <v>2416.2800000000002</v>
      </c>
      <c r="D2" s="44">
        <f>SUM(G2:R2)</f>
        <v>2292</v>
      </c>
      <c r="E2" s="26">
        <f>C2-D2</f>
        <v>124.2800000000002</v>
      </c>
      <c r="F2" s="45">
        <f>IF(ISERROR(D2/B2), 0, (D2/B2))</f>
        <v>3.7942622543744933E-2</v>
      </c>
      <c r="G2" s="44">
        <f>January!$E2</f>
        <v>323</v>
      </c>
      <c r="H2" s="44">
        <f>February!$E2</f>
        <v>352</v>
      </c>
      <c r="I2" s="44">
        <f>March!$E2</f>
        <v>329</v>
      </c>
      <c r="J2" s="44">
        <f>April!$E2</f>
        <v>310</v>
      </c>
      <c r="K2" s="44">
        <f>May!$E2</f>
        <v>342</v>
      </c>
      <c r="L2" s="44">
        <f>June!$E2</f>
        <v>248</v>
      </c>
      <c r="M2" s="44">
        <f>July!$E2</f>
        <v>388</v>
      </c>
      <c r="N2" s="44">
        <f>August!$E2</f>
        <v>0</v>
      </c>
      <c r="O2" s="44">
        <f>September!$E2</f>
        <v>0</v>
      </c>
      <c r="P2" s="44">
        <f>October!$E2</f>
        <v>0</v>
      </c>
      <c r="Q2" s="44">
        <f>November!$E2</f>
        <v>0</v>
      </c>
      <c r="R2" s="44">
        <f>December!$E2</f>
        <v>0</v>
      </c>
      <c r="S2" s="69">
        <f>C2/12</f>
        <v>201.35666666666668</v>
      </c>
    </row>
    <row r="3" spans="1:19" ht="30" customHeight="1" x14ac:dyDescent="0.4">
      <c r="A3" s="6" t="s">
        <v>22</v>
      </c>
      <c r="B3" s="46">
        <f>'Year total'!B3</f>
        <v>27124</v>
      </c>
      <c r="C3" s="62">
        <f t="shared" ref="C3:C57" si="0">B3*0.04</f>
        <v>1084.96</v>
      </c>
      <c r="D3" s="46">
        <f t="shared" ref="D3:D57" si="1">SUM(G3:R3)</f>
        <v>951</v>
      </c>
      <c r="E3" s="27">
        <f t="shared" ref="E3:E57" si="2">C3-D3</f>
        <v>133.96000000000004</v>
      </c>
      <c r="F3" s="47">
        <f t="shared" ref="F3:F57" si="3">IF(ISERROR(D3/B3), 0, (D3/B3))</f>
        <v>3.506120041291845E-2</v>
      </c>
      <c r="G3" s="46">
        <f>January!$E3</f>
        <v>95</v>
      </c>
      <c r="H3" s="46">
        <f>February!$E3</f>
        <v>140</v>
      </c>
      <c r="I3" s="46">
        <f>March!$E3</f>
        <v>194</v>
      </c>
      <c r="J3" s="46">
        <f>April!$E3</f>
        <v>131</v>
      </c>
      <c r="K3" s="46">
        <f>May!$E3</f>
        <v>149</v>
      </c>
      <c r="L3" s="46">
        <f>June!$E3</f>
        <v>131</v>
      </c>
      <c r="M3" s="46">
        <f>July!$E3</f>
        <v>111</v>
      </c>
      <c r="N3" s="46">
        <f>August!$E3</f>
        <v>0</v>
      </c>
      <c r="O3" s="46">
        <f>September!$E3</f>
        <v>0</v>
      </c>
      <c r="P3" s="46">
        <f>October!$E3</f>
        <v>0</v>
      </c>
      <c r="Q3" s="46">
        <f>November!$E3</f>
        <v>0</v>
      </c>
      <c r="R3" s="46">
        <f>December!$E3</f>
        <v>0</v>
      </c>
      <c r="S3" s="70">
        <f t="shared" ref="S3:S57" si="4">C3/12</f>
        <v>90.413333333333341</v>
      </c>
    </row>
    <row r="4" spans="1:19" ht="30" customHeight="1" x14ac:dyDescent="0.4">
      <c r="A4" s="5" t="s">
        <v>23</v>
      </c>
      <c r="B4" s="44">
        <f>'Year total'!B4</f>
        <v>63292</v>
      </c>
      <c r="C4" s="61">
        <f t="shared" si="0"/>
        <v>2531.6799999999998</v>
      </c>
      <c r="D4" s="44">
        <f t="shared" si="1"/>
        <v>2677</v>
      </c>
      <c r="E4" s="26">
        <f t="shared" si="2"/>
        <v>-145.32000000000016</v>
      </c>
      <c r="F4" s="45">
        <f t="shared" si="3"/>
        <v>4.2296024774063072E-2</v>
      </c>
      <c r="G4" s="44">
        <f>January!$E4</f>
        <v>479</v>
      </c>
      <c r="H4" s="44">
        <f>February!$E4</f>
        <v>287</v>
      </c>
      <c r="I4" s="44">
        <f>March!$E4</f>
        <v>443</v>
      </c>
      <c r="J4" s="44">
        <f>April!$E4</f>
        <v>253</v>
      </c>
      <c r="K4" s="44">
        <f>May!$E4</f>
        <v>558</v>
      </c>
      <c r="L4" s="44">
        <f>June!$E4</f>
        <v>316</v>
      </c>
      <c r="M4" s="44">
        <f>July!$E4</f>
        <v>341</v>
      </c>
      <c r="N4" s="44">
        <f>August!$E4</f>
        <v>0</v>
      </c>
      <c r="O4" s="44">
        <f>September!$E4</f>
        <v>0</v>
      </c>
      <c r="P4" s="44">
        <f>October!$E4</f>
        <v>0</v>
      </c>
      <c r="Q4" s="44">
        <f>November!$E4</f>
        <v>0</v>
      </c>
      <c r="R4" s="44">
        <f>December!$E4</f>
        <v>0</v>
      </c>
      <c r="S4" s="69">
        <f t="shared" si="4"/>
        <v>210.97333333333333</v>
      </c>
    </row>
    <row r="5" spans="1:19" ht="30" customHeight="1" x14ac:dyDescent="0.4">
      <c r="A5" s="6" t="s">
        <v>24</v>
      </c>
      <c r="B5" s="46">
        <f>'Year total'!B5</f>
        <v>12721</v>
      </c>
      <c r="C5" s="62">
        <f t="shared" si="0"/>
        <v>508.84000000000003</v>
      </c>
      <c r="D5" s="46">
        <f t="shared" si="1"/>
        <v>160</v>
      </c>
      <c r="E5" s="27">
        <f t="shared" si="2"/>
        <v>348.84000000000003</v>
      </c>
      <c r="F5" s="47">
        <f t="shared" si="3"/>
        <v>1.2577627545004324E-2</v>
      </c>
      <c r="G5" s="46">
        <f>January!$E5</f>
        <v>35</v>
      </c>
      <c r="H5" s="46">
        <f>February!$E5</f>
        <v>9</v>
      </c>
      <c r="I5" s="46">
        <f>March!$E5</f>
        <v>23</v>
      </c>
      <c r="J5" s="46">
        <f>April!$E5</f>
        <v>30</v>
      </c>
      <c r="K5" s="46">
        <f>May!$E5</f>
        <v>16</v>
      </c>
      <c r="L5" s="46">
        <f>June!$E5</f>
        <v>25</v>
      </c>
      <c r="M5" s="46">
        <f>July!$E5</f>
        <v>22</v>
      </c>
      <c r="N5" s="46">
        <f>August!$E5</f>
        <v>0</v>
      </c>
      <c r="O5" s="46">
        <f>September!$E5</f>
        <v>0</v>
      </c>
      <c r="P5" s="46">
        <f>October!$E5</f>
        <v>0</v>
      </c>
      <c r="Q5" s="46">
        <f>November!$E5</f>
        <v>0</v>
      </c>
      <c r="R5" s="46">
        <f>December!$E5</f>
        <v>0</v>
      </c>
      <c r="S5" s="70">
        <f t="shared" si="4"/>
        <v>42.403333333333336</v>
      </c>
    </row>
    <row r="6" spans="1:19" ht="30" customHeight="1" x14ac:dyDescent="0.4">
      <c r="A6" s="5" t="s">
        <v>25</v>
      </c>
      <c r="B6" s="44">
        <f>'Year total'!B6</f>
        <v>60187</v>
      </c>
      <c r="C6" s="61">
        <f t="shared" si="0"/>
        <v>2407.48</v>
      </c>
      <c r="D6" s="44">
        <f t="shared" si="1"/>
        <v>3246</v>
      </c>
      <c r="E6" s="26">
        <f t="shared" si="2"/>
        <v>-838.52</v>
      </c>
      <c r="F6" s="45">
        <f t="shared" si="3"/>
        <v>5.3931912206954993E-2</v>
      </c>
      <c r="G6" s="44">
        <f>January!$E6</f>
        <v>424</v>
      </c>
      <c r="H6" s="44">
        <f>February!$E6</f>
        <v>467</v>
      </c>
      <c r="I6" s="44">
        <f>March!$E6</f>
        <v>487</v>
      </c>
      <c r="J6" s="44">
        <f>April!$E6</f>
        <v>442</v>
      </c>
      <c r="K6" s="44">
        <f>May!$E6</f>
        <v>506</v>
      </c>
      <c r="L6" s="44">
        <f>June!$E6</f>
        <v>458</v>
      </c>
      <c r="M6" s="44">
        <f>July!$E6</f>
        <v>462</v>
      </c>
      <c r="N6" s="44">
        <f>August!$E6</f>
        <v>0</v>
      </c>
      <c r="O6" s="44">
        <f>September!$E6</f>
        <v>0</v>
      </c>
      <c r="P6" s="44">
        <f>October!$E6</f>
        <v>0</v>
      </c>
      <c r="Q6" s="44">
        <f>November!$E6</f>
        <v>0</v>
      </c>
      <c r="R6" s="44">
        <f>December!$E6</f>
        <v>0</v>
      </c>
      <c r="S6" s="69">
        <f t="shared" si="4"/>
        <v>200.62333333333333</v>
      </c>
    </row>
    <row r="7" spans="1:19" ht="30" customHeight="1" x14ac:dyDescent="0.4">
      <c r="A7" s="6" t="s">
        <v>26</v>
      </c>
      <c r="B7" s="46">
        <f>'Year total'!B7</f>
        <v>13287</v>
      </c>
      <c r="C7" s="62">
        <f t="shared" si="0"/>
        <v>531.48</v>
      </c>
      <c r="D7" s="46">
        <f t="shared" si="1"/>
        <v>618</v>
      </c>
      <c r="E7" s="27">
        <f t="shared" si="2"/>
        <v>-86.519999999999982</v>
      </c>
      <c r="F7" s="47">
        <f t="shared" si="3"/>
        <v>4.6511627906976744E-2</v>
      </c>
      <c r="G7" s="46">
        <f>January!$E7</f>
        <v>42</v>
      </c>
      <c r="H7" s="46">
        <f>February!$E7</f>
        <v>56</v>
      </c>
      <c r="I7" s="46">
        <f>March!$E7</f>
        <v>181</v>
      </c>
      <c r="J7" s="46">
        <f>April!$E7</f>
        <v>123</v>
      </c>
      <c r="K7" s="46">
        <f>May!$E7</f>
        <v>80</v>
      </c>
      <c r="L7" s="46">
        <f>June!$E7</f>
        <v>52</v>
      </c>
      <c r="M7" s="46">
        <f>July!$E7</f>
        <v>84</v>
      </c>
      <c r="N7" s="46">
        <f>August!$E7</f>
        <v>0</v>
      </c>
      <c r="O7" s="46">
        <f>September!$E7</f>
        <v>0</v>
      </c>
      <c r="P7" s="46">
        <f>October!$E7</f>
        <v>0</v>
      </c>
      <c r="Q7" s="46">
        <f>November!$E7</f>
        <v>0</v>
      </c>
      <c r="R7" s="46">
        <f>December!$E7</f>
        <v>0</v>
      </c>
      <c r="S7" s="70">
        <f t="shared" si="4"/>
        <v>44.29</v>
      </c>
    </row>
    <row r="8" spans="1:19" ht="30" customHeight="1" x14ac:dyDescent="0.4">
      <c r="A8" s="5" t="s">
        <v>27</v>
      </c>
      <c r="B8" s="44">
        <f>'Year total'!B8</f>
        <v>10090</v>
      </c>
      <c r="C8" s="61">
        <f t="shared" si="0"/>
        <v>403.6</v>
      </c>
      <c r="D8" s="44">
        <f t="shared" si="1"/>
        <v>844</v>
      </c>
      <c r="E8" s="26">
        <f t="shared" si="2"/>
        <v>-440.4</v>
      </c>
      <c r="F8" s="45">
        <f t="shared" si="3"/>
        <v>8.3647175421209113E-2</v>
      </c>
      <c r="G8" s="44">
        <f>January!$E8</f>
        <v>89</v>
      </c>
      <c r="H8" s="44">
        <f>February!$E8</f>
        <v>118</v>
      </c>
      <c r="I8" s="44">
        <f>March!$E8</f>
        <v>142</v>
      </c>
      <c r="J8" s="44">
        <f>April!$E8</f>
        <v>118</v>
      </c>
      <c r="K8" s="44">
        <f>May!$E8</f>
        <v>102</v>
      </c>
      <c r="L8" s="44">
        <f>June!$E8</f>
        <v>100</v>
      </c>
      <c r="M8" s="44">
        <f>July!$E8</f>
        <v>175</v>
      </c>
      <c r="N8" s="44">
        <f>August!$E8</f>
        <v>0</v>
      </c>
      <c r="O8" s="44">
        <f>September!$E8</f>
        <v>0</v>
      </c>
      <c r="P8" s="44">
        <f>October!$E8</f>
        <v>0</v>
      </c>
      <c r="Q8" s="44">
        <f>November!$E8</f>
        <v>0</v>
      </c>
      <c r="R8" s="44">
        <f>December!$E8</f>
        <v>0</v>
      </c>
      <c r="S8" s="69">
        <f t="shared" si="4"/>
        <v>33.633333333333333</v>
      </c>
    </row>
    <row r="9" spans="1:19" ht="30" customHeight="1" x14ac:dyDescent="0.4">
      <c r="A9" s="6" t="s">
        <v>28</v>
      </c>
      <c r="B9" s="46">
        <f>'Year total'!B9</f>
        <v>8431</v>
      </c>
      <c r="C9" s="62">
        <f t="shared" si="0"/>
        <v>337.24</v>
      </c>
      <c r="D9" s="46">
        <f t="shared" si="1"/>
        <v>431</v>
      </c>
      <c r="E9" s="27">
        <f t="shared" si="2"/>
        <v>-93.759999999999991</v>
      </c>
      <c r="F9" s="47">
        <f t="shared" si="3"/>
        <v>5.1120863480014232E-2</v>
      </c>
      <c r="G9" s="46">
        <f>January!$E9</f>
        <v>33</v>
      </c>
      <c r="H9" s="46">
        <f>February!$E9</f>
        <v>159</v>
      </c>
      <c r="I9" s="46">
        <f>March!$E9</f>
        <v>81</v>
      </c>
      <c r="J9" s="46">
        <f>April!$E9</f>
        <v>63</v>
      </c>
      <c r="K9" s="46">
        <f>May!$E9</f>
        <v>28</v>
      </c>
      <c r="L9" s="46">
        <f>June!$E9</f>
        <v>45</v>
      </c>
      <c r="M9" s="46">
        <f>July!$E9</f>
        <v>22</v>
      </c>
      <c r="N9" s="46">
        <f>August!$E9</f>
        <v>0</v>
      </c>
      <c r="O9" s="46">
        <f>September!$E9</f>
        <v>0</v>
      </c>
      <c r="P9" s="46">
        <f>October!$E9</f>
        <v>0</v>
      </c>
      <c r="Q9" s="46">
        <f>November!$E9</f>
        <v>0</v>
      </c>
      <c r="R9" s="46">
        <f>December!$E9</f>
        <v>0</v>
      </c>
      <c r="S9" s="70">
        <f t="shared" si="4"/>
        <v>28.103333333333335</v>
      </c>
    </row>
    <row r="10" spans="1:19" ht="30" customHeight="1" x14ac:dyDescent="0.4">
      <c r="A10" s="5" t="s">
        <v>29</v>
      </c>
      <c r="B10" s="44">
        <f>'Year total'!B10</f>
        <v>5464</v>
      </c>
      <c r="C10" s="61">
        <f t="shared" si="0"/>
        <v>218.56</v>
      </c>
      <c r="D10" s="44">
        <f t="shared" si="1"/>
        <v>707</v>
      </c>
      <c r="E10" s="26">
        <f t="shared" si="2"/>
        <v>-488.44</v>
      </c>
      <c r="F10" s="45">
        <f t="shared" si="3"/>
        <v>0.12939238653001464</v>
      </c>
      <c r="G10" s="44">
        <f>January!$E10</f>
        <v>49</v>
      </c>
      <c r="H10" s="44">
        <f>February!$E10</f>
        <v>108</v>
      </c>
      <c r="I10" s="44">
        <f>March!$E10</f>
        <v>124</v>
      </c>
      <c r="J10" s="44">
        <f>April!$E10</f>
        <v>118</v>
      </c>
      <c r="K10" s="44">
        <f>May!$E10</f>
        <v>85</v>
      </c>
      <c r="L10" s="44">
        <f>June!$E10</f>
        <v>70</v>
      </c>
      <c r="M10" s="44">
        <f>July!$E10</f>
        <v>153</v>
      </c>
      <c r="N10" s="44">
        <f>August!$E10</f>
        <v>0</v>
      </c>
      <c r="O10" s="44">
        <f>September!$E10</f>
        <v>0</v>
      </c>
      <c r="P10" s="44">
        <f>October!$E10</f>
        <v>0</v>
      </c>
      <c r="Q10" s="44">
        <f>November!$E10</f>
        <v>0</v>
      </c>
      <c r="R10" s="44">
        <f>December!$E10</f>
        <v>0</v>
      </c>
      <c r="S10" s="69">
        <f t="shared" si="4"/>
        <v>18.213333333333335</v>
      </c>
    </row>
    <row r="11" spans="1:19" ht="30" customHeight="1" x14ac:dyDescent="0.4">
      <c r="A11" s="6" t="s">
        <v>30</v>
      </c>
      <c r="B11" s="46">
        <f>'Year total'!B11</f>
        <v>362</v>
      </c>
      <c r="C11" s="62">
        <f t="shared" si="0"/>
        <v>14.48</v>
      </c>
      <c r="D11" s="46">
        <f t="shared" si="1"/>
        <v>6</v>
      </c>
      <c r="E11" s="27">
        <f t="shared" si="2"/>
        <v>8.48</v>
      </c>
      <c r="F11" s="47">
        <f t="shared" si="3"/>
        <v>1.6574585635359115E-2</v>
      </c>
      <c r="G11" s="46">
        <f>January!$E11</f>
        <v>0</v>
      </c>
      <c r="H11" s="46">
        <f>February!$E11</f>
        <v>0</v>
      </c>
      <c r="I11" s="46">
        <f>March!$E11</f>
        <v>0</v>
      </c>
      <c r="J11" s="46">
        <f>April!$E11</f>
        <v>0</v>
      </c>
      <c r="K11" s="46">
        <f>May!$E11</f>
        <v>0</v>
      </c>
      <c r="L11" s="46">
        <f>June!$E11</f>
        <v>0</v>
      </c>
      <c r="M11" s="46">
        <f>July!$E11</f>
        <v>6</v>
      </c>
      <c r="N11" s="46">
        <f>August!$E11</f>
        <v>0</v>
      </c>
      <c r="O11" s="46">
        <f>September!$E11</f>
        <v>0</v>
      </c>
      <c r="P11" s="46">
        <f>October!$E11</f>
        <v>0</v>
      </c>
      <c r="Q11" s="46">
        <f>November!$E11</f>
        <v>0</v>
      </c>
      <c r="R11" s="46">
        <f>December!$E11</f>
        <v>0</v>
      </c>
      <c r="S11" s="70">
        <f t="shared" si="4"/>
        <v>1.2066666666666668</v>
      </c>
    </row>
    <row r="12" spans="1:19" ht="30" customHeight="1" x14ac:dyDescent="0.4">
      <c r="A12" s="7" t="s">
        <v>31</v>
      </c>
      <c r="B12" s="48">
        <f>'Year total'!B12</f>
        <v>2012</v>
      </c>
      <c r="C12" s="63">
        <f t="shared" si="0"/>
        <v>80.48</v>
      </c>
      <c r="D12" s="48">
        <f t="shared" si="1"/>
        <v>143</v>
      </c>
      <c r="E12" s="28">
        <f t="shared" si="2"/>
        <v>-62.519999999999996</v>
      </c>
      <c r="F12" s="49">
        <f t="shared" si="3"/>
        <v>7.1073558648111337E-2</v>
      </c>
      <c r="G12" s="48">
        <f>January!$E12</f>
        <v>22</v>
      </c>
      <c r="H12" s="48">
        <f>February!$E12</f>
        <v>28</v>
      </c>
      <c r="I12" s="48">
        <f>March!$E12</f>
        <v>18</v>
      </c>
      <c r="J12" s="48">
        <f>April!$E12</f>
        <v>21</v>
      </c>
      <c r="K12" s="48">
        <f>May!$E12</f>
        <v>25</v>
      </c>
      <c r="L12" s="48">
        <f>June!$E12</f>
        <v>19</v>
      </c>
      <c r="M12" s="48">
        <f>July!$E12</f>
        <v>10</v>
      </c>
      <c r="N12" s="48">
        <f>August!$E12</f>
        <v>0</v>
      </c>
      <c r="O12" s="48">
        <f>September!$E12</f>
        <v>0</v>
      </c>
      <c r="P12" s="48">
        <f>October!$E12</f>
        <v>0</v>
      </c>
      <c r="Q12" s="48">
        <f>November!$E12</f>
        <v>0</v>
      </c>
      <c r="R12" s="48">
        <f>December!$E12</f>
        <v>0</v>
      </c>
      <c r="S12" s="63">
        <f t="shared" si="4"/>
        <v>6.706666666666667</v>
      </c>
    </row>
    <row r="13" spans="1:19" ht="30" customHeight="1" x14ac:dyDescent="0.4">
      <c r="A13" s="8" t="s">
        <v>32</v>
      </c>
      <c r="B13" s="50">
        <f>'Year total'!B13</f>
        <v>4579</v>
      </c>
      <c r="C13" s="64">
        <f t="shared" si="0"/>
        <v>183.16</v>
      </c>
      <c r="D13" s="50">
        <f t="shared" si="1"/>
        <v>440</v>
      </c>
      <c r="E13" s="29">
        <f t="shared" si="2"/>
        <v>-256.84000000000003</v>
      </c>
      <c r="F13" s="51">
        <f t="shared" si="3"/>
        <v>9.6090849530465164E-2</v>
      </c>
      <c r="G13" s="50">
        <f>January!$E13</f>
        <v>59</v>
      </c>
      <c r="H13" s="50">
        <f>February!$E13</f>
        <v>80</v>
      </c>
      <c r="I13" s="50">
        <f>March!$E13</f>
        <v>70</v>
      </c>
      <c r="J13" s="50">
        <f>April!$E13</f>
        <v>60</v>
      </c>
      <c r="K13" s="50">
        <f>May!$E13</f>
        <v>88</v>
      </c>
      <c r="L13" s="50">
        <f>June!$E13</f>
        <v>46</v>
      </c>
      <c r="M13" s="50">
        <f>July!$E13</f>
        <v>37</v>
      </c>
      <c r="N13" s="50">
        <f>August!$E13</f>
        <v>0</v>
      </c>
      <c r="O13" s="50">
        <f>September!$E13</f>
        <v>0</v>
      </c>
      <c r="P13" s="50">
        <f>October!$E13</f>
        <v>0</v>
      </c>
      <c r="Q13" s="50">
        <f>November!$E13</f>
        <v>0</v>
      </c>
      <c r="R13" s="50">
        <f>December!$E13</f>
        <v>0</v>
      </c>
      <c r="S13" s="64">
        <f t="shared" si="4"/>
        <v>15.263333333333334</v>
      </c>
    </row>
    <row r="14" spans="1:19" ht="30" customHeight="1" x14ac:dyDescent="0.4">
      <c r="A14" s="7" t="s">
        <v>33</v>
      </c>
      <c r="B14" s="48">
        <f>'Year total'!B14</f>
        <v>10888</v>
      </c>
      <c r="C14" s="63">
        <f t="shared" si="0"/>
        <v>435.52</v>
      </c>
      <c r="D14" s="48">
        <f t="shared" si="1"/>
        <v>898</v>
      </c>
      <c r="E14" s="28">
        <f t="shared" si="2"/>
        <v>-462.48</v>
      </c>
      <c r="F14" s="49">
        <f t="shared" si="3"/>
        <v>8.2476120499632627E-2</v>
      </c>
      <c r="G14" s="48">
        <f>January!$E14</f>
        <v>111</v>
      </c>
      <c r="H14" s="48">
        <f>February!$E14</f>
        <v>178</v>
      </c>
      <c r="I14" s="48">
        <f>March!$E14</f>
        <v>135</v>
      </c>
      <c r="J14" s="48">
        <f>April!$E14</f>
        <v>107</v>
      </c>
      <c r="K14" s="48">
        <f>May!$E14</f>
        <v>181</v>
      </c>
      <c r="L14" s="48">
        <f>June!$E14</f>
        <v>113</v>
      </c>
      <c r="M14" s="48">
        <f>July!$E14</f>
        <v>73</v>
      </c>
      <c r="N14" s="48">
        <f>August!$E14</f>
        <v>0</v>
      </c>
      <c r="O14" s="48">
        <f>September!$E14</f>
        <v>0</v>
      </c>
      <c r="P14" s="48">
        <f>October!$E14</f>
        <v>0</v>
      </c>
      <c r="Q14" s="48">
        <f>November!$E14</f>
        <v>0</v>
      </c>
      <c r="R14" s="48">
        <f>December!$E14</f>
        <v>0</v>
      </c>
      <c r="S14" s="63">
        <f t="shared" si="4"/>
        <v>36.293333333333329</v>
      </c>
    </row>
    <row r="15" spans="1:19" ht="30" customHeight="1" x14ac:dyDescent="0.4">
      <c r="A15" s="8" t="s">
        <v>34</v>
      </c>
      <c r="B15" s="50">
        <f>'Year total'!B15</f>
        <v>8103</v>
      </c>
      <c r="C15" s="64">
        <f t="shared" si="0"/>
        <v>324.12</v>
      </c>
      <c r="D15" s="50">
        <f t="shared" si="1"/>
        <v>848</v>
      </c>
      <c r="E15" s="29">
        <f t="shared" si="2"/>
        <v>-523.88</v>
      </c>
      <c r="F15" s="51">
        <f t="shared" si="3"/>
        <v>0.10465259780328273</v>
      </c>
      <c r="G15" s="50">
        <f>January!$E15</f>
        <v>138</v>
      </c>
      <c r="H15" s="50">
        <f>February!$E15</f>
        <v>181</v>
      </c>
      <c r="I15" s="50">
        <f>March!$E15</f>
        <v>118</v>
      </c>
      <c r="J15" s="50">
        <f>April!$E15</f>
        <v>101</v>
      </c>
      <c r="K15" s="50">
        <f>May!$E15</f>
        <v>138</v>
      </c>
      <c r="L15" s="50">
        <f>June!$E15</f>
        <v>102</v>
      </c>
      <c r="M15" s="50">
        <f>July!$E15</f>
        <v>70</v>
      </c>
      <c r="N15" s="50">
        <f>August!$E15</f>
        <v>0</v>
      </c>
      <c r="O15" s="50">
        <f>September!$E15</f>
        <v>0</v>
      </c>
      <c r="P15" s="50">
        <f>October!$E15</f>
        <v>0</v>
      </c>
      <c r="Q15" s="50">
        <f>November!$E15</f>
        <v>0</v>
      </c>
      <c r="R15" s="50">
        <f>December!$E15</f>
        <v>0</v>
      </c>
      <c r="S15" s="64">
        <f t="shared" si="4"/>
        <v>27.01</v>
      </c>
    </row>
    <row r="16" spans="1:19" ht="30" customHeight="1" x14ac:dyDescent="0.4">
      <c r="A16" s="5" t="s">
        <v>35</v>
      </c>
      <c r="B16" s="44">
        <f>'Year total'!B16</f>
        <v>8662</v>
      </c>
      <c r="C16" s="61">
        <f t="shared" si="0"/>
        <v>346.48</v>
      </c>
      <c r="D16" s="44">
        <f t="shared" si="1"/>
        <v>450</v>
      </c>
      <c r="E16" s="26">
        <f t="shared" si="2"/>
        <v>-103.51999999999998</v>
      </c>
      <c r="F16" s="45">
        <f t="shared" si="3"/>
        <v>5.1951050565689216E-2</v>
      </c>
      <c r="G16" s="44">
        <f>January!$E16</f>
        <v>133</v>
      </c>
      <c r="H16" s="44">
        <f>February!$E16</f>
        <v>50</v>
      </c>
      <c r="I16" s="44">
        <f>March!$E16</f>
        <v>58</v>
      </c>
      <c r="J16" s="44">
        <f>April!$E16</f>
        <v>57</v>
      </c>
      <c r="K16" s="44">
        <f>May!$E16</f>
        <v>43</v>
      </c>
      <c r="L16" s="44">
        <f>June!$E16</f>
        <v>60</v>
      </c>
      <c r="M16" s="44">
        <f>July!$E16</f>
        <v>49</v>
      </c>
      <c r="N16" s="44">
        <f>August!$E16</f>
        <v>0</v>
      </c>
      <c r="O16" s="44">
        <f>September!$E16</f>
        <v>0</v>
      </c>
      <c r="P16" s="44">
        <f>October!$E16</f>
        <v>0</v>
      </c>
      <c r="Q16" s="44">
        <f>November!$E16</f>
        <v>0</v>
      </c>
      <c r="R16" s="44">
        <f>December!$E16</f>
        <v>0</v>
      </c>
      <c r="S16" s="69">
        <f t="shared" si="4"/>
        <v>28.873333333333335</v>
      </c>
    </row>
    <row r="17" spans="1:19" ht="30" customHeight="1" x14ac:dyDescent="0.4">
      <c r="A17" s="6" t="s">
        <v>36</v>
      </c>
      <c r="B17" s="46">
        <f>'Year total'!B17</f>
        <v>15728</v>
      </c>
      <c r="C17" s="62">
        <f t="shared" si="0"/>
        <v>629.12</v>
      </c>
      <c r="D17" s="46">
        <f t="shared" si="1"/>
        <v>744</v>
      </c>
      <c r="E17" s="27">
        <f t="shared" si="2"/>
        <v>-114.88</v>
      </c>
      <c r="F17" s="47">
        <f t="shared" si="3"/>
        <v>4.7304170905391657E-2</v>
      </c>
      <c r="G17" s="46">
        <f>January!$E17</f>
        <v>118</v>
      </c>
      <c r="H17" s="46">
        <f>February!$E17</f>
        <v>75</v>
      </c>
      <c r="I17" s="46">
        <f>March!$E17</f>
        <v>115</v>
      </c>
      <c r="J17" s="46">
        <f>April!$E17</f>
        <v>122</v>
      </c>
      <c r="K17" s="46">
        <f>May!$E17</f>
        <v>97</v>
      </c>
      <c r="L17" s="46">
        <f>June!$E17</f>
        <v>108</v>
      </c>
      <c r="M17" s="46">
        <f>July!$E17</f>
        <v>109</v>
      </c>
      <c r="N17" s="46">
        <f>August!$E17</f>
        <v>0</v>
      </c>
      <c r="O17" s="46">
        <f>September!$E17</f>
        <v>0</v>
      </c>
      <c r="P17" s="46">
        <f>October!$E17</f>
        <v>0</v>
      </c>
      <c r="Q17" s="46">
        <f>November!$E17</f>
        <v>0</v>
      </c>
      <c r="R17" s="46">
        <f>December!$E17</f>
        <v>0</v>
      </c>
      <c r="S17" s="70">
        <f t="shared" si="4"/>
        <v>52.426666666666669</v>
      </c>
    </row>
    <row r="18" spans="1:19" ht="30" customHeight="1" x14ac:dyDescent="0.4">
      <c r="A18" s="5" t="s">
        <v>37</v>
      </c>
      <c r="B18" s="44">
        <f>'Year total'!B18</f>
        <v>7840</v>
      </c>
      <c r="C18" s="61">
        <f t="shared" si="0"/>
        <v>313.60000000000002</v>
      </c>
      <c r="D18" s="44">
        <f t="shared" si="1"/>
        <v>206</v>
      </c>
      <c r="E18" s="26">
        <f t="shared" si="2"/>
        <v>107.60000000000002</v>
      </c>
      <c r="F18" s="45">
        <f t="shared" si="3"/>
        <v>2.6275510204081632E-2</v>
      </c>
      <c r="G18" s="44">
        <f>January!$E18</f>
        <v>61</v>
      </c>
      <c r="H18" s="44">
        <f>February!$E18</f>
        <v>33</v>
      </c>
      <c r="I18" s="44">
        <f>March!$E18</f>
        <v>0</v>
      </c>
      <c r="J18" s="44">
        <f>April!$E18</f>
        <v>65</v>
      </c>
      <c r="K18" s="44">
        <f>May!$E18</f>
        <v>22</v>
      </c>
      <c r="L18" s="44">
        <f>June!$E18</f>
        <v>21</v>
      </c>
      <c r="M18" s="44">
        <f>July!$E18</f>
        <v>4</v>
      </c>
      <c r="N18" s="44">
        <f>August!$E18</f>
        <v>0</v>
      </c>
      <c r="O18" s="44">
        <f>September!$E18</f>
        <v>0</v>
      </c>
      <c r="P18" s="44">
        <f>October!$E18</f>
        <v>0</v>
      </c>
      <c r="Q18" s="44">
        <f>November!$E18</f>
        <v>0</v>
      </c>
      <c r="R18" s="44">
        <f>December!$E18</f>
        <v>0</v>
      </c>
      <c r="S18" s="69">
        <f t="shared" si="4"/>
        <v>26.133333333333336</v>
      </c>
    </row>
    <row r="19" spans="1:19" ht="30" customHeight="1" x14ac:dyDescent="0.4">
      <c r="A19" s="6" t="s">
        <v>38</v>
      </c>
      <c r="B19" s="46">
        <f>'Year total'!B19</f>
        <v>31627</v>
      </c>
      <c r="C19" s="62">
        <f t="shared" si="0"/>
        <v>1265.08</v>
      </c>
      <c r="D19" s="46">
        <f t="shared" si="1"/>
        <v>953</v>
      </c>
      <c r="E19" s="27">
        <f t="shared" si="2"/>
        <v>312.07999999999993</v>
      </c>
      <c r="F19" s="47">
        <f t="shared" si="3"/>
        <v>3.01324817402852E-2</v>
      </c>
      <c r="G19" s="46">
        <f>January!$E19</f>
        <v>111</v>
      </c>
      <c r="H19" s="46">
        <f>February!$E19</f>
        <v>157</v>
      </c>
      <c r="I19" s="46">
        <f>March!$E19</f>
        <v>72</v>
      </c>
      <c r="J19" s="46">
        <f>April!$E19</f>
        <v>222</v>
      </c>
      <c r="K19" s="46">
        <f>May!$E19</f>
        <v>81</v>
      </c>
      <c r="L19" s="46">
        <f>June!$E19</f>
        <v>180</v>
      </c>
      <c r="M19" s="46">
        <f>July!$E19</f>
        <v>130</v>
      </c>
      <c r="N19" s="46">
        <f>August!$E19</f>
        <v>0</v>
      </c>
      <c r="O19" s="46">
        <f>September!$E19</f>
        <v>0</v>
      </c>
      <c r="P19" s="46">
        <f>October!$E19</f>
        <v>0</v>
      </c>
      <c r="Q19" s="46">
        <f>November!$E19</f>
        <v>0</v>
      </c>
      <c r="R19" s="46">
        <f>December!$E19</f>
        <v>0</v>
      </c>
      <c r="S19" s="70">
        <f t="shared" si="4"/>
        <v>105.42333333333333</v>
      </c>
    </row>
    <row r="20" spans="1:19" ht="30" customHeight="1" x14ac:dyDescent="0.4">
      <c r="A20" s="5" t="s">
        <v>39</v>
      </c>
      <c r="B20" s="44">
        <f>'Year total'!B20</f>
        <v>4325</v>
      </c>
      <c r="C20" s="61">
        <f t="shared" si="0"/>
        <v>173</v>
      </c>
      <c r="D20" s="44">
        <f t="shared" si="1"/>
        <v>79</v>
      </c>
      <c r="E20" s="26">
        <f t="shared" si="2"/>
        <v>94</v>
      </c>
      <c r="F20" s="45">
        <f t="shared" si="3"/>
        <v>1.8265895953757227E-2</v>
      </c>
      <c r="G20" s="44">
        <f>January!$E20</f>
        <v>37</v>
      </c>
      <c r="H20" s="44">
        <f>February!$E20</f>
        <v>28</v>
      </c>
      <c r="I20" s="44">
        <f>March!$E20</f>
        <v>11</v>
      </c>
      <c r="J20" s="44">
        <f>April!$E20</f>
        <v>2</v>
      </c>
      <c r="K20" s="44">
        <f>May!$E20</f>
        <v>0</v>
      </c>
      <c r="L20" s="44">
        <f>June!$E20</f>
        <v>1</v>
      </c>
      <c r="M20" s="44">
        <f>July!$E20</f>
        <v>0</v>
      </c>
      <c r="N20" s="44">
        <f>August!$E20</f>
        <v>0</v>
      </c>
      <c r="O20" s="44">
        <f>September!$E20</f>
        <v>0</v>
      </c>
      <c r="P20" s="44">
        <f>October!$E20</f>
        <v>0</v>
      </c>
      <c r="Q20" s="44">
        <f>November!$E20</f>
        <v>0</v>
      </c>
      <c r="R20" s="44">
        <f>December!$E20</f>
        <v>0</v>
      </c>
      <c r="S20" s="69">
        <f t="shared" si="4"/>
        <v>14.416666666666666</v>
      </c>
    </row>
    <row r="21" spans="1:19" ht="30" customHeight="1" x14ac:dyDescent="0.4">
      <c r="A21" s="6" t="s">
        <v>40</v>
      </c>
      <c r="B21" s="46">
        <f>'Year total'!B21</f>
        <v>26039</v>
      </c>
      <c r="C21" s="62">
        <f t="shared" si="0"/>
        <v>1041.56</v>
      </c>
      <c r="D21" s="46">
        <f t="shared" si="1"/>
        <v>591</v>
      </c>
      <c r="E21" s="27">
        <f t="shared" si="2"/>
        <v>450.55999999999995</v>
      </c>
      <c r="F21" s="47">
        <f t="shared" si="3"/>
        <v>2.2696724144552403E-2</v>
      </c>
      <c r="G21" s="46">
        <f>January!$E21</f>
        <v>74</v>
      </c>
      <c r="H21" s="46">
        <f>February!$E21</f>
        <v>129</v>
      </c>
      <c r="I21" s="46">
        <f>March!$E21</f>
        <v>101</v>
      </c>
      <c r="J21" s="46">
        <f>April!$E21</f>
        <v>63</v>
      </c>
      <c r="K21" s="46">
        <f>May!$E21</f>
        <v>73</v>
      </c>
      <c r="L21" s="46">
        <f>June!$E21</f>
        <v>66</v>
      </c>
      <c r="M21" s="46">
        <f>July!$E21</f>
        <v>85</v>
      </c>
      <c r="N21" s="46">
        <f>August!$E21</f>
        <v>0</v>
      </c>
      <c r="O21" s="46">
        <f>September!$E21</f>
        <v>0</v>
      </c>
      <c r="P21" s="46">
        <f>October!$E21</f>
        <v>0</v>
      </c>
      <c r="Q21" s="46">
        <f>November!$E21</f>
        <v>0</v>
      </c>
      <c r="R21" s="46">
        <f>December!$E21</f>
        <v>0</v>
      </c>
      <c r="S21" s="70">
        <f t="shared" si="4"/>
        <v>86.796666666666667</v>
      </c>
    </row>
    <row r="22" spans="1:19" ht="30" customHeight="1" x14ac:dyDescent="0.4">
      <c r="A22" s="5" t="s">
        <v>41</v>
      </c>
      <c r="B22" s="44">
        <f>'Year total'!B22</f>
        <v>14259</v>
      </c>
      <c r="C22" s="61">
        <f t="shared" si="0"/>
        <v>570.36</v>
      </c>
      <c r="D22" s="44">
        <f t="shared" si="1"/>
        <v>295</v>
      </c>
      <c r="E22" s="26">
        <f t="shared" si="2"/>
        <v>275.36</v>
      </c>
      <c r="F22" s="45">
        <f t="shared" si="3"/>
        <v>2.0688687846272528E-2</v>
      </c>
      <c r="G22" s="44">
        <f>January!$E22</f>
        <v>52</v>
      </c>
      <c r="H22" s="44">
        <f>February!$E22</f>
        <v>25</v>
      </c>
      <c r="I22" s="44">
        <f>March!$E22</f>
        <v>42</v>
      </c>
      <c r="J22" s="44">
        <f>April!$E22</f>
        <v>43</v>
      </c>
      <c r="K22" s="44">
        <f>May!$E22</f>
        <v>64</v>
      </c>
      <c r="L22" s="44">
        <f>June!$E22</f>
        <v>36</v>
      </c>
      <c r="M22" s="44">
        <f>July!$E22</f>
        <v>33</v>
      </c>
      <c r="N22" s="44">
        <f>August!$E22</f>
        <v>0</v>
      </c>
      <c r="O22" s="44">
        <f>September!$E22</f>
        <v>0</v>
      </c>
      <c r="P22" s="44">
        <f>October!$E22</f>
        <v>0</v>
      </c>
      <c r="Q22" s="44">
        <f>November!$E22</f>
        <v>0</v>
      </c>
      <c r="R22" s="44">
        <f>December!$E22</f>
        <v>0</v>
      </c>
      <c r="S22" s="69">
        <f t="shared" si="4"/>
        <v>47.53</v>
      </c>
    </row>
    <row r="23" spans="1:19" ht="30" customHeight="1" x14ac:dyDescent="0.4">
      <c r="A23" s="6" t="s">
        <v>42</v>
      </c>
      <c r="B23" s="46">
        <f>'Year total'!B23</f>
        <v>23651</v>
      </c>
      <c r="C23" s="62">
        <f t="shared" si="0"/>
        <v>946.04</v>
      </c>
      <c r="D23" s="46">
        <f t="shared" si="1"/>
        <v>1464</v>
      </c>
      <c r="E23" s="27">
        <f t="shared" si="2"/>
        <v>-517.96</v>
      </c>
      <c r="F23" s="47">
        <f t="shared" si="3"/>
        <v>6.1900131072681913E-2</v>
      </c>
      <c r="G23" s="46">
        <f>January!$E23</f>
        <v>213</v>
      </c>
      <c r="H23" s="46">
        <f>February!$E23</f>
        <v>216</v>
      </c>
      <c r="I23" s="46">
        <f>March!$E23</f>
        <v>189</v>
      </c>
      <c r="J23" s="46">
        <f>April!$E23</f>
        <v>228</v>
      </c>
      <c r="K23" s="46">
        <f>May!$E23</f>
        <v>203</v>
      </c>
      <c r="L23" s="46">
        <f>June!$E23</f>
        <v>192</v>
      </c>
      <c r="M23" s="46">
        <f>July!$E23</f>
        <v>223</v>
      </c>
      <c r="N23" s="46">
        <f>August!$E23</f>
        <v>0</v>
      </c>
      <c r="O23" s="46">
        <f>September!$E23</f>
        <v>0</v>
      </c>
      <c r="P23" s="46">
        <f>October!$E23</f>
        <v>0</v>
      </c>
      <c r="Q23" s="46">
        <f>November!$E23</f>
        <v>0</v>
      </c>
      <c r="R23" s="46">
        <f>December!$E23</f>
        <v>0</v>
      </c>
      <c r="S23" s="70">
        <f t="shared" si="4"/>
        <v>78.836666666666659</v>
      </c>
    </row>
    <row r="24" spans="1:19" ht="30" customHeight="1" x14ac:dyDescent="0.4">
      <c r="A24" s="5" t="s">
        <v>43</v>
      </c>
      <c r="B24" s="44">
        <f>'Year total'!B24</f>
        <v>90709</v>
      </c>
      <c r="C24" s="61">
        <f t="shared" si="0"/>
        <v>3628.36</v>
      </c>
      <c r="D24" s="44">
        <f t="shared" si="1"/>
        <v>4397</v>
      </c>
      <c r="E24" s="26">
        <f t="shared" si="2"/>
        <v>-768.63999999999987</v>
      </c>
      <c r="F24" s="45">
        <f t="shared" si="3"/>
        <v>4.8473690592995181E-2</v>
      </c>
      <c r="G24" s="44">
        <f>January!$E24</f>
        <v>685</v>
      </c>
      <c r="H24" s="44">
        <f>February!$E24</f>
        <v>603</v>
      </c>
      <c r="I24" s="44">
        <f>March!$E24</f>
        <v>447</v>
      </c>
      <c r="J24" s="44">
        <f>April!$E24</f>
        <v>747</v>
      </c>
      <c r="K24" s="44">
        <f>May!$E24</f>
        <v>600</v>
      </c>
      <c r="L24" s="44">
        <f>June!$E24</f>
        <v>666</v>
      </c>
      <c r="M24" s="44">
        <f>July!$E24</f>
        <v>649</v>
      </c>
      <c r="N24" s="44">
        <f>August!$E24</f>
        <v>0</v>
      </c>
      <c r="O24" s="44">
        <f>September!$E24</f>
        <v>0</v>
      </c>
      <c r="P24" s="44">
        <f>October!$E24</f>
        <v>0</v>
      </c>
      <c r="Q24" s="44">
        <f>November!$E24</f>
        <v>0</v>
      </c>
      <c r="R24" s="44">
        <f>December!$E24</f>
        <v>0</v>
      </c>
      <c r="S24" s="69">
        <f t="shared" si="4"/>
        <v>302.36333333333334</v>
      </c>
    </row>
    <row r="25" spans="1:19" ht="30" customHeight="1" x14ac:dyDescent="0.4">
      <c r="A25" s="6" t="s">
        <v>44</v>
      </c>
      <c r="B25" s="46">
        <f>'Year total'!B25</f>
        <v>12495</v>
      </c>
      <c r="C25" s="62">
        <f t="shared" si="0"/>
        <v>499.8</v>
      </c>
      <c r="D25" s="46">
        <f t="shared" si="1"/>
        <v>914</v>
      </c>
      <c r="E25" s="27">
        <f t="shared" si="2"/>
        <v>-414.2</v>
      </c>
      <c r="F25" s="47">
        <f t="shared" si="3"/>
        <v>7.3149259703881558E-2</v>
      </c>
      <c r="G25" s="46">
        <f>January!$E25</f>
        <v>106</v>
      </c>
      <c r="H25" s="46">
        <f>February!$E25</f>
        <v>101</v>
      </c>
      <c r="I25" s="46">
        <f>March!$E25</f>
        <v>135</v>
      </c>
      <c r="J25" s="46">
        <f>April!$E25</f>
        <v>139</v>
      </c>
      <c r="K25" s="46">
        <f>May!$E25</f>
        <v>153</v>
      </c>
      <c r="L25" s="46">
        <f>June!$E25</f>
        <v>131</v>
      </c>
      <c r="M25" s="46">
        <f>July!$E25</f>
        <v>149</v>
      </c>
      <c r="N25" s="46">
        <f>August!$E25</f>
        <v>0</v>
      </c>
      <c r="O25" s="46">
        <f>September!$E25</f>
        <v>0</v>
      </c>
      <c r="P25" s="46">
        <f>October!$E25</f>
        <v>0</v>
      </c>
      <c r="Q25" s="46">
        <f>November!$E25</f>
        <v>0</v>
      </c>
      <c r="R25" s="46">
        <f>December!$E25</f>
        <v>0</v>
      </c>
      <c r="S25" s="70">
        <f t="shared" si="4"/>
        <v>41.65</v>
      </c>
    </row>
    <row r="26" spans="1:19" ht="30" customHeight="1" x14ac:dyDescent="0.4">
      <c r="A26" s="5" t="s">
        <v>45</v>
      </c>
      <c r="B26" s="44">
        <f>'Year total'!B26</f>
        <v>0</v>
      </c>
      <c r="C26" s="61">
        <f t="shared" si="0"/>
        <v>0</v>
      </c>
      <c r="D26" s="44">
        <f t="shared" si="1"/>
        <v>0</v>
      </c>
      <c r="E26" s="26">
        <f t="shared" si="2"/>
        <v>0</v>
      </c>
      <c r="F26" s="45">
        <f t="shared" si="3"/>
        <v>0</v>
      </c>
      <c r="G26" s="44">
        <f>January!$E26</f>
        <v>0</v>
      </c>
      <c r="H26" s="44">
        <f>February!$E26</f>
        <v>0</v>
      </c>
      <c r="I26" s="44">
        <f>March!$E26</f>
        <v>0</v>
      </c>
      <c r="J26" s="44">
        <f>April!$E26</f>
        <v>0</v>
      </c>
      <c r="K26" s="44">
        <f>May!$E26</f>
        <v>0</v>
      </c>
      <c r="L26" s="44">
        <f>June!$E26</f>
        <v>0</v>
      </c>
      <c r="M26" s="44">
        <f>July!$E26</f>
        <v>0</v>
      </c>
      <c r="N26" s="44">
        <f>August!$E26</f>
        <v>0</v>
      </c>
      <c r="O26" s="44">
        <f>September!$E26</f>
        <v>0</v>
      </c>
      <c r="P26" s="44">
        <f>October!$E26</f>
        <v>0</v>
      </c>
      <c r="Q26" s="44">
        <f>November!$E26</f>
        <v>0</v>
      </c>
      <c r="R26" s="44">
        <f>December!$E26</f>
        <v>0</v>
      </c>
      <c r="S26" s="69">
        <f t="shared" si="4"/>
        <v>0</v>
      </c>
    </row>
    <row r="27" spans="1:19" ht="30" customHeight="1" x14ac:dyDescent="0.4">
      <c r="A27" s="6" t="s">
        <v>46</v>
      </c>
      <c r="B27" s="46">
        <f>'Year total'!B27</f>
        <v>13787</v>
      </c>
      <c r="C27" s="62">
        <f t="shared" si="0"/>
        <v>551.48</v>
      </c>
      <c r="D27" s="46">
        <f t="shared" si="1"/>
        <v>762</v>
      </c>
      <c r="E27" s="27">
        <f t="shared" si="2"/>
        <v>-210.51999999999998</v>
      </c>
      <c r="F27" s="47">
        <f t="shared" si="3"/>
        <v>5.5269456734605066E-2</v>
      </c>
      <c r="G27" s="46">
        <f>January!$E27</f>
        <v>154</v>
      </c>
      <c r="H27" s="46">
        <f>February!$E27</f>
        <v>229</v>
      </c>
      <c r="I27" s="46">
        <f>March!$E27</f>
        <v>83</v>
      </c>
      <c r="J27" s="46">
        <f>April!$E27</f>
        <v>109</v>
      </c>
      <c r="K27" s="46">
        <f>May!$E27</f>
        <v>72</v>
      </c>
      <c r="L27" s="46">
        <f>June!$E27</f>
        <v>60</v>
      </c>
      <c r="M27" s="46">
        <f>July!$E27</f>
        <v>55</v>
      </c>
      <c r="N27" s="46">
        <f>August!$E27</f>
        <v>0</v>
      </c>
      <c r="O27" s="46">
        <f>September!$E27</f>
        <v>0</v>
      </c>
      <c r="P27" s="46">
        <f>October!$E27</f>
        <v>0</v>
      </c>
      <c r="Q27" s="46">
        <f>November!$E27</f>
        <v>0</v>
      </c>
      <c r="R27" s="46">
        <f>December!$E27</f>
        <v>0</v>
      </c>
      <c r="S27" s="70">
        <f t="shared" si="4"/>
        <v>45.956666666666671</v>
      </c>
    </row>
    <row r="28" spans="1:19" ht="30" customHeight="1" x14ac:dyDescent="0.4">
      <c r="A28" s="5" t="s">
        <v>47</v>
      </c>
      <c r="B28" s="44">
        <f>'Year total'!B28</f>
        <v>4292</v>
      </c>
      <c r="C28" s="61">
        <f t="shared" si="0"/>
        <v>171.68</v>
      </c>
      <c r="D28" s="44">
        <f t="shared" si="1"/>
        <v>275</v>
      </c>
      <c r="E28" s="26">
        <f t="shared" si="2"/>
        <v>-103.32</v>
      </c>
      <c r="F28" s="45">
        <f t="shared" si="3"/>
        <v>6.4072693383038212E-2</v>
      </c>
      <c r="G28" s="44">
        <f>January!$E28</f>
        <v>16</v>
      </c>
      <c r="H28" s="44">
        <f>February!$E28</f>
        <v>106</v>
      </c>
      <c r="I28" s="44">
        <f>March!$E28</f>
        <v>43</v>
      </c>
      <c r="J28" s="44">
        <f>April!$E28</f>
        <v>38</v>
      </c>
      <c r="K28" s="44">
        <f>May!$E28</f>
        <v>21</v>
      </c>
      <c r="L28" s="44">
        <f>June!$E28</f>
        <v>24</v>
      </c>
      <c r="M28" s="44">
        <f>July!$E28</f>
        <v>27</v>
      </c>
      <c r="N28" s="44">
        <f>August!$E28</f>
        <v>0</v>
      </c>
      <c r="O28" s="44">
        <f>September!$E28</f>
        <v>0</v>
      </c>
      <c r="P28" s="44">
        <f>October!$E28</f>
        <v>0</v>
      </c>
      <c r="Q28" s="44">
        <f>November!$E28</f>
        <v>0</v>
      </c>
      <c r="R28" s="44">
        <f>December!$E28</f>
        <v>0</v>
      </c>
      <c r="S28" s="69">
        <f t="shared" si="4"/>
        <v>14.306666666666667</v>
      </c>
    </row>
    <row r="29" spans="1:19" ht="30" customHeight="1" x14ac:dyDescent="0.4">
      <c r="A29" s="6" t="s">
        <v>48</v>
      </c>
      <c r="B29" s="46">
        <f>'Year total'!B29</f>
        <v>16415</v>
      </c>
      <c r="C29" s="62">
        <f t="shared" si="0"/>
        <v>656.6</v>
      </c>
      <c r="D29" s="46">
        <f t="shared" si="1"/>
        <v>796</v>
      </c>
      <c r="E29" s="27">
        <f t="shared" si="2"/>
        <v>-139.39999999999998</v>
      </c>
      <c r="F29" s="47">
        <f t="shared" si="3"/>
        <v>4.8492232713981114E-2</v>
      </c>
      <c r="G29" s="46">
        <f>January!$E29</f>
        <v>119</v>
      </c>
      <c r="H29" s="46">
        <f>February!$E29</f>
        <v>99</v>
      </c>
      <c r="I29" s="46">
        <f>March!$E29</f>
        <v>120</v>
      </c>
      <c r="J29" s="46">
        <f>April!$E29</f>
        <v>114</v>
      </c>
      <c r="K29" s="46">
        <f>May!$E29</f>
        <v>72</v>
      </c>
      <c r="L29" s="46">
        <f>June!$E29</f>
        <v>85</v>
      </c>
      <c r="M29" s="46">
        <f>July!$E29</f>
        <v>187</v>
      </c>
      <c r="N29" s="46">
        <f>August!$E29</f>
        <v>0</v>
      </c>
      <c r="O29" s="46">
        <f>September!$E29</f>
        <v>0</v>
      </c>
      <c r="P29" s="46">
        <f>October!$E29</f>
        <v>0</v>
      </c>
      <c r="Q29" s="46">
        <f>November!$E29</f>
        <v>0</v>
      </c>
      <c r="R29" s="46">
        <f>December!$E29</f>
        <v>0</v>
      </c>
      <c r="S29" s="70">
        <f t="shared" si="4"/>
        <v>54.716666666666669</v>
      </c>
    </row>
    <row r="30" spans="1:19" ht="30" customHeight="1" x14ac:dyDescent="0.4">
      <c r="A30" s="5" t="s">
        <v>49</v>
      </c>
      <c r="B30" s="44">
        <f>'Year total'!B30</f>
        <v>889</v>
      </c>
      <c r="C30" s="61">
        <f t="shared" si="0"/>
        <v>35.56</v>
      </c>
      <c r="D30" s="44">
        <f t="shared" si="1"/>
        <v>65</v>
      </c>
      <c r="E30" s="26">
        <f t="shared" si="2"/>
        <v>-29.439999999999998</v>
      </c>
      <c r="F30" s="45">
        <f t="shared" si="3"/>
        <v>7.3115860517435322E-2</v>
      </c>
      <c r="G30" s="44">
        <f>January!$E30</f>
        <v>4</v>
      </c>
      <c r="H30" s="44">
        <f>February!$E30</f>
        <v>8</v>
      </c>
      <c r="I30" s="44">
        <f>March!$E30</f>
        <v>0</v>
      </c>
      <c r="J30" s="44">
        <f>April!$E30</f>
        <v>11</v>
      </c>
      <c r="K30" s="44">
        <f>May!$E30</f>
        <v>7</v>
      </c>
      <c r="L30" s="44">
        <f>June!$E30</f>
        <v>24</v>
      </c>
      <c r="M30" s="44">
        <f>July!$E30</f>
        <v>11</v>
      </c>
      <c r="N30" s="44">
        <f>August!$E30</f>
        <v>0</v>
      </c>
      <c r="O30" s="44">
        <f>September!$E30</f>
        <v>0</v>
      </c>
      <c r="P30" s="44">
        <f>October!$E30</f>
        <v>0</v>
      </c>
      <c r="Q30" s="44">
        <f>November!$E30</f>
        <v>0</v>
      </c>
      <c r="R30" s="44">
        <f>December!$E30</f>
        <v>0</v>
      </c>
      <c r="S30" s="69">
        <f t="shared" si="4"/>
        <v>2.9633333333333334</v>
      </c>
    </row>
    <row r="31" spans="1:19" ht="30" customHeight="1" x14ac:dyDescent="0.4">
      <c r="A31" s="6" t="s">
        <v>50</v>
      </c>
      <c r="B31" s="46">
        <f>'Year total'!B31</f>
        <v>16119</v>
      </c>
      <c r="C31" s="62">
        <f t="shared" si="0"/>
        <v>644.76</v>
      </c>
      <c r="D31" s="46">
        <f t="shared" si="1"/>
        <v>841</v>
      </c>
      <c r="E31" s="27">
        <f t="shared" si="2"/>
        <v>-196.24</v>
      </c>
      <c r="F31" s="47">
        <f t="shared" si="3"/>
        <v>5.2174452509460886E-2</v>
      </c>
      <c r="G31" s="46">
        <f>January!$E31</f>
        <v>141</v>
      </c>
      <c r="H31" s="46">
        <f>February!$E31</f>
        <v>216</v>
      </c>
      <c r="I31" s="46">
        <f>March!$E31</f>
        <v>68</v>
      </c>
      <c r="J31" s="46">
        <f>April!$E31</f>
        <v>137</v>
      </c>
      <c r="K31" s="46">
        <f>May!$E31</f>
        <v>91</v>
      </c>
      <c r="L31" s="46">
        <f>June!$E31</f>
        <v>111</v>
      </c>
      <c r="M31" s="46">
        <f>July!$E31</f>
        <v>77</v>
      </c>
      <c r="N31" s="46">
        <f>August!$E31</f>
        <v>0</v>
      </c>
      <c r="O31" s="46">
        <f>September!$E31</f>
        <v>0</v>
      </c>
      <c r="P31" s="46">
        <f>October!$E31</f>
        <v>0</v>
      </c>
      <c r="Q31" s="46">
        <f>November!$E31</f>
        <v>0</v>
      </c>
      <c r="R31" s="46">
        <f>December!$E31</f>
        <v>0</v>
      </c>
      <c r="S31" s="70">
        <f t="shared" si="4"/>
        <v>53.73</v>
      </c>
    </row>
    <row r="32" spans="1:19" ht="30" customHeight="1" x14ac:dyDescent="0.4">
      <c r="A32" s="5" t="s">
        <v>51</v>
      </c>
      <c r="B32" s="44">
        <f>'Year total'!B32</f>
        <v>21568</v>
      </c>
      <c r="C32" s="61">
        <f t="shared" si="0"/>
        <v>862.72</v>
      </c>
      <c r="D32" s="44">
        <f t="shared" si="1"/>
        <v>943</v>
      </c>
      <c r="E32" s="26">
        <f t="shared" si="2"/>
        <v>-80.279999999999973</v>
      </c>
      <c r="F32" s="45">
        <f t="shared" si="3"/>
        <v>4.3722181008902079E-2</v>
      </c>
      <c r="G32" s="44">
        <f>January!$E32</f>
        <v>128</v>
      </c>
      <c r="H32" s="44">
        <f>February!$E32</f>
        <v>144</v>
      </c>
      <c r="I32" s="44">
        <f>March!$E32</f>
        <v>131</v>
      </c>
      <c r="J32" s="44">
        <f>April!$E32</f>
        <v>102</v>
      </c>
      <c r="K32" s="44">
        <f>May!$E32</f>
        <v>134</v>
      </c>
      <c r="L32" s="44">
        <f>June!$E32</f>
        <v>106</v>
      </c>
      <c r="M32" s="44">
        <f>July!$E32</f>
        <v>198</v>
      </c>
      <c r="N32" s="44">
        <f>August!$E32</f>
        <v>0</v>
      </c>
      <c r="O32" s="44">
        <f>September!$E32</f>
        <v>0</v>
      </c>
      <c r="P32" s="44">
        <f>October!$E32</f>
        <v>0</v>
      </c>
      <c r="Q32" s="44">
        <f>November!$E32</f>
        <v>0</v>
      </c>
      <c r="R32" s="44">
        <f>December!$E32</f>
        <v>0</v>
      </c>
      <c r="S32" s="69">
        <f t="shared" si="4"/>
        <v>71.893333333333331</v>
      </c>
    </row>
    <row r="33" spans="1:19" ht="30" customHeight="1" x14ac:dyDescent="0.4">
      <c r="A33" s="6" t="s">
        <v>52</v>
      </c>
      <c r="B33" s="46">
        <f>'Year total'!B33</f>
        <v>17880</v>
      </c>
      <c r="C33" s="62">
        <f t="shared" si="0"/>
        <v>715.2</v>
      </c>
      <c r="D33" s="46">
        <f t="shared" si="1"/>
        <v>1043</v>
      </c>
      <c r="E33" s="27">
        <f t="shared" si="2"/>
        <v>-327.79999999999995</v>
      </c>
      <c r="F33" s="47">
        <f t="shared" si="3"/>
        <v>5.8333333333333334E-2</v>
      </c>
      <c r="G33" s="46">
        <f>January!$E33</f>
        <v>165</v>
      </c>
      <c r="H33" s="46">
        <f>February!$E33</f>
        <v>143</v>
      </c>
      <c r="I33" s="46">
        <f>March!$E33</f>
        <v>115</v>
      </c>
      <c r="J33" s="46">
        <f>April!$E33</f>
        <v>156</v>
      </c>
      <c r="K33" s="46">
        <f>May!$E33</f>
        <v>178</v>
      </c>
      <c r="L33" s="46">
        <f>June!$E33</f>
        <v>157</v>
      </c>
      <c r="M33" s="46">
        <f>July!$E33</f>
        <v>129</v>
      </c>
      <c r="N33" s="46">
        <f>August!$E33</f>
        <v>0</v>
      </c>
      <c r="O33" s="46">
        <f>September!$E33</f>
        <v>0</v>
      </c>
      <c r="P33" s="46">
        <f>October!$E33</f>
        <v>0</v>
      </c>
      <c r="Q33" s="46">
        <f>November!$E33</f>
        <v>0</v>
      </c>
      <c r="R33" s="46">
        <f>December!$E33</f>
        <v>0</v>
      </c>
      <c r="S33" s="70">
        <f t="shared" si="4"/>
        <v>59.6</v>
      </c>
    </row>
    <row r="34" spans="1:19" ht="30" customHeight="1" x14ac:dyDescent="0.4">
      <c r="A34" s="5" t="s">
        <v>53</v>
      </c>
      <c r="B34" s="44">
        <f>'Year total'!B34</f>
        <v>10805</v>
      </c>
      <c r="C34" s="61">
        <f t="shared" si="0"/>
        <v>432.2</v>
      </c>
      <c r="D34" s="44">
        <f t="shared" si="1"/>
        <v>362</v>
      </c>
      <c r="E34" s="26">
        <f t="shared" si="2"/>
        <v>70.199999999999989</v>
      </c>
      <c r="F34" s="45">
        <f t="shared" si="3"/>
        <v>3.3503007866728364E-2</v>
      </c>
      <c r="G34" s="44">
        <f>January!$E34</f>
        <v>22</v>
      </c>
      <c r="H34" s="44">
        <f>February!$E34</f>
        <v>49</v>
      </c>
      <c r="I34" s="44">
        <f>March!$E34</f>
        <v>44</v>
      </c>
      <c r="J34" s="44">
        <f>April!$E34</f>
        <v>69</v>
      </c>
      <c r="K34" s="44">
        <f>May!$E34</f>
        <v>90</v>
      </c>
      <c r="L34" s="44">
        <f>June!$E34</f>
        <v>55</v>
      </c>
      <c r="M34" s="44">
        <f>July!$E34</f>
        <v>33</v>
      </c>
      <c r="N34" s="44">
        <f>August!$E34</f>
        <v>0</v>
      </c>
      <c r="O34" s="44">
        <f>September!$E34</f>
        <v>0</v>
      </c>
      <c r="P34" s="44">
        <f>October!$E34</f>
        <v>0</v>
      </c>
      <c r="Q34" s="44">
        <f>November!$E34</f>
        <v>0</v>
      </c>
      <c r="R34" s="44">
        <f>December!$E34</f>
        <v>0</v>
      </c>
      <c r="S34" s="69">
        <f t="shared" si="4"/>
        <v>36.016666666666666</v>
      </c>
    </row>
    <row r="35" spans="1:19" ht="30" customHeight="1" x14ac:dyDescent="0.4">
      <c r="A35" s="6" t="s">
        <v>54</v>
      </c>
      <c r="B35" s="46">
        <f>'Year total'!B35</f>
        <v>70740</v>
      </c>
      <c r="C35" s="62">
        <f t="shared" si="0"/>
        <v>2829.6</v>
      </c>
      <c r="D35" s="46">
        <f t="shared" si="1"/>
        <v>3062</v>
      </c>
      <c r="E35" s="27">
        <f t="shared" si="2"/>
        <v>-232.40000000000009</v>
      </c>
      <c r="F35" s="47">
        <f t="shared" si="3"/>
        <v>4.3285270002827253E-2</v>
      </c>
      <c r="G35" s="46">
        <f>January!$E35</f>
        <v>446</v>
      </c>
      <c r="H35" s="46">
        <f>February!$E35</f>
        <v>448</v>
      </c>
      <c r="I35" s="46">
        <f>March!$E35</f>
        <v>534</v>
      </c>
      <c r="J35" s="46">
        <f>April!$E35</f>
        <v>460</v>
      </c>
      <c r="K35" s="46">
        <f>May!$E35</f>
        <v>234</v>
      </c>
      <c r="L35" s="46">
        <f>June!$E35</f>
        <v>378</v>
      </c>
      <c r="M35" s="46">
        <f>July!$E35</f>
        <v>562</v>
      </c>
      <c r="N35" s="46">
        <f>August!$E35</f>
        <v>0</v>
      </c>
      <c r="O35" s="46">
        <f>September!$E35</f>
        <v>0</v>
      </c>
      <c r="P35" s="46">
        <f>October!$E35</f>
        <v>0</v>
      </c>
      <c r="Q35" s="46">
        <f>November!$E35</f>
        <v>0</v>
      </c>
      <c r="R35" s="46">
        <f>December!$E35</f>
        <v>0</v>
      </c>
      <c r="S35" s="70">
        <f t="shared" si="4"/>
        <v>235.79999999999998</v>
      </c>
    </row>
    <row r="36" spans="1:19" ht="30" customHeight="1" x14ac:dyDescent="0.4">
      <c r="A36" s="5" t="s">
        <v>55</v>
      </c>
      <c r="B36" s="44">
        <f>'Year total'!B36</f>
        <v>22063</v>
      </c>
      <c r="C36" s="61">
        <f t="shared" si="0"/>
        <v>882.52</v>
      </c>
      <c r="D36" s="44">
        <f t="shared" si="1"/>
        <v>694</v>
      </c>
      <c r="E36" s="26">
        <f t="shared" si="2"/>
        <v>188.51999999999998</v>
      </c>
      <c r="F36" s="45">
        <f t="shared" si="3"/>
        <v>3.1455377781806647E-2</v>
      </c>
      <c r="G36" s="44">
        <f>January!$E36</f>
        <v>90</v>
      </c>
      <c r="H36" s="44">
        <f>February!$E36</f>
        <v>70</v>
      </c>
      <c r="I36" s="44">
        <f>March!$E36</f>
        <v>122</v>
      </c>
      <c r="J36" s="44">
        <f>April!$E36</f>
        <v>105</v>
      </c>
      <c r="K36" s="44">
        <f>May!$E36</f>
        <v>140</v>
      </c>
      <c r="L36" s="44">
        <f>June!$E36</f>
        <v>47</v>
      </c>
      <c r="M36" s="44">
        <f>July!$E36</f>
        <v>120</v>
      </c>
      <c r="N36" s="44">
        <f>August!$E36</f>
        <v>0</v>
      </c>
      <c r="O36" s="44">
        <f>September!$E36</f>
        <v>0</v>
      </c>
      <c r="P36" s="44">
        <f>October!$E36</f>
        <v>0</v>
      </c>
      <c r="Q36" s="44">
        <f>November!$E36</f>
        <v>0</v>
      </c>
      <c r="R36" s="44">
        <f>December!$E36</f>
        <v>0</v>
      </c>
      <c r="S36" s="69">
        <f t="shared" si="4"/>
        <v>73.543333333333337</v>
      </c>
    </row>
    <row r="37" spans="1:19" ht="30" customHeight="1" x14ac:dyDescent="0.4">
      <c r="A37" s="6" t="s">
        <v>56</v>
      </c>
      <c r="B37" s="46">
        <f>'Year total'!B37</f>
        <v>29363</v>
      </c>
      <c r="C37" s="62">
        <f t="shared" si="0"/>
        <v>1174.52</v>
      </c>
      <c r="D37" s="46">
        <f t="shared" si="1"/>
        <v>1057</v>
      </c>
      <c r="E37" s="27">
        <f t="shared" si="2"/>
        <v>117.51999999999998</v>
      </c>
      <c r="F37" s="47">
        <f t="shared" si="3"/>
        <v>3.5997684160337842E-2</v>
      </c>
      <c r="G37" s="46">
        <f>January!$E37</f>
        <v>80</v>
      </c>
      <c r="H37" s="46">
        <f>February!$E37</f>
        <v>112</v>
      </c>
      <c r="I37" s="46">
        <f>March!$E37</f>
        <v>169</v>
      </c>
      <c r="J37" s="46">
        <f>April!$E37</f>
        <v>183</v>
      </c>
      <c r="K37" s="46">
        <f>May!$E37</f>
        <v>176</v>
      </c>
      <c r="L37" s="46">
        <f>June!$E37</f>
        <v>164</v>
      </c>
      <c r="M37" s="46">
        <f>July!$E37</f>
        <v>173</v>
      </c>
      <c r="N37" s="46">
        <f>August!$E37</f>
        <v>0</v>
      </c>
      <c r="O37" s="46">
        <f>September!$E37</f>
        <v>0</v>
      </c>
      <c r="P37" s="46">
        <f>October!$E37</f>
        <v>0</v>
      </c>
      <c r="Q37" s="46">
        <f>November!$E37</f>
        <v>0</v>
      </c>
      <c r="R37" s="46">
        <f>December!$E37</f>
        <v>0</v>
      </c>
      <c r="S37" s="70">
        <f t="shared" si="4"/>
        <v>97.876666666666665</v>
      </c>
    </row>
    <row r="38" spans="1:19" ht="30" customHeight="1" x14ac:dyDescent="0.4">
      <c r="A38" s="5" t="s">
        <v>57</v>
      </c>
      <c r="B38" s="44">
        <f>'Year total'!B38</f>
        <v>13103</v>
      </c>
      <c r="C38" s="61">
        <f t="shared" si="0"/>
        <v>524.12</v>
      </c>
      <c r="D38" s="44">
        <f t="shared" si="1"/>
        <v>340</v>
      </c>
      <c r="E38" s="26">
        <f t="shared" si="2"/>
        <v>184.12</v>
      </c>
      <c r="F38" s="45">
        <f t="shared" si="3"/>
        <v>2.5948256124551629E-2</v>
      </c>
      <c r="G38" s="44">
        <f>January!$E38</f>
        <v>70</v>
      </c>
      <c r="H38" s="44">
        <f>February!$E38</f>
        <v>82</v>
      </c>
      <c r="I38" s="44">
        <f>March!$E38</f>
        <v>29</v>
      </c>
      <c r="J38" s="44">
        <f>April!$E38</f>
        <v>34</v>
      </c>
      <c r="K38" s="44">
        <f>May!$E38</f>
        <v>53</v>
      </c>
      <c r="L38" s="44">
        <f>June!$E38</f>
        <v>59</v>
      </c>
      <c r="M38" s="44">
        <f>July!$E38</f>
        <v>13</v>
      </c>
      <c r="N38" s="44">
        <f>August!$E38</f>
        <v>0</v>
      </c>
      <c r="O38" s="44">
        <f>September!$E38</f>
        <v>0</v>
      </c>
      <c r="P38" s="44">
        <f>October!$E38</f>
        <v>0</v>
      </c>
      <c r="Q38" s="44">
        <f>November!$E38</f>
        <v>0</v>
      </c>
      <c r="R38" s="44">
        <f>December!$E38</f>
        <v>0</v>
      </c>
      <c r="S38" s="69">
        <f t="shared" si="4"/>
        <v>43.676666666666669</v>
      </c>
    </row>
    <row r="39" spans="1:19" ht="30" customHeight="1" x14ac:dyDescent="0.4">
      <c r="A39" s="6" t="s">
        <v>63</v>
      </c>
      <c r="B39" s="46">
        <f>'Year total'!B39</f>
        <v>7993</v>
      </c>
      <c r="C39" s="62">
        <f t="shared" si="0"/>
        <v>319.72000000000003</v>
      </c>
      <c r="D39" s="46">
        <f t="shared" si="1"/>
        <v>412</v>
      </c>
      <c r="E39" s="27">
        <f t="shared" si="2"/>
        <v>-92.279999999999973</v>
      </c>
      <c r="F39" s="47">
        <f t="shared" si="3"/>
        <v>5.1545101964218694E-2</v>
      </c>
      <c r="G39" s="46">
        <f>January!$E39</f>
        <v>49</v>
      </c>
      <c r="H39" s="46">
        <f>February!$E39</f>
        <v>14</v>
      </c>
      <c r="I39" s="46">
        <f>March!$E39</f>
        <v>67</v>
      </c>
      <c r="J39" s="46">
        <f>April!$E39</f>
        <v>133</v>
      </c>
      <c r="K39" s="46">
        <f>May!$E39</f>
        <v>7</v>
      </c>
      <c r="L39" s="46">
        <f>June!$E39</f>
        <v>0</v>
      </c>
      <c r="M39" s="46">
        <f>July!$E39</f>
        <v>142</v>
      </c>
      <c r="N39" s="46">
        <f>August!$E39</f>
        <v>0</v>
      </c>
      <c r="O39" s="46">
        <f>September!$E39</f>
        <v>0</v>
      </c>
      <c r="P39" s="46">
        <f>October!$E39</f>
        <v>0</v>
      </c>
      <c r="Q39" s="46">
        <f>November!$E39</f>
        <v>0</v>
      </c>
      <c r="R39" s="46">
        <f>December!$E39</f>
        <v>0</v>
      </c>
      <c r="S39" s="70">
        <f t="shared" si="4"/>
        <v>26.643333333333334</v>
      </c>
    </row>
    <row r="40" spans="1:19" ht="30" customHeight="1" x14ac:dyDescent="0.4">
      <c r="A40" s="10" t="s">
        <v>58</v>
      </c>
      <c r="B40" s="52">
        <f>'Year total'!B40</f>
        <v>12915</v>
      </c>
      <c r="C40" s="65">
        <f t="shared" si="0"/>
        <v>516.6</v>
      </c>
      <c r="D40" s="52">
        <f t="shared" si="1"/>
        <v>162</v>
      </c>
      <c r="E40" s="30">
        <f t="shared" si="2"/>
        <v>354.6</v>
      </c>
      <c r="F40" s="53">
        <f t="shared" si="3"/>
        <v>1.2543554006968641E-2</v>
      </c>
      <c r="G40" s="52">
        <f>January!$E40</f>
        <v>25</v>
      </c>
      <c r="H40" s="52">
        <f>February!$E40</f>
        <v>11</v>
      </c>
      <c r="I40" s="52">
        <f>March!$E40</f>
        <v>38</v>
      </c>
      <c r="J40" s="52">
        <f>April!$E40</f>
        <v>70</v>
      </c>
      <c r="K40" s="65">
        <f>May!$E40</f>
        <v>18</v>
      </c>
      <c r="L40" s="52">
        <f>June!$E40</f>
        <v>0</v>
      </c>
      <c r="M40" s="52">
        <f>July!$E40</f>
        <v>0</v>
      </c>
      <c r="N40" s="52">
        <f>August!$E40</f>
        <v>0</v>
      </c>
      <c r="O40" s="52">
        <f>September!$E40</f>
        <v>0</v>
      </c>
      <c r="P40" s="52">
        <f>October!$E40</f>
        <v>0</v>
      </c>
      <c r="Q40" s="52">
        <f>November!$E40</f>
        <v>0</v>
      </c>
      <c r="R40" s="52">
        <f>December!$E40</f>
        <v>0</v>
      </c>
      <c r="S40" s="65">
        <f t="shared" si="4"/>
        <v>43.050000000000004</v>
      </c>
    </row>
    <row r="41" spans="1:19" ht="30" customHeight="1" x14ac:dyDescent="0.4">
      <c r="A41" s="9" t="s">
        <v>59</v>
      </c>
      <c r="B41" s="54">
        <f>'Year total'!B41</f>
        <v>16712</v>
      </c>
      <c r="C41" s="66">
        <f t="shared" si="0"/>
        <v>668.48</v>
      </c>
      <c r="D41" s="54">
        <f t="shared" si="1"/>
        <v>207</v>
      </c>
      <c r="E41" s="31">
        <f t="shared" si="2"/>
        <v>461.48</v>
      </c>
      <c r="F41" s="55">
        <f t="shared" si="3"/>
        <v>1.2386309238870272E-2</v>
      </c>
      <c r="G41" s="54">
        <f>January!$E41</f>
        <v>1</v>
      </c>
      <c r="H41" s="54">
        <f>February!$E41</f>
        <v>118</v>
      </c>
      <c r="I41" s="54">
        <f>March!$E41</f>
        <v>0</v>
      </c>
      <c r="J41" s="54">
        <f>April!$E41</f>
        <v>88</v>
      </c>
      <c r="K41" s="66">
        <f>May!$E41</f>
        <v>0</v>
      </c>
      <c r="L41" s="54">
        <f>June!$E41</f>
        <v>0</v>
      </c>
      <c r="M41" s="54">
        <f>July!$E41</f>
        <v>0</v>
      </c>
      <c r="N41" s="54">
        <f>August!$E41</f>
        <v>0</v>
      </c>
      <c r="O41" s="54">
        <f>September!$E41</f>
        <v>0</v>
      </c>
      <c r="P41" s="54">
        <f>October!$E41</f>
        <v>0</v>
      </c>
      <c r="Q41" s="54">
        <f>November!$E41</f>
        <v>0</v>
      </c>
      <c r="R41" s="54">
        <f>December!$E41</f>
        <v>0</v>
      </c>
      <c r="S41" s="66">
        <f t="shared" si="4"/>
        <v>55.706666666666671</v>
      </c>
    </row>
    <row r="42" spans="1:19" ht="30" customHeight="1" x14ac:dyDescent="0.4">
      <c r="A42" s="10" t="s">
        <v>60</v>
      </c>
      <c r="B42" s="52">
        <f>'Year total'!B42</f>
        <v>3979</v>
      </c>
      <c r="C42" s="65">
        <f t="shared" si="0"/>
        <v>159.16</v>
      </c>
      <c r="D42" s="52">
        <f t="shared" si="1"/>
        <v>2</v>
      </c>
      <c r="E42" s="30">
        <f t="shared" si="2"/>
        <v>157.16</v>
      </c>
      <c r="F42" s="53">
        <f t="shared" si="3"/>
        <v>5.0263885398341287E-4</v>
      </c>
      <c r="G42" s="52">
        <f>January!$E42</f>
        <v>0</v>
      </c>
      <c r="H42" s="52">
        <f>February!$E42</f>
        <v>0</v>
      </c>
      <c r="I42" s="52">
        <f>March!$E42</f>
        <v>0</v>
      </c>
      <c r="J42" s="52">
        <f>April!$E42</f>
        <v>0</v>
      </c>
      <c r="K42" s="65">
        <f>May!$E42</f>
        <v>2</v>
      </c>
      <c r="L42" s="52">
        <f>June!$E42</f>
        <v>0</v>
      </c>
      <c r="M42" s="52">
        <f>July!$E42</f>
        <v>0</v>
      </c>
      <c r="N42" s="52">
        <f>August!$E42</f>
        <v>0</v>
      </c>
      <c r="O42" s="52">
        <f>September!$E42</f>
        <v>0</v>
      </c>
      <c r="P42" s="52">
        <f>October!$E42</f>
        <v>0</v>
      </c>
      <c r="Q42" s="52">
        <f>November!$E42</f>
        <v>0</v>
      </c>
      <c r="R42" s="52">
        <f>December!$E42</f>
        <v>0</v>
      </c>
      <c r="S42" s="65">
        <f t="shared" si="4"/>
        <v>13.263333333333334</v>
      </c>
    </row>
    <row r="43" spans="1:19" ht="30" customHeight="1" x14ac:dyDescent="0.4">
      <c r="A43" s="9" t="s">
        <v>61</v>
      </c>
      <c r="B43" s="54">
        <f>'Year total'!B43</f>
        <v>4739</v>
      </c>
      <c r="C43" s="66">
        <f t="shared" si="0"/>
        <v>189.56</v>
      </c>
      <c r="D43" s="54">
        <f t="shared" si="1"/>
        <v>21</v>
      </c>
      <c r="E43" s="31">
        <f t="shared" si="2"/>
        <v>168.56</v>
      </c>
      <c r="F43" s="55">
        <f t="shared" si="3"/>
        <v>4.4313146233382573E-3</v>
      </c>
      <c r="G43" s="54">
        <f>January!$E43</f>
        <v>0</v>
      </c>
      <c r="H43" s="54">
        <f>February!$E43</f>
        <v>20</v>
      </c>
      <c r="I43" s="54">
        <f>March!$E43</f>
        <v>1</v>
      </c>
      <c r="J43" s="54">
        <f>April!$E43</f>
        <v>0</v>
      </c>
      <c r="K43" s="66">
        <f>May!$E43</f>
        <v>0</v>
      </c>
      <c r="L43" s="54">
        <f>June!$E43</f>
        <v>0</v>
      </c>
      <c r="M43" s="54">
        <f>July!$E43</f>
        <v>0</v>
      </c>
      <c r="N43" s="54">
        <f>August!$E43</f>
        <v>0</v>
      </c>
      <c r="O43" s="54">
        <f>September!$E43</f>
        <v>0</v>
      </c>
      <c r="P43" s="54">
        <f>October!$E43</f>
        <v>0</v>
      </c>
      <c r="Q43" s="54">
        <f>November!$E43</f>
        <v>0</v>
      </c>
      <c r="R43" s="54">
        <f>December!$E43</f>
        <v>0</v>
      </c>
      <c r="S43" s="66">
        <f t="shared" si="4"/>
        <v>15.796666666666667</v>
      </c>
    </row>
    <row r="44" spans="1:19" ht="30" customHeight="1" x14ac:dyDescent="0.4">
      <c r="A44" s="10" t="s">
        <v>62</v>
      </c>
      <c r="B44" s="52">
        <f>'Year total'!B44</f>
        <v>13413</v>
      </c>
      <c r="C44" s="65">
        <f t="shared" si="0"/>
        <v>536.52</v>
      </c>
      <c r="D44" s="52">
        <f t="shared" si="1"/>
        <v>0</v>
      </c>
      <c r="E44" s="30">
        <f t="shared" si="2"/>
        <v>536.52</v>
      </c>
      <c r="F44" s="53">
        <f t="shared" si="3"/>
        <v>0</v>
      </c>
      <c r="G44" s="52">
        <f>January!$E44</f>
        <v>0</v>
      </c>
      <c r="H44" s="52">
        <f>February!$E44</f>
        <v>0</v>
      </c>
      <c r="I44" s="52">
        <f>March!$E44</f>
        <v>0</v>
      </c>
      <c r="J44" s="52">
        <f>April!$E44</f>
        <v>0</v>
      </c>
      <c r="K44" s="65">
        <f>May!$E44</f>
        <v>0</v>
      </c>
      <c r="L44" s="52">
        <f>June!$E44</f>
        <v>0</v>
      </c>
      <c r="M44" s="52">
        <f>July!$E44</f>
        <v>0</v>
      </c>
      <c r="N44" s="52">
        <f>August!$E44</f>
        <v>0</v>
      </c>
      <c r="O44" s="52">
        <f>September!$E44</f>
        <v>0</v>
      </c>
      <c r="P44" s="52">
        <f>October!$E44</f>
        <v>0</v>
      </c>
      <c r="Q44" s="52">
        <f>November!$E44</f>
        <v>0</v>
      </c>
      <c r="R44" s="52">
        <f>December!$E44</f>
        <v>0</v>
      </c>
      <c r="S44" s="65">
        <f t="shared" si="4"/>
        <v>44.71</v>
      </c>
    </row>
    <row r="45" spans="1:19" ht="30" customHeight="1" x14ac:dyDescent="0.4">
      <c r="A45" s="6" t="s">
        <v>64</v>
      </c>
      <c r="B45" s="46">
        <f>'Year total'!B45</f>
        <v>8130</v>
      </c>
      <c r="C45" s="62">
        <f t="shared" si="0"/>
        <v>325.2</v>
      </c>
      <c r="D45" s="46">
        <f t="shared" si="1"/>
        <v>289</v>
      </c>
      <c r="E45" s="27">
        <f t="shared" si="2"/>
        <v>36.199999999999989</v>
      </c>
      <c r="F45" s="47">
        <f t="shared" si="3"/>
        <v>3.5547355473554733E-2</v>
      </c>
      <c r="G45" s="46">
        <f>January!$E45</f>
        <v>60</v>
      </c>
      <c r="H45" s="46">
        <f>February!$E45</f>
        <v>73</v>
      </c>
      <c r="I45" s="46">
        <f>March!$E45</f>
        <v>53</v>
      </c>
      <c r="J45" s="46">
        <f>April!$E45</f>
        <v>15</v>
      </c>
      <c r="K45" s="46">
        <f>May!$E45</f>
        <v>37</v>
      </c>
      <c r="L45" s="46">
        <f>June!$E45</f>
        <v>20</v>
      </c>
      <c r="M45" s="46">
        <f>July!$E45</f>
        <v>31</v>
      </c>
      <c r="N45" s="46">
        <f>August!$E45</f>
        <v>0</v>
      </c>
      <c r="O45" s="46">
        <f>September!$E45</f>
        <v>0</v>
      </c>
      <c r="P45" s="46">
        <f>October!$E45</f>
        <v>0</v>
      </c>
      <c r="Q45" s="46">
        <f>November!$E45</f>
        <v>0</v>
      </c>
      <c r="R45" s="46">
        <f>December!$E45</f>
        <v>0</v>
      </c>
      <c r="S45" s="70">
        <f t="shared" si="4"/>
        <v>27.099999999999998</v>
      </c>
    </row>
    <row r="46" spans="1:19" ht="30" customHeight="1" x14ac:dyDescent="0.4">
      <c r="A46" s="5" t="s">
        <v>65</v>
      </c>
      <c r="B46" s="44">
        <f>'Year total'!B46</f>
        <v>16085</v>
      </c>
      <c r="C46" s="61">
        <f t="shared" si="0"/>
        <v>643.4</v>
      </c>
      <c r="D46" s="44">
        <f t="shared" si="1"/>
        <v>832</v>
      </c>
      <c r="E46" s="26">
        <f t="shared" si="2"/>
        <v>-188.60000000000002</v>
      </c>
      <c r="F46" s="45">
        <f t="shared" si="3"/>
        <v>5.1725209822816288E-2</v>
      </c>
      <c r="G46" s="44">
        <f>January!$E46</f>
        <v>83</v>
      </c>
      <c r="H46" s="44">
        <f>February!$E46</f>
        <v>156</v>
      </c>
      <c r="I46" s="44">
        <f>March!$E46</f>
        <v>96</v>
      </c>
      <c r="J46" s="44">
        <f>April!$E46</f>
        <v>129</v>
      </c>
      <c r="K46" s="44">
        <f>May!$E46</f>
        <v>81</v>
      </c>
      <c r="L46" s="44">
        <f>June!$E46</f>
        <v>141</v>
      </c>
      <c r="M46" s="44">
        <f>July!$E46</f>
        <v>146</v>
      </c>
      <c r="N46" s="44">
        <f>August!$E46</f>
        <v>0</v>
      </c>
      <c r="O46" s="44">
        <f>September!$E46</f>
        <v>0</v>
      </c>
      <c r="P46" s="44">
        <f>October!$E46</f>
        <v>0</v>
      </c>
      <c r="Q46" s="44">
        <f>November!$E46</f>
        <v>0</v>
      </c>
      <c r="R46" s="44">
        <f>December!$E46</f>
        <v>0</v>
      </c>
      <c r="S46" s="69">
        <f t="shared" si="4"/>
        <v>53.616666666666667</v>
      </c>
    </row>
    <row r="47" spans="1:19" ht="30" customHeight="1" x14ac:dyDescent="0.4">
      <c r="A47" s="6" t="s">
        <v>66</v>
      </c>
      <c r="B47" s="46">
        <f>'Year total'!B47</f>
        <v>29159</v>
      </c>
      <c r="C47" s="62">
        <f t="shared" si="0"/>
        <v>1166.3600000000001</v>
      </c>
      <c r="D47" s="46">
        <f t="shared" si="1"/>
        <v>1413</v>
      </c>
      <c r="E47" s="27">
        <f t="shared" si="2"/>
        <v>-246.63999999999987</v>
      </c>
      <c r="F47" s="47">
        <f t="shared" si="3"/>
        <v>4.8458451935937445E-2</v>
      </c>
      <c r="G47" s="46">
        <f>January!$E47</f>
        <v>142</v>
      </c>
      <c r="H47" s="46">
        <f>February!$E47</f>
        <v>180</v>
      </c>
      <c r="I47" s="46">
        <f>March!$E47</f>
        <v>200</v>
      </c>
      <c r="J47" s="46">
        <f>April!$E47</f>
        <v>199</v>
      </c>
      <c r="K47" s="46">
        <f>May!$E47</f>
        <v>219</v>
      </c>
      <c r="L47" s="46">
        <f>June!$E47</f>
        <v>186</v>
      </c>
      <c r="M47" s="46">
        <f>July!$E47</f>
        <v>287</v>
      </c>
      <c r="N47" s="46">
        <f>August!$E47</f>
        <v>0</v>
      </c>
      <c r="O47" s="46">
        <f>September!$E47</f>
        <v>0</v>
      </c>
      <c r="P47" s="46">
        <f>October!$E47</f>
        <v>0</v>
      </c>
      <c r="Q47" s="46">
        <f>November!$E47</f>
        <v>0</v>
      </c>
      <c r="R47" s="46">
        <f>December!$E47</f>
        <v>0</v>
      </c>
      <c r="S47" s="70">
        <f t="shared" si="4"/>
        <v>97.196666666666673</v>
      </c>
    </row>
    <row r="48" spans="1:19" ht="30" customHeight="1" x14ac:dyDescent="0.4">
      <c r="A48" s="5" t="s">
        <v>67</v>
      </c>
      <c r="B48" s="44">
        <f>'Year total'!B48</f>
        <v>22643</v>
      </c>
      <c r="C48" s="61">
        <f t="shared" si="0"/>
        <v>905.72</v>
      </c>
      <c r="D48" s="44">
        <f t="shared" si="1"/>
        <v>497</v>
      </c>
      <c r="E48" s="26">
        <f t="shared" si="2"/>
        <v>408.72</v>
      </c>
      <c r="F48" s="45">
        <f t="shared" si="3"/>
        <v>2.1949388331934813E-2</v>
      </c>
      <c r="G48" s="44">
        <f>January!$E48</f>
        <v>52</v>
      </c>
      <c r="H48" s="44">
        <f>February!$E48</f>
        <v>59</v>
      </c>
      <c r="I48" s="44">
        <f>March!$E48</f>
        <v>51</v>
      </c>
      <c r="J48" s="44">
        <f>April!$E48</f>
        <v>59</v>
      </c>
      <c r="K48" s="44">
        <f>May!$E48</f>
        <v>100</v>
      </c>
      <c r="L48" s="44">
        <f>June!$E48</f>
        <v>84</v>
      </c>
      <c r="M48" s="44">
        <f>July!$E48</f>
        <v>92</v>
      </c>
      <c r="N48" s="44">
        <f>August!$E48</f>
        <v>0</v>
      </c>
      <c r="O48" s="44">
        <f>September!$E48</f>
        <v>0</v>
      </c>
      <c r="P48" s="44">
        <f>October!$E48</f>
        <v>0</v>
      </c>
      <c r="Q48" s="44">
        <f>November!$E48</f>
        <v>0</v>
      </c>
      <c r="R48" s="44">
        <f>December!$E48</f>
        <v>0</v>
      </c>
      <c r="S48" s="69">
        <f t="shared" si="4"/>
        <v>75.476666666666674</v>
      </c>
    </row>
    <row r="49" spans="1:19" ht="30" customHeight="1" x14ac:dyDescent="0.4">
      <c r="A49" s="6" t="s">
        <v>68</v>
      </c>
      <c r="B49" s="46">
        <f>'Year total'!B49</f>
        <v>10239</v>
      </c>
      <c r="C49" s="62">
        <f t="shared" si="0"/>
        <v>409.56</v>
      </c>
      <c r="D49" s="46">
        <f t="shared" si="1"/>
        <v>838</v>
      </c>
      <c r="E49" s="27">
        <f t="shared" si="2"/>
        <v>-428.44</v>
      </c>
      <c r="F49" s="47">
        <f t="shared" si="3"/>
        <v>8.184393007129602E-2</v>
      </c>
      <c r="G49" s="46">
        <f>January!$E49</f>
        <v>121</v>
      </c>
      <c r="H49" s="46">
        <f>February!$E49</f>
        <v>162</v>
      </c>
      <c r="I49" s="46">
        <f>March!$E49</f>
        <v>103</v>
      </c>
      <c r="J49" s="46">
        <f>April!$E49</f>
        <v>139</v>
      </c>
      <c r="K49" s="46">
        <f>May!$E49</f>
        <v>104</v>
      </c>
      <c r="L49" s="46">
        <f>June!$E49</f>
        <v>97</v>
      </c>
      <c r="M49" s="46">
        <f>July!$E49</f>
        <v>112</v>
      </c>
      <c r="N49" s="46">
        <f>August!$E49</f>
        <v>0</v>
      </c>
      <c r="O49" s="46">
        <f>September!$E49</f>
        <v>0</v>
      </c>
      <c r="P49" s="46">
        <f>October!$E49</f>
        <v>0</v>
      </c>
      <c r="Q49" s="46">
        <f>November!$E49</f>
        <v>0</v>
      </c>
      <c r="R49" s="46">
        <f>December!$E49</f>
        <v>0</v>
      </c>
      <c r="S49" s="70">
        <f t="shared" si="4"/>
        <v>34.130000000000003</v>
      </c>
    </row>
    <row r="50" spans="1:19" ht="30" customHeight="1" x14ac:dyDescent="0.4">
      <c r="A50" s="5" t="s">
        <v>69</v>
      </c>
      <c r="B50" s="44">
        <f>'Year total'!B50</f>
        <v>26053</v>
      </c>
      <c r="C50" s="61">
        <f t="shared" si="0"/>
        <v>1042.1200000000001</v>
      </c>
      <c r="D50" s="44">
        <f t="shared" si="1"/>
        <v>2656</v>
      </c>
      <c r="E50" s="26">
        <f t="shared" si="2"/>
        <v>-1613.8799999999999</v>
      </c>
      <c r="F50" s="45">
        <f t="shared" si="3"/>
        <v>0.10194603308640079</v>
      </c>
      <c r="G50" s="44">
        <f>January!$E50</f>
        <v>344</v>
      </c>
      <c r="H50" s="44">
        <f>February!$E50</f>
        <v>401</v>
      </c>
      <c r="I50" s="44">
        <f>March!$E50</f>
        <v>420</v>
      </c>
      <c r="J50" s="44">
        <f>April!$E50</f>
        <v>416</v>
      </c>
      <c r="K50" s="44">
        <f>May!$E50</f>
        <v>419</v>
      </c>
      <c r="L50" s="44">
        <f>June!$E50</f>
        <v>378</v>
      </c>
      <c r="M50" s="44">
        <f>July!$E50</f>
        <v>278</v>
      </c>
      <c r="N50" s="44">
        <f>August!$E50</f>
        <v>0</v>
      </c>
      <c r="O50" s="44">
        <f>September!$E50</f>
        <v>0</v>
      </c>
      <c r="P50" s="44">
        <f>October!$E50</f>
        <v>0</v>
      </c>
      <c r="Q50" s="44">
        <f>November!$E50</f>
        <v>0</v>
      </c>
      <c r="R50" s="44">
        <f>December!$E50</f>
        <v>0</v>
      </c>
      <c r="S50" s="69">
        <f t="shared" si="4"/>
        <v>86.843333333333348</v>
      </c>
    </row>
    <row r="51" spans="1:19" ht="30" customHeight="1" x14ac:dyDescent="0.4">
      <c r="A51" s="6" t="s">
        <v>70</v>
      </c>
      <c r="B51" s="46">
        <f>'Year total'!B51</f>
        <v>9900</v>
      </c>
      <c r="C51" s="62">
        <f t="shared" si="0"/>
        <v>396</v>
      </c>
      <c r="D51" s="46">
        <f t="shared" si="1"/>
        <v>108</v>
      </c>
      <c r="E51" s="27">
        <f t="shared" si="2"/>
        <v>288</v>
      </c>
      <c r="F51" s="47">
        <f t="shared" si="3"/>
        <v>1.090909090909091E-2</v>
      </c>
      <c r="G51" s="46">
        <f>January!$E51</f>
        <v>12</v>
      </c>
      <c r="H51" s="46">
        <f>February!$E51</f>
        <v>13</v>
      </c>
      <c r="I51" s="46">
        <f>March!$E51</f>
        <v>13</v>
      </c>
      <c r="J51" s="46">
        <f>April!$E51</f>
        <v>6</v>
      </c>
      <c r="K51" s="46">
        <f>May!$E51</f>
        <v>21</v>
      </c>
      <c r="L51" s="46">
        <f>June!$E51</f>
        <v>20</v>
      </c>
      <c r="M51" s="46">
        <f>July!$E51</f>
        <v>23</v>
      </c>
      <c r="N51" s="46">
        <f>August!$E51</f>
        <v>0</v>
      </c>
      <c r="O51" s="46">
        <f>September!$E51</f>
        <v>0</v>
      </c>
      <c r="P51" s="46">
        <f>October!$E51</f>
        <v>0</v>
      </c>
      <c r="Q51" s="46">
        <f>November!$E51</f>
        <v>0</v>
      </c>
      <c r="R51" s="46">
        <f>December!$E51</f>
        <v>0</v>
      </c>
      <c r="S51" s="70">
        <f t="shared" si="4"/>
        <v>33</v>
      </c>
    </row>
    <row r="52" spans="1:19" ht="30" customHeight="1" x14ac:dyDescent="0.4">
      <c r="A52" s="5" t="s">
        <v>71</v>
      </c>
      <c r="B52" s="44">
        <f>'Year total'!B52</f>
        <v>23291</v>
      </c>
      <c r="C52" s="61">
        <f t="shared" si="0"/>
        <v>931.64</v>
      </c>
      <c r="D52" s="44">
        <f t="shared" si="1"/>
        <v>705</v>
      </c>
      <c r="E52" s="26">
        <f t="shared" si="2"/>
        <v>226.64</v>
      </c>
      <c r="F52" s="45">
        <f t="shared" si="3"/>
        <v>3.0269202696320469E-2</v>
      </c>
      <c r="G52" s="44">
        <f>January!$E52</f>
        <v>71</v>
      </c>
      <c r="H52" s="44">
        <f>February!$E52</f>
        <v>44</v>
      </c>
      <c r="I52" s="44">
        <f>March!$E52</f>
        <v>103</v>
      </c>
      <c r="J52" s="44">
        <f>April!$E52</f>
        <v>92</v>
      </c>
      <c r="K52" s="44">
        <f>May!$E52</f>
        <v>185</v>
      </c>
      <c r="L52" s="44">
        <f>June!$E52</f>
        <v>77</v>
      </c>
      <c r="M52" s="44">
        <f>July!$E52</f>
        <v>133</v>
      </c>
      <c r="N52" s="44">
        <f>August!$E52</f>
        <v>0</v>
      </c>
      <c r="O52" s="44">
        <f>September!$E52</f>
        <v>0</v>
      </c>
      <c r="P52" s="44">
        <f>October!$E52</f>
        <v>0</v>
      </c>
      <c r="Q52" s="44">
        <f>November!$E52</f>
        <v>0</v>
      </c>
      <c r="R52" s="44">
        <f>December!$E52</f>
        <v>0</v>
      </c>
      <c r="S52" s="69">
        <f t="shared" si="4"/>
        <v>77.63666666666667</v>
      </c>
    </row>
    <row r="53" spans="1:19" ht="30" customHeight="1" x14ac:dyDescent="0.4">
      <c r="A53" s="6" t="s">
        <v>72</v>
      </c>
      <c r="B53" s="46">
        <f>'Year total'!B53</f>
        <v>11809</v>
      </c>
      <c r="C53" s="62">
        <f t="shared" si="0"/>
        <v>472.36</v>
      </c>
      <c r="D53" s="46">
        <f t="shared" si="1"/>
        <v>491</v>
      </c>
      <c r="E53" s="27">
        <f t="shared" si="2"/>
        <v>-18.639999999999986</v>
      </c>
      <c r="F53" s="47">
        <f t="shared" si="3"/>
        <v>4.1578457108984675E-2</v>
      </c>
      <c r="G53" s="46">
        <f>January!$E53</f>
        <v>86</v>
      </c>
      <c r="H53" s="46">
        <f>February!$E53</f>
        <v>123</v>
      </c>
      <c r="I53" s="46">
        <f>March!$E53</f>
        <v>99</v>
      </c>
      <c r="J53" s="46">
        <f>April!$E53</f>
        <v>75</v>
      </c>
      <c r="K53" s="46">
        <f>May!$E53</f>
        <v>60</v>
      </c>
      <c r="L53" s="46">
        <f>June!$E53</f>
        <v>27</v>
      </c>
      <c r="M53" s="46">
        <f>July!$E53</f>
        <v>21</v>
      </c>
      <c r="N53" s="46">
        <f>August!$E53</f>
        <v>0</v>
      </c>
      <c r="O53" s="46">
        <f>September!$E53</f>
        <v>0</v>
      </c>
      <c r="P53" s="46">
        <f>October!$E53</f>
        <v>0</v>
      </c>
      <c r="Q53" s="46">
        <f>November!$E53</f>
        <v>0</v>
      </c>
      <c r="R53" s="46">
        <f>December!$E53</f>
        <v>0</v>
      </c>
      <c r="S53" s="70">
        <f t="shared" si="4"/>
        <v>39.363333333333337</v>
      </c>
    </row>
    <row r="54" spans="1:19" ht="30" customHeight="1" x14ac:dyDescent="0.4">
      <c r="A54" s="5" t="s">
        <v>73</v>
      </c>
      <c r="B54" s="44">
        <f>'Year total'!B54</f>
        <v>14738</v>
      </c>
      <c r="C54" s="61">
        <f t="shared" si="0"/>
        <v>589.52</v>
      </c>
      <c r="D54" s="44">
        <f t="shared" si="1"/>
        <v>328</v>
      </c>
      <c r="E54" s="26">
        <f t="shared" si="2"/>
        <v>261.52</v>
      </c>
      <c r="F54" s="45">
        <f t="shared" si="3"/>
        <v>2.225539421902565E-2</v>
      </c>
      <c r="G54" s="44">
        <f>January!$E54</f>
        <v>54</v>
      </c>
      <c r="H54" s="44">
        <f>February!$E54</f>
        <v>48</v>
      </c>
      <c r="I54" s="44">
        <f>March!$E54</f>
        <v>57</v>
      </c>
      <c r="J54" s="44">
        <f>April!$E54</f>
        <v>32</v>
      </c>
      <c r="K54" s="44">
        <f>May!$E54</f>
        <v>39</v>
      </c>
      <c r="L54" s="44">
        <f>June!$E54</f>
        <v>54</v>
      </c>
      <c r="M54" s="44">
        <f>July!$E54</f>
        <v>44</v>
      </c>
      <c r="N54" s="44">
        <f>August!$E54</f>
        <v>0</v>
      </c>
      <c r="O54" s="44">
        <f>September!$E54</f>
        <v>0</v>
      </c>
      <c r="P54" s="44">
        <f>October!$E54</f>
        <v>0</v>
      </c>
      <c r="Q54" s="44">
        <f>November!$E54</f>
        <v>0</v>
      </c>
      <c r="R54" s="44">
        <f>December!$E54</f>
        <v>0</v>
      </c>
      <c r="S54" s="69">
        <f t="shared" si="4"/>
        <v>49.126666666666665</v>
      </c>
    </row>
    <row r="55" spans="1:19" ht="30" customHeight="1" x14ac:dyDescent="0.4">
      <c r="A55" s="6" t="s">
        <v>74</v>
      </c>
      <c r="B55" s="46">
        <f>'Year total'!B55</f>
        <v>9923</v>
      </c>
      <c r="C55" s="62">
        <f t="shared" si="0"/>
        <v>396.92</v>
      </c>
      <c r="D55" s="46">
        <f t="shared" si="1"/>
        <v>453</v>
      </c>
      <c r="E55" s="27">
        <f t="shared" si="2"/>
        <v>-56.079999999999984</v>
      </c>
      <c r="F55" s="47">
        <f t="shared" si="3"/>
        <v>4.5651516678423862E-2</v>
      </c>
      <c r="G55" s="46">
        <f>January!$E55</f>
        <v>59</v>
      </c>
      <c r="H55" s="46">
        <f>February!$E55</f>
        <v>130</v>
      </c>
      <c r="I55" s="46">
        <f>March!$E55</f>
        <v>51</v>
      </c>
      <c r="J55" s="46">
        <f>April!$E55</f>
        <v>37</v>
      </c>
      <c r="K55" s="46">
        <f>May!$E55</f>
        <v>72</v>
      </c>
      <c r="L55" s="46">
        <f>June!$E55</f>
        <v>65</v>
      </c>
      <c r="M55" s="46">
        <f>July!$E55</f>
        <v>39</v>
      </c>
      <c r="N55" s="46">
        <f>August!$E55</f>
        <v>0</v>
      </c>
      <c r="O55" s="46">
        <f>September!$E55</f>
        <v>0</v>
      </c>
      <c r="P55" s="46">
        <f>October!$E55</f>
        <v>0</v>
      </c>
      <c r="Q55" s="46">
        <f>November!$E55</f>
        <v>0</v>
      </c>
      <c r="R55" s="46">
        <f>December!$E55</f>
        <v>0</v>
      </c>
      <c r="S55" s="70">
        <f t="shared" si="4"/>
        <v>33.076666666666668</v>
      </c>
    </row>
    <row r="56" spans="1:19" ht="30" customHeight="1" x14ac:dyDescent="0.4">
      <c r="A56" s="11" t="s">
        <v>94</v>
      </c>
      <c r="B56" s="56">
        <f>'Year total'!B56</f>
        <v>25582</v>
      </c>
      <c r="C56" s="67">
        <f t="shared" si="0"/>
        <v>1023.28</v>
      </c>
      <c r="D56" s="56">
        <f t="shared" si="1"/>
        <v>2329</v>
      </c>
      <c r="E56" s="32">
        <f t="shared" si="2"/>
        <v>-1305.72</v>
      </c>
      <c r="F56" s="57">
        <f t="shared" si="3"/>
        <v>9.1040575404581353E-2</v>
      </c>
      <c r="G56" s="56">
        <f>January!$E56</f>
        <v>330</v>
      </c>
      <c r="H56" s="56">
        <f>February!$E56</f>
        <v>467</v>
      </c>
      <c r="I56" s="56">
        <f>March!$E56</f>
        <v>341</v>
      </c>
      <c r="J56" s="56">
        <f>April!$E56</f>
        <v>289</v>
      </c>
      <c r="K56" s="56">
        <f>May!$E56</f>
        <v>432</v>
      </c>
      <c r="L56" s="56">
        <f>June!$E56</f>
        <v>280</v>
      </c>
      <c r="M56" s="56">
        <f>July!$E56</f>
        <v>190</v>
      </c>
      <c r="N56" s="56">
        <f>August!$E56</f>
        <v>0</v>
      </c>
      <c r="O56" s="56">
        <f>September!$E56</f>
        <v>0</v>
      </c>
      <c r="P56" s="56">
        <f>October!$E56</f>
        <v>0</v>
      </c>
      <c r="Q56" s="56">
        <f>November!$E56</f>
        <v>0</v>
      </c>
      <c r="R56" s="56">
        <f>December!$E56</f>
        <v>0</v>
      </c>
      <c r="S56" s="67">
        <f t="shared" si="4"/>
        <v>85.273333333333326</v>
      </c>
    </row>
    <row r="57" spans="1:19" ht="30" customHeight="1" x14ac:dyDescent="0.4">
      <c r="A57" s="76" t="s">
        <v>95</v>
      </c>
      <c r="B57" s="58">
        <f>'Year total'!B57</f>
        <v>51758</v>
      </c>
      <c r="C57" s="68">
        <f t="shared" si="0"/>
        <v>2070.3200000000002</v>
      </c>
      <c r="D57" s="58">
        <f t="shared" si="1"/>
        <v>392</v>
      </c>
      <c r="E57" s="33">
        <f t="shared" si="2"/>
        <v>1678.3200000000002</v>
      </c>
      <c r="F57" s="59">
        <f t="shared" si="3"/>
        <v>7.5737084122261293E-3</v>
      </c>
      <c r="G57" s="58">
        <f>January!$E57</f>
        <v>26</v>
      </c>
      <c r="H57" s="58">
        <f>February!$E57</f>
        <v>149</v>
      </c>
      <c r="I57" s="71">
        <f>March!$E57</f>
        <v>39</v>
      </c>
      <c r="J57" s="71">
        <f>April!$E57</f>
        <v>158</v>
      </c>
      <c r="K57" s="71">
        <f>May!$E57</f>
        <v>20</v>
      </c>
      <c r="L57" s="71">
        <f>June!$E57</f>
        <v>0</v>
      </c>
      <c r="M57" s="71">
        <f>July!$E57</f>
        <v>0</v>
      </c>
      <c r="N57" s="71">
        <f>August!$E57</f>
        <v>0</v>
      </c>
      <c r="O57" s="71">
        <f>September!$E57</f>
        <v>0</v>
      </c>
      <c r="P57" s="71">
        <f>October!$E57</f>
        <v>0</v>
      </c>
      <c r="Q57" s="71">
        <f>November!$E57</f>
        <v>0</v>
      </c>
      <c r="R57" s="71">
        <f>December!$E57</f>
        <v>0</v>
      </c>
      <c r="S57" s="72">
        <f t="shared" si="4"/>
        <v>172.52666666666667</v>
      </c>
    </row>
  </sheetData>
  <autoFilter ref="A1:S1" xr:uid="{E1EF5A56-ED84-4E19-AB82-EB0A5E74F007}"/>
  <conditionalFormatting sqref="F2 F4 F6 F8 F10 F13 F15:F16 F18 F20 F22 F24 F26 F28 F30 F32 F34 F36 F38 F40 F42 F44 F46 F48 F50 F52 F54 F56:F57">
    <cfRule type="cellIs" dxfId="22" priority="11" operator="lessThan">
      <formula>0.04</formula>
    </cfRule>
  </conditionalFormatting>
  <conditionalFormatting sqref="F55 F53 F51 F49 F47 F45 F43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6 E48 E50 E52 E54">
    <cfRule type="cellIs" dxfId="20" priority="9" operator="lessThan">
      <formula>0</formula>
    </cfRule>
  </conditionalFormatting>
  <conditionalFormatting sqref="E3 E5 E7 E9 E11 E17 E19 E21 E23 E25 E27 E29 E31 E33 E35 E37 E39 E45 E47 E49 E51 E53 E55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 E44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6">
    <cfRule type="cellIs" dxfId="13" priority="2" operator="lessThan">
      <formula>0</formula>
    </cfRule>
  </conditionalFormatting>
  <conditionalFormatting sqref="E57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sheetPr codeName="Sheet2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6" x14ac:dyDescent="0.4"/>
  <cols>
    <col min="1" max="1" width="25.69140625" style="4" customWidth="1"/>
    <col min="2" max="21" width="14.69140625" style="4" customWidth="1"/>
  </cols>
  <sheetData>
    <row r="1" spans="1:21" ht="75" customHeight="1" x14ac:dyDescent="0.4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4">
      <c r="A2" s="5" t="s">
        <v>21</v>
      </c>
      <c r="B2" s="44">
        <f>January!B2</f>
        <v>60407</v>
      </c>
      <c r="C2" s="44">
        <f>August!D2</f>
        <v>0</v>
      </c>
      <c r="D2" s="44">
        <f>SeptemberRaw!C2</f>
        <v>0</v>
      </c>
      <c r="E2" s="44">
        <f>SeptemberRaw!D2</f>
        <v>0</v>
      </c>
      <c r="F2" s="44">
        <f>SeptemberRaw!E2</f>
        <v>0</v>
      </c>
      <c r="G2" s="44">
        <f>SeptemberRaw!F2</f>
        <v>0</v>
      </c>
      <c r="H2" s="44">
        <f>SeptemberRaw!G2</f>
        <v>0</v>
      </c>
      <c r="I2" s="44">
        <f>SeptemberRaw!H2</f>
        <v>0</v>
      </c>
      <c r="J2" s="44">
        <f>SeptemberRaw!I2</f>
        <v>0</v>
      </c>
      <c r="K2" s="44">
        <f>SeptemberRaw!J2</f>
        <v>0</v>
      </c>
      <c r="L2" s="44">
        <f>SeptemberRaw!K2</f>
        <v>0</v>
      </c>
      <c r="M2" s="44">
        <f>SeptemberRaw!L2</f>
        <v>0</v>
      </c>
      <c r="N2" s="44">
        <f>SeptemberRaw!W2</f>
        <v>0</v>
      </c>
      <c r="O2" s="44">
        <f>SeptemberRaw!M2</f>
        <v>0</v>
      </c>
      <c r="P2" s="44">
        <f>SeptemberRaw!N2</f>
        <v>0</v>
      </c>
      <c r="Q2" s="44">
        <f>SeptemberRaw!O2</f>
        <v>0</v>
      </c>
      <c r="R2" s="44">
        <f>SeptemberRaw!P2</f>
        <v>0</v>
      </c>
      <c r="S2" s="44">
        <f>SeptemberRaw!Q2</f>
        <v>0</v>
      </c>
      <c r="T2" s="44">
        <f>SeptemberRaw!R2</f>
        <v>0</v>
      </c>
      <c r="U2" s="44">
        <f>SeptemberRaw!S2</f>
        <v>0</v>
      </c>
    </row>
    <row r="3" spans="1:21" s="4" customFormat="1" ht="30" customHeight="1" x14ac:dyDescent="0.4">
      <c r="A3" s="6" t="s">
        <v>22</v>
      </c>
      <c r="B3" s="46">
        <f>January!B3</f>
        <v>27124</v>
      </c>
      <c r="C3" s="46">
        <f>August!D3</f>
        <v>0</v>
      </c>
      <c r="D3" s="46">
        <f>SeptemberRaw!C3</f>
        <v>0</v>
      </c>
      <c r="E3" s="46">
        <f>SeptemberRaw!D3</f>
        <v>0</v>
      </c>
      <c r="F3" s="46">
        <f>SeptemberRaw!E3</f>
        <v>0</v>
      </c>
      <c r="G3" s="46">
        <f>SeptemberRaw!F3</f>
        <v>0</v>
      </c>
      <c r="H3" s="46">
        <f>SeptemberRaw!G3</f>
        <v>0</v>
      </c>
      <c r="I3" s="46">
        <f>SeptemberRaw!H3</f>
        <v>0</v>
      </c>
      <c r="J3" s="46">
        <f>SeptemberRaw!I3</f>
        <v>0</v>
      </c>
      <c r="K3" s="46">
        <f>SeptemberRaw!J3</f>
        <v>0</v>
      </c>
      <c r="L3" s="46">
        <f>SeptemberRaw!K3</f>
        <v>0</v>
      </c>
      <c r="M3" s="46">
        <f>SeptemberRaw!L3</f>
        <v>0</v>
      </c>
      <c r="N3" s="46">
        <f>SeptemberRaw!W3</f>
        <v>0</v>
      </c>
      <c r="O3" s="46">
        <f>SeptemberRaw!M3</f>
        <v>0</v>
      </c>
      <c r="P3" s="46">
        <f>SeptemberRaw!N3</f>
        <v>0</v>
      </c>
      <c r="Q3" s="46">
        <f>SeptemberRaw!O3</f>
        <v>0</v>
      </c>
      <c r="R3" s="46">
        <f>SeptemberRaw!P3</f>
        <v>0</v>
      </c>
      <c r="S3" s="46">
        <f>SeptemberRaw!Q3</f>
        <v>0</v>
      </c>
      <c r="T3" s="46">
        <f>SeptemberRaw!R3</f>
        <v>0</v>
      </c>
      <c r="U3" s="46">
        <f>SeptemberRaw!S3</f>
        <v>0</v>
      </c>
    </row>
    <row r="4" spans="1:21" s="4" customFormat="1" ht="30" customHeight="1" x14ac:dyDescent="0.4">
      <c r="A4" s="5" t="s">
        <v>23</v>
      </c>
      <c r="B4" s="44">
        <f>January!B4</f>
        <v>63292</v>
      </c>
      <c r="C4" s="44">
        <f>August!D4</f>
        <v>0</v>
      </c>
      <c r="D4" s="44">
        <f>SeptemberRaw!C4</f>
        <v>0</v>
      </c>
      <c r="E4" s="44">
        <f>SeptemberRaw!D4</f>
        <v>0</v>
      </c>
      <c r="F4" s="44">
        <f>SeptemberRaw!E4</f>
        <v>0</v>
      </c>
      <c r="G4" s="44">
        <f>SeptemberRaw!F4</f>
        <v>0</v>
      </c>
      <c r="H4" s="44">
        <f>SeptemberRaw!G4</f>
        <v>0</v>
      </c>
      <c r="I4" s="44">
        <f>SeptemberRaw!H4</f>
        <v>0</v>
      </c>
      <c r="J4" s="44">
        <f>SeptemberRaw!I4</f>
        <v>0</v>
      </c>
      <c r="K4" s="44">
        <f>SeptemberRaw!J4</f>
        <v>0</v>
      </c>
      <c r="L4" s="44">
        <f>SeptemberRaw!K4</f>
        <v>0</v>
      </c>
      <c r="M4" s="44">
        <f>SeptemberRaw!L4</f>
        <v>0</v>
      </c>
      <c r="N4" s="44">
        <f>SeptemberRaw!W5</f>
        <v>0</v>
      </c>
      <c r="O4" s="44">
        <f>SeptemberRaw!M4</f>
        <v>0</v>
      </c>
      <c r="P4" s="44">
        <f>SeptemberRaw!N4</f>
        <v>0</v>
      </c>
      <c r="Q4" s="44">
        <f>SeptemberRaw!O4</f>
        <v>0</v>
      </c>
      <c r="R4" s="44">
        <f>SeptemberRaw!P4</f>
        <v>0</v>
      </c>
      <c r="S4" s="44">
        <f>SeptemberRaw!Q4</f>
        <v>0</v>
      </c>
      <c r="T4" s="44">
        <f>SeptemberRaw!R4</f>
        <v>0</v>
      </c>
      <c r="U4" s="44">
        <f>SeptemberRaw!S4</f>
        <v>0</v>
      </c>
    </row>
    <row r="5" spans="1:21" s="4" customFormat="1" ht="30" customHeight="1" x14ac:dyDescent="0.4">
      <c r="A5" s="6" t="s">
        <v>24</v>
      </c>
      <c r="B5" s="46">
        <f>January!B5</f>
        <v>12721</v>
      </c>
      <c r="C5" s="46">
        <f>August!D5</f>
        <v>0</v>
      </c>
      <c r="D5" s="46">
        <f>SeptemberRaw!C5</f>
        <v>0</v>
      </c>
      <c r="E5" s="46">
        <f>SeptemberRaw!D5</f>
        <v>0</v>
      </c>
      <c r="F5" s="46">
        <f>SeptemberRaw!E5</f>
        <v>0</v>
      </c>
      <c r="G5" s="46">
        <f>SeptemberRaw!F5</f>
        <v>0</v>
      </c>
      <c r="H5" s="46">
        <f>SeptemberRaw!G5</f>
        <v>0</v>
      </c>
      <c r="I5" s="46">
        <f>SeptemberRaw!H5</f>
        <v>0</v>
      </c>
      <c r="J5" s="46">
        <f>SeptemberRaw!I5</f>
        <v>0</v>
      </c>
      <c r="K5" s="46">
        <f>SeptemberRaw!J5</f>
        <v>0</v>
      </c>
      <c r="L5" s="46">
        <f>SeptemberRaw!K5</f>
        <v>0</v>
      </c>
      <c r="M5" s="46">
        <f>SeptemberRaw!L5</f>
        <v>0</v>
      </c>
      <c r="N5" s="46">
        <f>SeptemberRaw!W7</f>
        <v>0</v>
      </c>
      <c r="O5" s="46">
        <f>SeptemberRaw!M5</f>
        <v>0</v>
      </c>
      <c r="P5" s="46">
        <f>SeptemberRaw!N5</f>
        <v>0</v>
      </c>
      <c r="Q5" s="46">
        <f>SeptemberRaw!O5</f>
        <v>0</v>
      </c>
      <c r="R5" s="46">
        <f>SeptemberRaw!P5</f>
        <v>0</v>
      </c>
      <c r="S5" s="46">
        <f>SeptemberRaw!Q5</f>
        <v>0</v>
      </c>
      <c r="T5" s="46">
        <f>SeptemberRaw!R5</f>
        <v>0</v>
      </c>
      <c r="U5" s="46">
        <f>SeptemberRaw!S5</f>
        <v>0</v>
      </c>
    </row>
    <row r="6" spans="1:21" s="4" customFormat="1" ht="30" customHeight="1" x14ac:dyDescent="0.4">
      <c r="A6" s="5" t="s">
        <v>25</v>
      </c>
      <c r="B6" s="44">
        <f>January!B6</f>
        <v>60187</v>
      </c>
      <c r="C6" s="44">
        <f>August!D6</f>
        <v>0</v>
      </c>
      <c r="D6" s="44">
        <f>SeptemberRaw!C6</f>
        <v>0</v>
      </c>
      <c r="E6" s="44">
        <f>SeptemberRaw!D6</f>
        <v>0</v>
      </c>
      <c r="F6" s="44">
        <f>SeptemberRaw!E6</f>
        <v>0</v>
      </c>
      <c r="G6" s="44">
        <f>SeptemberRaw!F6</f>
        <v>0</v>
      </c>
      <c r="H6" s="44">
        <f>SeptemberRaw!G6</f>
        <v>0</v>
      </c>
      <c r="I6" s="44">
        <f>SeptemberRaw!H6</f>
        <v>0</v>
      </c>
      <c r="J6" s="44">
        <f>SeptemberRaw!I6</f>
        <v>0</v>
      </c>
      <c r="K6" s="44">
        <f>SeptemberRaw!J6</f>
        <v>0</v>
      </c>
      <c r="L6" s="44">
        <f>SeptemberRaw!K6</f>
        <v>0</v>
      </c>
      <c r="M6" s="44">
        <f>SeptemberRaw!L6</f>
        <v>0</v>
      </c>
      <c r="N6" s="44">
        <f>SeptemberRaw!W8</f>
        <v>0</v>
      </c>
      <c r="O6" s="44">
        <f>SeptemberRaw!M6</f>
        <v>0</v>
      </c>
      <c r="P6" s="44">
        <f>SeptemberRaw!N6</f>
        <v>0</v>
      </c>
      <c r="Q6" s="44">
        <f>SeptemberRaw!O6</f>
        <v>0</v>
      </c>
      <c r="R6" s="44">
        <f>SeptemberRaw!P6</f>
        <v>0</v>
      </c>
      <c r="S6" s="44">
        <f>SeptemberRaw!Q6</f>
        <v>0</v>
      </c>
      <c r="T6" s="44">
        <f>SeptemberRaw!R6</f>
        <v>0</v>
      </c>
      <c r="U6" s="44">
        <f>SeptemberRaw!S6</f>
        <v>0</v>
      </c>
    </row>
    <row r="7" spans="1:21" s="4" customFormat="1" ht="30" customHeight="1" x14ac:dyDescent="0.4">
      <c r="A7" s="6" t="s">
        <v>26</v>
      </c>
      <c r="B7" s="46">
        <f>January!B7</f>
        <v>13287</v>
      </c>
      <c r="C7" s="46">
        <f>August!D7</f>
        <v>0</v>
      </c>
      <c r="D7" s="46">
        <f>SeptemberRaw!C7</f>
        <v>0</v>
      </c>
      <c r="E7" s="46">
        <f>SeptemberRaw!D7</f>
        <v>0</v>
      </c>
      <c r="F7" s="46">
        <f>SeptemberRaw!E7</f>
        <v>0</v>
      </c>
      <c r="G7" s="46">
        <f>SeptemberRaw!F7</f>
        <v>0</v>
      </c>
      <c r="H7" s="46">
        <f>SeptemberRaw!G7</f>
        <v>0</v>
      </c>
      <c r="I7" s="46">
        <f>SeptemberRaw!H7</f>
        <v>0</v>
      </c>
      <c r="J7" s="46">
        <f>SeptemberRaw!I7</f>
        <v>0</v>
      </c>
      <c r="K7" s="46">
        <f>SeptemberRaw!J7</f>
        <v>0</v>
      </c>
      <c r="L7" s="46">
        <f>SeptemberRaw!K7</f>
        <v>0</v>
      </c>
      <c r="M7" s="46">
        <f>SeptemberRaw!L7</f>
        <v>0</v>
      </c>
      <c r="N7" s="46">
        <f>SeptemberRaw!W9</f>
        <v>0</v>
      </c>
      <c r="O7" s="46">
        <f>SeptemberRaw!M7</f>
        <v>0</v>
      </c>
      <c r="P7" s="46">
        <f>SeptemberRaw!N7</f>
        <v>0</v>
      </c>
      <c r="Q7" s="46">
        <f>SeptemberRaw!O7</f>
        <v>0</v>
      </c>
      <c r="R7" s="46">
        <f>SeptemberRaw!P7</f>
        <v>0</v>
      </c>
      <c r="S7" s="46">
        <f>SeptemberRaw!Q7</f>
        <v>0</v>
      </c>
      <c r="T7" s="46">
        <f>SeptemberRaw!R7</f>
        <v>0</v>
      </c>
      <c r="U7" s="46">
        <f>SeptemberRaw!S7</f>
        <v>0</v>
      </c>
    </row>
    <row r="8" spans="1:21" s="4" customFormat="1" ht="30" customHeight="1" x14ac:dyDescent="0.4">
      <c r="A8" s="5" t="s">
        <v>27</v>
      </c>
      <c r="B8" s="44">
        <f>January!B8</f>
        <v>10090</v>
      </c>
      <c r="C8" s="44">
        <f>August!D8</f>
        <v>0</v>
      </c>
      <c r="D8" s="44">
        <f>SeptemberRaw!C8</f>
        <v>0</v>
      </c>
      <c r="E8" s="44">
        <f>SeptemberRaw!D8</f>
        <v>0</v>
      </c>
      <c r="F8" s="44">
        <f>SeptemberRaw!E8</f>
        <v>0</v>
      </c>
      <c r="G8" s="44">
        <f>SeptemberRaw!F8</f>
        <v>0</v>
      </c>
      <c r="H8" s="44">
        <f>SeptemberRaw!G8</f>
        <v>0</v>
      </c>
      <c r="I8" s="44">
        <f>SeptemberRaw!H8</f>
        <v>0</v>
      </c>
      <c r="J8" s="44">
        <f>SeptemberRaw!I8</f>
        <v>0</v>
      </c>
      <c r="K8" s="44">
        <f>SeptemberRaw!J8</f>
        <v>0</v>
      </c>
      <c r="L8" s="44">
        <f>SeptemberRaw!K8</f>
        <v>0</v>
      </c>
      <c r="M8" s="44">
        <f>SeptemberRaw!L8</f>
        <v>0</v>
      </c>
      <c r="N8" s="44">
        <f>SeptemberRaw!W10</f>
        <v>0</v>
      </c>
      <c r="O8" s="44">
        <f>SeptemberRaw!M8</f>
        <v>0</v>
      </c>
      <c r="P8" s="44">
        <f>SeptemberRaw!N8</f>
        <v>0</v>
      </c>
      <c r="Q8" s="44">
        <f>SeptemberRaw!O8</f>
        <v>0</v>
      </c>
      <c r="R8" s="44">
        <f>SeptemberRaw!P8</f>
        <v>0</v>
      </c>
      <c r="S8" s="44">
        <f>SeptemberRaw!Q8</f>
        <v>0</v>
      </c>
      <c r="T8" s="44">
        <f>SeptemberRaw!R8</f>
        <v>0</v>
      </c>
      <c r="U8" s="44">
        <f>SeptemberRaw!S8</f>
        <v>0</v>
      </c>
    </row>
    <row r="9" spans="1:21" s="4" customFormat="1" ht="30" customHeight="1" x14ac:dyDescent="0.4">
      <c r="A9" s="6" t="s">
        <v>28</v>
      </c>
      <c r="B9" s="46">
        <f>January!B9</f>
        <v>8431</v>
      </c>
      <c r="C9" s="46">
        <f>August!D9</f>
        <v>0</v>
      </c>
      <c r="D9" s="46">
        <f>SeptemberRaw!C9</f>
        <v>0</v>
      </c>
      <c r="E9" s="46">
        <f>SeptemberRaw!D9</f>
        <v>0</v>
      </c>
      <c r="F9" s="46">
        <f>SeptemberRaw!E9</f>
        <v>0</v>
      </c>
      <c r="G9" s="46">
        <f>SeptemberRaw!F9</f>
        <v>0</v>
      </c>
      <c r="H9" s="46">
        <f>SeptemberRaw!G9</f>
        <v>0</v>
      </c>
      <c r="I9" s="46">
        <f>SeptemberRaw!H9</f>
        <v>0</v>
      </c>
      <c r="J9" s="46">
        <f>SeptemberRaw!I9</f>
        <v>0</v>
      </c>
      <c r="K9" s="46">
        <f>SeptemberRaw!J9</f>
        <v>0</v>
      </c>
      <c r="L9" s="46">
        <f>SeptemberRaw!K9</f>
        <v>0</v>
      </c>
      <c r="M9" s="46">
        <f>SeptemberRaw!L9</f>
        <v>0</v>
      </c>
      <c r="N9" s="46">
        <f>SeptemberRaw!W11</f>
        <v>0</v>
      </c>
      <c r="O9" s="46">
        <f>SeptemberRaw!M9</f>
        <v>0</v>
      </c>
      <c r="P9" s="46">
        <f>SeptemberRaw!N9</f>
        <v>0</v>
      </c>
      <c r="Q9" s="46">
        <f>SeptemberRaw!O9</f>
        <v>0</v>
      </c>
      <c r="R9" s="46">
        <f>SeptemberRaw!P9</f>
        <v>0</v>
      </c>
      <c r="S9" s="46">
        <f>SeptemberRaw!Q9</f>
        <v>0</v>
      </c>
      <c r="T9" s="46">
        <f>SeptemberRaw!R9</f>
        <v>0</v>
      </c>
      <c r="U9" s="46">
        <f>SeptemberRaw!S9</f>
        <v>0</v>
      </c>
    </row>
    <row r="10" spans="1:21" s="4" customFormat="1" ht="30" customHeight="1" x14ac:dyDescent="0.4">
      <c r="A10" s="5" t="s">
        <v>29</v>
      </c>
      <c r="B10" s="44">
        <f>January!B10</f>
        <v>5464</v>
      </c>
      <c r="C10" s="44">
        <f>August!D10</f>
        <v>0</v>
      </c>
      <c r="D10" s="44">
        <f>SeptemberRaw!C10</f>
        <v>0</v>
      </c>
      <c r="E10" s="44">
        <f>SeptemberRaw!D10</f>
        <v>0</v>
      </c>
      <c r="F10" s="44">
        <f>SeptemberRaw!E10</f>
        <v>0</v>
      </c>
      <c r="G10" s="44">
        <f>SeptemberRaw!F10</f>
        <v>0</v>
      </c>
      <c r="H10" s="44">
        <f>SeptemberRaw!G10</f>
        <v>0</v>
      </c>
      <c r="I10" s="44">
        <f>SeptemberRaw!H10</f>
        <v>0</v>
      </c>
      <c r="J10" s="44">
        <f>SeptemberRaw!I10</f>
        <v>0</v>
      </c>
      <c r="K10" s="44">
        <f>SeptemberRaw!J10</f>
        <v>0</v>
      </c>
      <c r="L10" s="44">
        <f>SeptemberRaw!K10</f>
        <v>0</v>
      </c>
      <c r="M10" s="44">
        <f>SeptemberRaw!L10</f>
        <v>0</v>
      </c>
      <c r="N10" s="44">
        <f>SeptemberRaw!W12</f>
        <v>0</v>
      </c>
      <c r="O10" s="44">
        <f>SeptemberRaw!M10</f>
        <v>0</v>
      </c>
      <c r="P10" s="44">
        <f>SeptemberRaw!N10</f>
        <v>0</v>
      </c>
      <c r="Q10" s="44">
        <f>SeptemberRaw!O10</f>
        <v>0</v>
      </c>
      <c r="R10" s="44">
        <f>SeptemberRaw!P10</f>
        <v>0</v>
      </c>
      <c r="S10" s="44">
        <f>SeptemberRaw!Q10</f>
        <v>0</v>
      </c>
      <c r="T10" s="44">
        <f>SeptemberRaw!R10</f>
        <v>0</v>
      </c>
      <c r="U10" s="44">
        <f>SeptemberRaw!S10</f>
        <v>0</v>
      </c>
    </row>
    <row r="11" spans="1:21" s="4" customFormat="1" ht="30" customHeight="1" x14ac:dyDescent="0.4">
      <c r="A11" s="6" t="s">
        <v>30</v>
      </c>
      <c r="B11" s="46">
        <f>January!B11</f>
        <v>362</v>
      </c>
      <c r="C11" s="46">
        <f>August!D11</f>
        <v>0</v>
      </c>
      <c r="D11" s="46">
        <f>SeptemberRaw!C11</f>
        <v>0</v>
      </c>
      <c r="E11" s="46">
        <f>SeptemberRaw!D11</f>
        <v>0</v>
      </c>
      <c r="F11" s="46">
        <f>SeptemberRaw!E11</f>
        <v>0</v>
      </c>
      <c r="G11" s="46">
        <f>SeptemberRaw!F11</f>
        <v>0</v>
      </c>
      <c r="H11" s="46">
        <f>SeptemberRaw!G11</f>
        <v>0</v>
      </c>
      <c r="I11" s="46">
        <f>SeptemberRaw!H11</f>
        <v>0</v>
      </c>
      <c r="J11" s="46">
        <f>SeptemberRaw!I11</f>
        <v>0</v>
      </c>
      <c r="K11" s="46">
        <f>SeptemberRaw!J11</f>
        <v>0</v>
      </c>
      <c r="L11" s="46">
        <f>SeptemberRaw!K11</f>
        <v>0</v>
      </c>
      <c r="M11" s="46">
        <f>SeptemberRaw!L11</f>
        <v>0</v>
      </c>
      <c r="N11" s="46"/>
      <c r="O11" s="46">
        <f>SeptemberRaw!M11</f>
        <v>0</v>
      </c>
      <c r="P11" s="46">
        <f>SeptemberRaw!N11</f>
        <v>0</v>
      </c>
      <c r="Q11" s="46">
        <f>SeptemberRaw!O11</f>
        <v>0</v>
      </c>
      <c r="R11" s="46">
        <f>SeptemberRaw!P11</f>
        <v>0</v>
      </c>
      <c r="S11" s="46">
        <f>SeptemberRaw!Q11</f>
        <v>0</v>
      </c>
      <c r="T11" s="46">
        <f>SeptemberRaw!R11</f>
        <v>0</v>
      </c>
      <c r="U11" s="46">
        <f>SeptemberRaw!S11</f>
        <v>0</v>
      </c>
    </row>
    <row r="12" spans="1:21" s="4" customFormat="1" ht="30" customHeight="1" x14ac:dyDescent="0.4">
      <c r="A12" s="7" t="s">
        <v>31</v>
      </c>
      <c r="B12" s="48">
        <f>January!B12</f>
        <v>2012</v>
      </c>
      <c r="C12" s="48">
        <f>August!D12</f>
        <v>0</v>
      </c>
      <c r="D12" s="48">
        <f>SeptemberRaw!C12</f>
        <v>0</v>
      </c>
      <c r="E12" s="48">
        <f>SeptemberRaw!D12</f>
        <v>0</v>
      </c>
      <c r="F12" s="48">
        <f>SeptemberRaw!E12</f>
        <v>0</v>
      </c>
      <c r="G12" s="48">
        <f>SeptemberRaw!F12</f>
        <v>0</v>
      </c>
      <c r="H12" s="48">
        <f>SeptemberRaw!G12</f>
        <v>0</v>
      </c>
      <c r="I12" s="48">
        <f>SeptemberRaw!H12</f>
        <v>0</v>
      </c>
      <c r="J12" s="48">
        <f>SeptemberRaw!I12</f>
        <v>0</v>
      </c>
      <c r="K12" s="48">
        <f>SeptemberRaw!J12</f>
        <v>0</v>
      </c>
      <c r="L12" s="48">
        <f>SeptemberRaw!K12</f>
        <v>0</v>
      </c>
      <c r="M12" s="48">
        <f>SeptemberRaw!L12</f>
        <v>0</v>
      </c>
      <c r="N12" s="48"/>
      <c r="O12" s="48">
        <f>SeptemberRaw!M12</f>
        <v>0</v>
      </c>
      <c r="P12" s="48">
        <f>SeptemberRaw!N12</f>
        <v>0</v>
      </c>
      <c r="Q12" s="48">
        <f>SeptemberRaw!O12</f>
        <v>0</v>
      </c>
      <c r="R12" s="48">
        <f>SeptemberRaw!P12</f>
        <v>0</v>
      </c>
      <c r="S12" s="48">
        <f>SeptemberRaw!Q12</f>
        <v>0</v>
      </c>
      <c r="T12" s="48">
        <f>SeptemberRaw!R12</f>
        <v>0</v>
      </c>
      <c r="U12" s="48">
        <f>SeptemberRaw!S12</f>
        <v>0</v>
      </c>
    </row>
    <row r="13" spans="1:21" s="4" customFormat="1" ht="30" customHeight="1" x14ac:dyDescent="0.4">
      <c r="A13" s="8" t="s">
        <v>32</v>
      </c>
      <c r="B13" s="50">
        <f>January!B13</f>
        <v>4579</v>
      </c>
      <c r="C13" s="50">
        <f>August!D13</f>
        <v>0</v>
      </c>
      <c r="D13" s="50">
        <f>SeptemberRaw!C13</f>
        <v>0</v>
      </c>
      <c r="E13" s="50">
        <f>SeptemberRaw!D13</f>
        <v>0</v>
      </c>
      <c r="F13" s="50">
        <f>SeptemberRaw!E13</f>
        <v>0</v>
      </c>
      <c r="G13" s="50">
        <f>SeptemberRaw!F13</f>
        <v>0</v>
      </c>
      <c r="H13" s="50">
        <f>SeptemberRaw!G13</f>
        <v>0</v>
      </c>
      <c r="I13" s="50">
        <f>SeptemberRaw!H13</f>
        <v>0</v>
      </c>
      <c r="J13" s="50">
        <f>SeptemberRaw!I13</f>
        <v>0</v>
      </c>
      <c r="K13" s="50">
        <f>SeptemberRaw!J13</f>
        <v>0</v>
      </c>
      <c r="L13" s="50">
        <f>SeptemberRaw!K13</f>
        <v>0</v>
      </c>
      <c r="M13" s="50">
        <f>SeptemberRaw!L13</f>
        <v>0</v>
      </c>
      <c r="N13" s="50"/>
      <c r="O13" s="50">
        <f>SeptemberRaw!M13</f>
        <v>0</v>
      </c>
      <c r="P13" s="50">
        <f>SeptemberRaw!N13</f>
        <v>0</v>
      </c>
      <c r="Q13" s="50">
        <f>SeptemberRaw!O13</f>
        <v>0</v>
      </c>
      <c r="R13" s="50">
        <f>SeptemberRaw!P13</f>
        <v>0</v>
      </c>
      <c r="S13" s="50">
        <f>SeptemberRaw!Q13</f>
        <v>0</v>
      </c>
      <c r="T13" s="50">
        <f>SeptemberRaw!R13</f>
        <v>0</v>
      </c>
      <c r="U13" s="50">
        <f>SeptemberRaw!S13</f>
        <v>0</v>
      </c>
    </row>
    <row r="14" spans="1:21" s="4" customFormat="1" ht="30" customHeight="1" x14ac:dyDescent="0.4">
      <c r="A14" s="7" t="s">
        <v>33</v>
      </c>
      <c r="B14" s="48">
        <f>January!B14</f>
        <v>10888</v>
      </c>
      <c r="C14" s="48">
        <f>August!D14</f>
        <v>0</v>
      </c>
      <c r="D14" s="48">
        <f>SeptemberRaw!C14</f>
        <v>0</v>
      </c>
      <c r="E14" s="48">
        <f>SeptemberRaw!D14</f>
        <v>0</v>
      </c>
      <c r="F14" s="48">
        <f>SeptemberRaw!E14</f>
        <v>0</v>
      </c>
      <c r="G14" s="48">
        <f>SeptemberRaw!F14</f>
        <v>0</v>
      </c>
      <c r="H14" s="48">
        <f>SeptemberRaw!G14</f>
        <v>0</v>
      </c>
      <c r="I14" s="48">
        <f>SeptemberRaw!H14</f>
        <v>0</v>
      </c>
      <c r="J14" s="48">
        <f>SeptemberRaw!I14</f>
        <v>0</v>
      </c>
      <c r="K14" s="48">
        <f>SeptemberRaw!J14</f>
        <v>0</v>
      </c>
      <c r="L14" s="48">
        <f>SeptemberRaw!K14</f>
        <v>0</v>
      </c>
      <c r="M14" s="48">
        <f>SeptemberRaw!L14</f>
        <v>0</v>
      </c>
      <c r="N14" s="48"/>
      <c r="O14" s="48">
        <f>SeptemberRaw!M14</f>
        <v>0</v>
      </c>
      <c r="P14" s="48">
        <f>SeptemberRaw!N14</f>
        <v>0</v>
      </c>
      <c r="Q14" s="48">
        <f>SeptemberRaw!O14</f>
        <v>0</v>
      </c>
      <c r="R14" s="48">
        <f>SeptemberRaw!P14</f>
        <v>0</v>
      </c>
      <c r="S14" s="48">
        <f>SeptemberRaw!Q14</f>
        <v>0</v>
      </c>
      <c r="T14" s="48">
        <f>SeptemberRaw!R14</f>
        <v>0</v>
      </c>
      <c r="U14" s="48">
        <f>SeptemberRaw!S14</f>
        <v>0</v>
      </c>
    </row>
    <row r="15" spans="1:21" s="4" customFormat="1" ht="30" customHeight="1" x14ac:dyDescent="0.4">
      <c r="A15" s="8" t="s">
        <v>34</v>
      </c>
      <c r="B15" s="50">
        <f>January!B15</f>
        <v>8103</v>
      </c>
      <c r="C15" s="50">
        <f>August!D15</f>
        <v>0</v>
      </c>
      <c r="D15" s="50">
        <f>SeptemberRaw!C15</f>
        <v>0</v>
      </c>
      <c r="E15" s="50">
        <f>SeptemberRaw!D15</f>
        <v>0</v>
      </c>
      <c r="F15" s="50">
        <f>SeptemberRaw!E15</f>
        <v>0</v>
      </c>
      <c r="G15" s="50">
        <f>SeptemberRaw!F15</f>
        <v>0</v>
      </c>
      <c r="H15" s="50">
        <f>SeptemberRaw!G15</f>
        <v>0</v>
      </c>
      <c r="I15" s="50">
        <f>SeptemberRaw!H15</f>
        <v>0</v>
      </c>
      <c r="J15" s="50">
        <f>SeptemberRaw!I15</f>
        <v>0</v>
      </c>
      <c r="K15" s="50">
        <f>SeptemberRaw!J15</f>
        <v>0</v>
      </c>
      <c r="L15" s="50">
        <f>SeptemberRaw!K15</f>
        <v>0</v>
      </c>
      <c r="M15" s="50">
        <f>SeptemberRaw!L15</f>
        <v>0</v>
      </c>
      <c r="N15" s="50"/>
      <c r="O15" s="50">
        <f>SeptemberRaw!M15</f>
        <v>0</v>
      </c>
      <c r="P15" s="50">
        <f>SeptemberRaw!N15</f>
        <v>0</v>
      </c>
      <c r="Q15" s="50">
        <f>SeptemberRaw!O15</f>
        <v>0</v>
      </c>
      <c r="R15" s="50">
        <f>SeptemberRaw!P15</f>
        <v>0</v>
      </c>
      <c r="S15" s="50">
        <f>SeptemberRaw!Q15</f>
        <v>0</v>
      </c>
      <c r="T15" s="50">
        <f>SeptemberRaw!R15</f>
        <v>0</v>
      </c>
      <c r="U15" s="50">
        <f>SeptemberRaw!S15</f>
        <v>0</v>
      </c>
    </row>
    <row r="16" spans="1:21" s="4" customFormat="1" ht="30" customHeight="1" x14ac:dyDescent="0.4">
      <c r="A16" s="5" t="s">
        <v>35</v>
      </c>
      <c r="B16" s="44">
        <f>January!B16</f>
        <v>8662</v>
      </c>
      <c r="C16" s="44">
        <f>August!D16</f>
        <v>0</v>
      </c>
      <c r="D16" s="44">
        <f>SeptemberRaw!C16</f>
        <v>0</v>
      </c>
      <c r="E16" s="44">
        <f>SeptemberRaw!D16</f>
        <v>0</v>
      </c>
      <c r="F16" s="44">
        <f>SeptemberRaw!E16</f>
        <v>0</v>
      </c>
      <c r="G16" s="44">
        <f>SeptemberRaw!F16</f>
        <v>0</v>
      </c>
      <c r="H16" s="44">
        <f>SeptemberRaw!G16</f>
        <v>0</v>
      </c>
      <c r="I16" s="44">
        <f>SeptemberRaw!H16</f>
        <v>0</v>
      </c>
      <c r="J16" s="44">
        <f>SeptemberRaw!I16</f>
        <v>0</v>
      </c>
      <c r="K16" s="44">
        <f>SeptemberRaw!J16</f>
        <v>0</v>
      </c>
      <c r="L16" s="44">
        <f>SeptemberRaw!K16</f>
        <v>0</v>
      </c>
      <c r="M16" s="44">
        <f>SeptemberRaw!L16</f>
        <v>0</v>
      </c>
      <c r="N16" s="44">
        <f>SeptemberRaw!W15</f>
        <v>0</v>
      </c>
      <c r="O16" s="44">
        <f>SeptemberRaw!M16</f>
        <v>0</v>
      </c>
      <c r="P16" s="44">
        <f>SeptemberRaw!N16</f>
        <v>0</v>
      </c>
      <c r="Q16" s="44">
        <f>SeptemberRaw!O16</f>
        <v>0</v>
      </c>
      <c r="R16" s="44">
        <f>SeptemberRaw!P16</f>
        <v>0</v>
      </c>
      <c r="S16" s="44">
        <f>SeptemberRaw!Q16</f>
        <v>0</v>
      </c>
      <c r="T16" s="44">
        <f>SeptemberRaw!R16</f>
        <v>0</v>
      </c>
      <c r="U16" s="44">
        <f>SeptemberRaw!S16</f>
        <v>0</v>
      </c>
    </row>
    <row r="17" spans="1:21" s="4" customFormat="1" ht="30" customHeight="1" x14ac:dyDescent="0.4">
      <c r="A17" s="6" t="s">
        <v>36</v>
      </c>
      <c r="B17" s="46">
        <f>January!B17</f>
        <v>15728</v>
      </c>
      <c r="C17" s="46">
        <f>August!D17</f>
        <v>0</v>
      </c>
      <c r="D17" s="46">
        <f>SeptemberRaw!C17</f>
        <v>0</v>
      </c>
      <c r="E17" s="46">
        <f>SeptemberRaw!D17</f>
        <v>0</v>
      </c>
      <c r="F17" s="46">
        <f>SeptemberRaw!E17</f>
        <v>0</v>
      </c>
      <c r="G17" s="46">
        <f>SeptemberRaw!F17</f>
        <v>0</v>
      </c>
      <c r="H17" s="46">
        <f>SeptemberRaw!G17</f>
        <v>0</v>
      </c>
      <c r="I17" s="46">
        <f>SeptemberRaw!H17</f>
        <v>0</v>
      </c>
      <c r="J17" s="46">
        <f>SeptemberRaw!I17</f>
        <v>0</v>
      </c>
      <c r="K17" s="46">
        <f>SeptemberRaw!J17</f>
        <v>0</v>
      </c>
      <c r="L17" s="46">
        <f>SeptemberRaw!K17</f>
        <v>0</v>
      </c>
      <c r="M17" s="46">
        <f>SeptemberRaw!L17</f>
        <v>0</v>
      </c>
      <c r="N17" s="46">
        <f>SeptemberRaw!W16</f>
        <v>0</v>
      </c>
      <c r="O17" s="46">
        <f>SeptemberRaw!M17</f>
        <v>0</v>
      </c>
      <c r="P17" s="46">
        <f>SeptemberRaw!N17</f>
        <v>0</v>
      </c>
      <c r="Q17" s="46">
        <f>SeptemberRaw!O17</f>
        <v>0</v>
      </c>
      <c r="R17" s="46">
        <f>SeptemberRaw!P17</f>
        <v>0</v>
      </c>
      <c r="S17" s="46">
        <f>SeptemberRaw!Q17</f>
        <v>0</v>
      </c>
      <c r="T17" s="46">
        <f>SeptemberRaw!R17</f>
        <v>0</v>
      </c>
      <c r="U17" s="46">
        <f>SeptemberRaw!S17</f>
        <v>0</v>
      </c>
    </row>
    <row r="18" spans="1:21" s="4" customFormat="1" ht="30" customHeight="1" x14ac:dyDescent="0.4">
      <c r="A18" s="5" t="s">
        <v>37</v>
      </c>
      <c r="B18" s="44">
        <f>January!B18</f>
        <v>7840</v>
      </c>
      <c r="C18" s="44">
        <f>August!D18</f>
        <v>0</v>
      </c>
      <c r="D18" s="44">
        <f>SeptemberRaw!C18</f>
        <v>0</v>
      </c>
      <c r="E18" s="44">
        <f>SeptemberRaw!D18</f>
        <v>0</v>
      </c>
      <c r="F18" s="44">
        <f>SeptemberRaw!E18</f>
        <v>0</v>
      </c>
      <c r="G18" s="44">
        <f>SeptemberRaw!F18</f>
        <v>0</v>
      </c>
      <c r="H18" s="44">
        <f>SeptemberRaw!G18</f>
        <v>0</v>
      </c>
      <c r="I18" s="44">
        <f>SeptemberRaw!H18</f>
        <v>0</v>
      </c>
      <c r="J18" s="44">
        <f>SeptemberRaw!I18</f>
        <v>0</v>
      </c>
      <c r="K18" s="44">
        <f>SeptemberRaw!J18</f>
        <v>0</v>
      </c>
      <c r="L18" s="44">
        <f>SeptemberRaw!K18</f>
        <v>0</v>
      </c>
      <c r="M18" s="44">
        <f>SeptemberRaw!L18</f>
        <v>0</v>
      </c>
      <c r="N18" s="44">
        <f>SeptemberRaw!W4</f>
        <v>0</v>
      </c>
      <c r="O18" s="44">
        <f>SeptemberRaw!M18</f>
        <v>0</v>
      </c>
      <c r="P18" s="44">
        <f>SeptemberRaw!N18</f>
        <v>0</v>
      </c>
      <c r="Q18" s="44">
        <f>SeptemberRaw!O18</f>
        <v>0</v>
      </c>
      <c r="R18" s="44">
        <f>SeptemberRaw!P18</f>
        <v>0</v>
      </c>
      <c r="S18" s="44">
        <f>SeptemberRaw!Q18</f>
        <v>0</v>
      </c>
      <c r="T18" s="44">
        <f>SeptemberRaw!R18</f>
        <v>0</v>
      </c>
      <c r="U18" s="44">
        <f>SeptemberRaw!S18</f>
        <v>0</v>
      </c>
    </row>
    <row r="19" spans="1:21" s="4" customFormat="1" ht="30" customHeight="1" x14ac:dyDescent="0.4">
      <c r="A19" s="6" t="s">
        <v>38</v>
      </c>
      <c r="B19" s="46">
        <f>January!B19</f>
        <v>31627</v>
      </c>
      <c r="C19" s="46">
        <f>August!D19</f>
        <v>0</v>
      </c>
      <c r="D19" s="46">
        <f>SeptemberRaw!C19</f>
        <v>0</v>
      </c>
      <c r="E19" s="46">
        <f>SeptemberRaw!D19</f>
        <v>0</v>
      </c>
      <c r="F19" s="46">
        <f>SeptemberRaw!E19</f>
        <v>0</v>
      </c>
      <c r="G19" s="46">
        <f>SeptemberRaw!F19</f>
        <v>0</v>
      </c>
      <c r="H19" s="46">
        <f>SeptemberRaw!G19</f>
        <v>0</v>
      </c>
      <c r="I19" s="46">
        <f>SeptemberRaw!H19</f>
        <v>0</v>
      </c>
      <c r="J19" s="46">
        <f>SeptemberRaw!I19</f>
        <v>0</v>
      </c>
      <c r="K19" s="46">
        <f>SeptemberRaw!J19</f>
        <v>0</v>
      </c>
      <c r="L19" s="46">
        <f>SeptemberRaw!K19</f>
        <v>0</v>
      </c>
      <c r="M19" s="46">
        <f>SeptemberRaw!L19</f>
        <v>0</v>
      </c>
      <c r="N19" s="46">
        <f>SeptemberRaw!W27</f>
        <v>0</v>
      </c>
      <c r="O19" s="46">
        <f>SeptemberRaw!M19</f>
        <v>0</v>
      </c>
      <c r="P19" s="46">
        <f>SeptemberRaw!N19</f>
        <v>0</v>
      </c>
      <c r="Q19" s="46">
        <f>SeptemberRaw!O19</f>
        <v>0</v>
      </c>
      <c r="R19" s="46">
        <f>SeptemberRaw!P19</f>
        <v>0</v>
      </c>
      <c r="S19" s="46">
        <f>SeptemberRaw!Q19</f>
        <v>0</v>
      </c>
      <c r="T19" s="46">
        <f>SeptemberRaw!R19</f>
        <v>0</v>
      </c>
      <c r="U19" s="46">
        <f>SeptemberRaw!S19</f>
        <v>0</v>
      </c>
    </row>
    <row r="20" spans="1:21" s="4" customFormat="1" ht="30" customHeight="1" x14ac:dyDescent="0.4">
      <c r="A20" s="5" t="s">
        <v>39</v>
      </c>
      <c r="B20" s="44">
        <f>January!B20</f>
        <v>4325</v>
      </c>
      <c r="C20" s="44">
        <f>August!D20</f>
        <v>0</v>
      </c>
      <c r="D20" s="44">
        <f>SeptemberRaw!C20</f>
        <v>0</v>
      </c>
      <c r="E20" s="44">
        <f>SeptemberRaw!D20</f>
        <v>0</v>
      </c>
      <c r="F20" s="44">
        <f>SeptemberRaw!E20</f>
        <v>0</v>
      </c>
      <c r="G20" s="44">
        <f>SeptemberRaw!F20</f>
        <v>0</v>
      </c>
      <c r="H20" s="44">
        <f>SeptemberRaw!G20</f>
        <v>0</v>
      </c>
      <c r="I20" s="44">
        <f>SeptemberRaw!H20</f>
        <v>0</v>
      </c>
      <c r="J20" s="44">
        <f>SeptemberRaw!I20</f>
        <v>0</v>
      </c>
      <c r="K20" s="44">
        <f>SeptemberRaw!J20</f>
        <v>0</v>
      </c>
      <c r="L20" s="44">
        <f>SeptemberRaw!K20</f>
        <v>0</v>
      </c>
      <c r="M20" s="44">
        <f>SeptemberRaw!L20</f>
        <v>0</v>
      </c>
      <c r="N20" s="44">
        <f>SeptemberRaw!W17</f>
        <v>0</v>
      </c>
      <c r="O20" s="44">
        <f>SeptemberRaw!M20</f>
        <v>0</v>
      </c>
      <c r="P20" s="44">
        <f>SeptemberRaw!N20</f>
        <v>0</v>
      </c>
      <c r="Q20" s="44">
        <f>SeptemberRaw!O20</f>
        <v>0</v>
      </c>
      <c r="R20" s="44">
        <f>SeptemberRaw!P20</f>
        <v>0</v>
      </c>
      <c r="S20" s="44">
        <f>SeptemberRaw!Q20</f>
        <v>0</v>
      </c>
      <c r="T20" s="44">
        <f>SeptemberRaw!R20</f>
        <v>0</v>
      </c>
      <c r="U20" s="44">
        <f>SeptemberRaw!S20</f>
        <v>0</v>
      </c>
    </row>
    <row r="21" spans="1:21" s="4" customFormat="1" ht="30" customHeight="1" x14ac:dyDescent="0.4">
      <c r="A21" s="6" t="s">
        <v>40</v>
      </c>
      <c r="B21" s="46">
        <f>January!B21</f>
        <v>26039</v>
      </c>
      <c r="C21" s="46">
        <f>August!D21</f>
        <v>0</v>
      </c>
      <c r="D21" s="46">
        <f>SeptemberRaw!C21</f>
        <v>0</v>
      </c>
      <c r="E21" s="46">
        <f>SeptemberRaw!D21</f>
        <v>0</v>
      </c>
      <c r="F21" s="46">
        <f>SeptemberRaw!E21</f>
        <v>0</v>
      </c>
      <c r="G21" s="46">
        <f>SeptemberRaw!F21</f>
        <v>0</v>
      </c>
      <c r="H21" s="46">
        <f>SeptemberRaw!G21</f>
        <v>0</v>
      </c>
      <c r="I21" s="46">
        <f>SeptemberRaw!H21</f>
        <v>0</v>
      </c>
      <c r="J21" s="46">
        <f>SeptemberRaw!I21</f>
        <v>0</v>
      </c>
      <c r="K21" s="46">
        <f>SeptemberRaw!J21</f>
        <v>0</v>
      </c>
      <c r="L21" s="46">
        <f>SeptemberRaw!K21</f>
        <v>0</v>
      </c>
      <c r="M21" s="46">
        <f>SeptemberRaw!L21</f>
        <v>0</v>
      </c>
      <c r="N21" s="46">
        <f>SeptemberRaw!W6</f>
        <v>0</v>
      </c>
      <c r="O21" s="46">
        <f>SeptemberRaw!M21</f>
        <v>0</v>
      </c>
      <c r="P21" s="46">
        <f>SeptemberRaw!N21</f>
        <v>0</v>
      </c>
      <c r="Q21" s="46">
        <f>SeptemberRaw!O21</f>
        <v>0</v>
      </c>
      <c r="R21" s="46">
        <f>SeptemberRaw!P21</f>
        <v>0</v>
      </c>
      <c r="S21" s="46">
        <f>SeptemberRaw!Q21</f>
        <v>0</v>
      </c>
      <c r="T21" s="46">
        <f>SeptemberRaw!R21</f>
        <v>0</v>
      </c>
      <c r="U21" s="46">
        <f>SeptemberRaw!S21</f>
        <v>0</v>
      </c>
    </row>
    <row r="22" spans="1:21" s="4" customFormat="1" ht="30" customHeight="1" x14ac:dyDescent="0.4">
      <c r="A22" s="5" t="s">
        <v>41</v>
      </c>
      <c r="B22" s="44">
        <f>January!B22</f>
        <v>14259</v>
      </c>
      <c r="C22" s="44">
        <f>August!D22</f>
        <v>0</v>
      </c>
      <c r="D22" s="44">
        <f>SeptemberRaw!C22</f>
        <v>0</v>
      </c>
      <c r="E22" s="44">
        <f>SeptemberRaw!D22</f>
        <v>0</v>
      </c>
      <c r="F22" s="44">
        <f>SeptemberRaw!E22</f>
        <v>0</v>
      </c>
      <c r="G22" s="44">
        <f>SeptemberRaw!F22</f>
        <v>0</v>
      </c>
      <c r="H22" s="44">
        <f>SeptemberRaw!G22</f>
        <v>0</v>
      </c>
      <c r="I22" s="44">
        <f>SeptemberRaw!H22</f>
        <v>0</v>
      </c>
      <c r="J22" s="44">
        <f>SeptemberRaw!I22</f>
        <v>0</v>
      </c>
      <c r="K22" s="44">
        <f>SeptemberRaw!J22</f>
        <v>0</v>
      </c>
      <c r="L22" s="44">
        <f>SeptemberRaw!K22</f>
        <v>0</v>
      </c>
      <c r="M22" s="44">
        <f>SeptemberRaw!L22</f>
        <v>0</v>
      </c>
      <c r="N22" s="44">
        <f>SeptemberRaw!W18</f>
        <v>0</v>
      </c>
      <c r="O22" s="44">
        <f>SeptemberRaw!M22</f>
        <v>0</v>
      </c>
      <c r="P22" s="44">
        <f>SeptemberRaw!N22</f>
        <v>0</v>
      </c>
      <c r="Q22" s="44">
        <f>SeptemberRaw!O22</f>
        <v>0</v>
      </c>
      <c r="R22" s="44">
        <f>SeptemberRaw!P22</f>
        <v>0</v>
      </c>
      <c r="S22" s="44">
        <f>SeptemberRaw!Q22</f>
        <v>0</v>
      </c>
      <c r="T22" s="44">
        <f>SeptemberRaw!R22</f>
        <v>0</v>
      </c>
      <c r="U22" s="44">
        <f>SeptemberRaw!S22</f>
        <v>0</v>
      </c>
    </row>
    <row r="23" spans="1:21" s="4" customFormat="1" ht="30" customHeight="1" x14ac:dyDescent="0.4">
      <c r="A23" s="6" t="s">
        <v>42</v>
      </c>
      <c r="B23" s="46">
        <f>January!B23</f>
        <v>23651</v>
      </c>
      <c r="C23" s="46">
        <f>August!D23</f>
        <v>0</v>
      </c>
      <c r="D23" s="46">
        <f>SeptemberRaw!C23</f>
        <v>0</v>
      </c>
      <c r="E23" s="46">
        <f>SeptemberRaw!D23</f>
        <v>0</v>
      </c>
      <c r="F23" s="46">
        <f>SeptemberRaw!E23</f>
        <v>0</v>
      </c>
      <c r="G23" s="46">
        <f>SeptemberRaw!F23</f>
        <v>0</v>
      </c>
      <c r="H23" s="46">
        <f>SeptemberRaw!G23</f>
        <v>0</v>
      </c>
      <c r="I23" s="46">
        <f>SeptemberRaw!H23</f>
        <v>0</v>
      </c>
      <c r="J23" s="46">
        <f>SeptemberRaw!I23</f>
        <v>0</v>
      </c>
      <c r="K23" s="46">
        <f>SeptemberRaw!J23</f>
        <v>0</v>
      </c>
      <c r="L23" s="46">
        <f>SeptemberRaw!K23</f>
        <v>0</v>
      </c>
      <c r="M23" s="46">
        <f>SeptemberRaw!L23</f>
        <v>0</v>
      </c>
      <c r="N23" s="46">
        <f>SeptemberRaw!W19</f>
        <v>0</v>
      </c>
      <c r="O23" s="46">
        <f>SeptemberRaw!M23</f>
        <v>0</v>
      </c>
      <c r="P23" s="46">
        <f>SeptemberRaw!N23</f>
        <v>0</v>
      </c>
      <c r="Q23" s="46">
        <f>SeptemberRaw!O23</f>
        <v>0</v>
      </c>
      <c r="R23" s="46">
        <f>SeptemberRaw!P23</f>
        <v>0</v>
      </c>
      <c r="S23" s="46">
        <f>SeptemberRaw!Q23</f>
        <v>0</v>
      </c>
      <c r="T23" s="46">
        <f>SeptemberRaw!R23</f>
        <v>0</v>
      </c>
      <c r="U23" s="46">
        <f>SeptemberRaw!S23</f>
        <v>0</v>
      </c>
    </row>
    <row r="24" spans="1:21" s="4" customFormat="1" ht="30" customHeight="1" x14ac:dyDescent="0.4">
      <c r="A24" s="5" t="s">
        <v>43</v>
      </c>
      <c r="B24" s="44">
        <f>January!B24</f>
        <v>90709</v>
      </c>
      <c r="C24" s="44">
        <f>August!D24</f>
        <v>0</v>
      </c>
      <c r="D24" s="44">
        <f>SeptemberRaw!C24</f>
        <v>0</v>
      </c>
      <c r="E24" s="44">
        <f>SeptemberRaw!D24</f>
        <v>0</v>
      </c>
      <c r="F24" s="44">
        <f>SeptemberRaw!E24</f>
        <v>0</v>
      </c>
      <c r="G24" s="44">
        <f>SeptemberRaw!F24</f>
        <v>0</v>
      </c>
      <c r="H24" s="44">
        <f>SeptemberRaw!G24</f>
        <v>0</v>
      </c>
      <c r="I24" s="44">
        <f>SeptemberRaw!H24</f>
        <v>0</v>
      </c>
      <c r="J24" s="44">
        <f>SeptemberRaw!I24</f>
        <v>0</v>
      </c>
      <c r="K24" s="44">
        <f>SeptemberRaw!J24</f>
        <v>0</v>
      </c>
      <c r="L24" s="44">
        <f>SeptemberRaw!K24</f>
        <v>0</v>
      </c>
      <c r="M24" s="44">
        <f>SeptemberRaw!L24</f>
        <v>0</v>
      </c>
      <c r="N24" s="44">
        <f>SeptemberRaw!W20</f>
        <v>0</v>
      </c>
      <c r="O24" s="44">
        <f>SeptemberRaw!M24</f>
        <v>0</v>
      </c>
      <c r="P24" s="44">
        <f>SeptemberRaw!N24</f>
        <v>0</v>
      </c>
      <c r="Q24" s="44">
        <f>SeptemberRaw!O24</f>
        <v>0</v>
      </c>
      <c r="R24" s="44">
        <f>SeptemberRaw!P24</f>
        <v>0</v>
      </c>
      <c r="S24" s="44">
        <f>SeptemberRaw!Q24</f>
        <v>0</v>
      </c>
      <c r="T24" s="44">
        <f>SeptemberRaw!R24</f>
        <v>0</v>
      </c>
      <c r="U24" s="44">
        <f>SeptemberRaw!S24</f>
        <v>0</v>
      </c>
    </row>
    <row r="25" spans="1:21" s="4" customFormat="1" ht="30" customHeight="1" x14ac:dyDescent="0.4">
      <c r="A25" s="6" t="s">
        <v>44</v>
      </c>
      <c r="B25" s="46">
        <f>January!B25</f>
        <v>12495</v>
      </c>
      <c r="C25" s="46">
        <f>August!D25</f>
        <v>0</v>
      </c>
      <c r="D25" s="46">
        <f>SeptemberRaw!C25</f>
        <v>0</v>
      </c>
      <c r="E25" s="46">
        <f>SeptemberRaw!D25</f>
        <v>0</v>
      </c>
      <c r="F25" s="46">
        <f>SeptemberRaw!E25</f>
        <v>0</v>
      </c>
      <c r="G25" s="46">
        <f>SeptemberRaw!F25</f>
        <v>0</v>
      </c>
      <c r="H25" s="46">
        <f>SeptemberRaw!G25</f>
        <v>0</v>
      </c>
      <c r="I25" s="46">
        <f>SeptemberRaw!H25</f>
        <v>0</v>
      </c>
      <c r="J25" s="46">
        <f>SeptemberRaw!I25</f>
        <v>0</v>
      </c>
      <c r="K25" s="46">
        <f>SeptemberRaw!J25</f>
        <v>0</v>
      </c>
      <c r="L25" s="46">
        <f>SeptemberRaw!K25</f>
        <v>0</v>
      </c>
      <c r="M25" s="46">
        <f>SeptemberRaw!L25</f>
        <v>0</v>
      </c>
      <c r="N25" s="46">
        <f>SeptemberRaw!W21</f>
        <v>0</v>
      </c>
      <c r="O25" s="46">
        <f>SeptemberRaw!M25</f>
        <v>0</v>
      </c>
      <c r="P25" s="46">
        <f>SeptemberRaw!N25</f>
        <v>0</v>
      </c>
      <c r="Q25" s="46">
        <f>SeptemberRaw!O25</f>
        <v>0</v>
      </c>
      <c r="R25" s="46">
        <f>SeptemberRaw!P25</f>
        <v>0</v>
      </c>
      <c r="S25" s="46">
        <f>SeptemberRaw!Q25</f>
        <v>0</v>
      </c>
      <c r="T25" s="46">
        <f>SeptemberRaw!R25</f>
        <v>0</v>
      </c>
      <c r="U25" s="46">
        <f>SeptemberRaw!S25</f>
        <v>0</v>
      </c>
    </row>
    <row r="26" spans="1:21" s="4" customFormat="1" ht="30" customHeight="1" x14ac:dyDescent="0.4">
      <c r="A26" s="5" t="s">
        <v>45</v>
      </c>
      <c r="B26" s="44">
        <f>January!B26</f>
        <v>0</v>
      </c>
      <c r="C26" s="44">
        <f>August!D26</f>
        <v>0</v>
      </c>
      <c r="D26" s="44">
        <f>SeptemberRaw!C26</f>
        <v>0</v>
      </c>
      <c r="E26" s="44">
        <f>SeptemberRaw!D26</f>
        <v>0</v>
      </c>
      <c r="F26" s="44">
        <f>SeptemberRaw!E26</f>
        <v>0</v>
      </c>
      <c r="G26" s="44">
        <f>SeptemberRaw!F26</f>
        <v>0</v>
      </c>
      <c r="H26" s="44">
        <f>SeptemberRaw!G26</f>
        <v>0</v>
      </c>
      <c r="I26" s="44">
        <f>SeptemberRaw!H26</f>
        <v>0</v>
      </c>
      <c r="J26" s="44">
        <f>SeptemberRaw!I26</f>
        <v>0</v>
      </c>
      <c r="K26" s="44">
        <f>SeptemberRaw!J26</f>
        <v>0</v>
      </c>
      <c r="L26" s="44">
        <f>SeptemberRaw!K26</f>
        <v>0</v>
      </c>
      <c r="M26" s="44">
        <f>SeptemberRaw!L26</f>
        <v>0</v>
      </c>
      <c r="N26" s="44">
        <f>SeptemberRaw!W22</f>
        <v>0</v>
      </c>
      <c r="O26" s="44">
        <f>SeptemberRaw!M26</f>
        <v>0</v>
      </c>
      <c r="P26" s="44">
        <f>SeptemberRaw!N26</f>
        <v>0</v>
      </c>
      <c r="Q26" s="44">
        <f>SeptemberRaw!O26</f>
        <v>0</v>
      </c>
      <c r="R26" s="44">
        <f>SeptemberRaw!P26</f>
        <v>0</v>
      </c>
      <c r="S26" s="44">
        <f>SeptemberRaw!Q26</f>
        <v>0</v>
      </c>
      <c r="T26" s="44">
        <f>SeptemberRaw!R26</f>
        <v>0</v>
      </c>
      <c r="U26" s="44">
        <f>SeptemberRaw!S26</f>
        <v>0</v>
      </c>
    </row>
    <row r="27" spans="1:21" s="4" customFormat="1" ht="30" customHeight="1" x14ac:dyDescent="0.4">
      <c r="A27" s="6" t="s">
        <v>46</v>
      </c>
      <c r="B27" s="46">
        <f>January!B27</f>
        <v>13787</v>
      </c>
      <c r="C27" s="46">
        <f>August!D27</f>
        <v>0</v>
      </c>
      <c r="D27" s="46">
        <f>SeptemberRaw!C27</f>
        <v>0</v>
      </c>
      <c r="E27" s="46">
        <f>SeptemberRaw!D27</f>
        <v>0</v>
      </c>
      <c r="F27" s="46">
        <f>SeptemberRaw!E27</f>
        <v>0</v>
      </c>
      <c r="G27" s="46">
        <f>SeptemberRaw!F27</f>
        <v>0</v>
      </c>
      <c r="H27" s="46">
        <f>SeptemberRaw!G27</f>
        <v>0</v>
      </c>
      <c r="I27" s="46">
        <f>SeptemberRaw!H27</f>
        <v>0</v>
      </c>
      <c r="J27" s="46">
        <f>SeptemberRaw!I27</f>
        <v>0</v>
      </c>
      <c r="K27" s="46">
        <f>SeptemberRaw!J27</f>
        <v>0</v>
      </c>
      <c r="L27" s="46">
        <f>SeptemberRaw!K27</f>
        <v>0</v>
      </c>
      <c r="M27" s="46">
        <f>SeptemberRaw!L27</f>
        <v>0</v>
      </c>
      <c r="N27" s="46">
        <f>SeptemberRaw!W23</f>
        <v>0</v>
      </c>
      <c r="O27" s="46">
        <f>SeptemberRaw!M27</f>
        <v>0</v>
      </c>
      <c r="P27" s="46">
        <f>SeptemberRaw!N27</f>
        <v>0</v>
      </c>
      <c r="Q27" s="46">
        <f>SeptemberRaw!O27</f>
        <v>0</v>
      </c>
      <c r="R27" s="46">
        <f>SeptemberRaw!P27</f>
        <v>0</v>
      </c>
      <c r="S27" s="46">
        <f>SeptemberRaw!Q27</f>
        <v>0</v>
      </c>
      <c r="T27" s="46">
        <f>SeptemberRaw!R27</f>
        <v>0</v>
      </c>
      <c r="U27" s="46">
        <f>SeptemberRaw!S27</f>
        <v>0</v>
      </c>
    </row>
    <row r="28" spans="1:21" s="4" customFormat="1" ht="30" customHeight="1" x14ac:dyDescent="0.4">
      <c r="A28" s="5" t="s">
        <v>47</v>
      </c>
      <c r="B28" s="44">
        <f>January!B28</f>
        <v>4292</v>
      </c>
      <c r="C28" s="44">
        <f>August!D28</f>
        <v>0</v>
      </c>
      <c r="D28" s="44">
        <f>SeptemberRaw!C28</f>
        <v>0</v>
      </c>
      <c r="E28" s="44">
        <f>SeptemberRaw!D28</f>
        <v>0</v>
      </c>
      <c r="F28" s="44">
        <f>SeptemberRaw!E28</f>
        <v>0</v>
      </c>
      <c r="G28" s="44">
        <f>SeptemberRaw!F28</f>
        <v>0</v>
      </c>
      <c r="H28" s="44">
        <f>SeptemberRaw!G28</f>
        <v>0</v>
      </c>
      <c r="I28" s="44">
        <f>SeptemberRaw!H28</f>
        <v>0</v>
      </c>
      <c r="J28" s="44">
        <f>SeptemberRaw!I28</f>
        <v>0</v>
      </c>
      <c r="K28" s="44">
        <f>SeptemberRaw!J28</f>
        <v>0</v>
      </c>
      <c r="L28" s="44">
        <f>SeptemberRaw!K28</f>
        <v>0</v>
      </c>
      <c r="M28" s="44">
        <f>SeptemberRaw!L28</f>
        <v>0</v>
      </c>
      <c r="N28" s="44">
        <f>SeptemberRaw!W25</f>
        <v>0</v>
      </c>
      <c r="O28" s="44">
        <f>SeptemberRaw!M28</f>
        <v>0</v>
      </c>
      <c r="P28" s="44">
        <f>SeptemberRaw!N28</f>
        <v>0</v>
      </c>
      <c r="Q28" s="44">
        <f>SeptemberRaw!O28</f>
        <v>0</v>
      </c>
      <c r="R28" s="44">
        <f>SeptemberRaw!P28</f>
        <v>0</v>
      </c>
      <c r="S28" s="44">
        <f>SeptemberRaw!Q28</f>
        <v>0</v>
      </c>
      <c r="T28" s="44">
        <f>SeptemberRaw!R28</f>
        <v>0</v>
      </c>
      <c r="U28" s="44">
        <f>SeptemberRaw!S28</f>
        <v>0</v>
      </c>
    </row>
    <row r="29" spans="1:21" s="4" customFormat="1" ht="30" customHeight="1" x14ac:dyDescent="0.4">
      <c r="A29" s="6" t="s">
        <v>48</v>
      </c>
      <c r="B29" s="46">
        <f>January!B29</f>
        <v>16415</v>
      </c>
      <c r="C29" s="46">
        <f>August!D29</f>
        <v>0</v>
      </c>
      <c r="D29" s="46">
        <f>SeptemberRaw!C29</f>
        <v>0</v>
      </c>
      <c r="E29" s="46">
        <f>SeptemberRaw!D29</f>
        <v>0</v>
      </c>
      <c r="F29" s="46">
        <f>SeptemberRaw!E29</f>
        <v>0</v>
      </c>
      <c r="G29" s="46">
        <f>SeptemberRaw!F29</f>
        <v>0</v>
      </c>
      <c r="H29" s="46">
        <f>SeptemberRaw!G29</f>
        <v>0</v>
      </c>
      <c r="I29" s="46">
        <f>SeptemberRaw!H29</f>
        <v>0</v>
      </c>
      <c r="J29" s="46">
        <f>SeptemberRaw!I29</f>
        <v>0</v>
      </c>
      <c r="K29" s="46">
        <f>SeptemberRaw!J29</f>
        <v>0</v>
      </c>
      <c r="L29" s="46">
        <f>SeptemberRaw!K29</f>
        <v>0</v>
      </c>
      <c r="M29" s="46">
        <f>SeptemberRaw!L29</f>
        <v>0</v>
      </c>
      <c r="N29" s="46">
        <f>SeptemberRaw!W26</f>
        <v>0</v>
      </c>
      <c r="O29" s="46">
        <f>SeptemberRaw!M29</f>
        <v>0</v>
      </c>
      <c r="P29" s="46">
        <f>SeptemberRaw!N29</f>
        <v>0</v>
      </c>
      <c r="Q29" s="46">
        <f>SeptemberRaw!O29</f>
        <v>0</v>
      </c>
      <c r="R29" s="46">
        <f>SeptemberRaw!P29</f>
        <v>0</v>
      </c>
      <c r="S29" s="46">
        <f>SeptemberRaw!Q29</f>
        <v>0</v>
      </c>
      <c r="T29" s="46">
        <f>SeptemberRaw!R29</f>
        <v>0</v>
      </c>
      <c r="U29" s="46">
        <f>SeptemberRaw!S29</f>
        <v>0</v>
      </c>
    </row>
    <row r="30" spans="1:21" s="4" customFormat="1" ht="30" customHeight="1" x14ac:dyDescent="0.4">
      <c r="A30" s="5" t="s">
        <v>49</v>
      </c>
      <c r="B30" s="44">
        <f>January!B30</f>
        <v>889</v>
      </c>
      <c r="C30" s="44">
        <f>August!D30</f>
        <v>0</v>
      </c>
      <c r="D30" s="44">
        <f>SeptemberRaw!C30</f>
        <v>0</v>
      </c>
      <c r="E30" s="44">
        <f>SeptemberRaw!D30</f>
        <v>0</v>
      </c>
      <c r="F30" s="44">
        <f>SeptemberRaw!E30</f>
        <v>0</v>
      </c>
      <c r="G30" s="44">
        <f>SeptemberRaw!F30</f>
        <v>0</v>
      </c>
      <c r="H30" s="44">
        <f>SeptemberRaw!G30</f>
        <v>0</v>
      </c>
      <c r="I30" s="44">
        <f>SeptemberRaw!H30</f>
        <v>0</v>
      </c>
      <c r="J30" s="44">
        <f>SeptemberRaw!I30</f>
        <v>0</v>
      </c>
      <c r="K30" s="44">
        <f>SeptemberRaw!J30</f>
        <v>0</v>
      </c>
      <c r="L30" s="44">
        <f>SeptemberRaw!K30</f>
        <v>0</v>
      </c>
      <c r="M30" s="44">
        <f>SeptemberRaw!L30</f>
        <v>0</v>
      </c>
      <c r="N30" s="44">
        <f>SeptemberRaw!W28</f>
        <v>0</v>
      </c>
      <c r="O30" s="44">
        <f>SeptemberRaw!M30</f>
        <v>0</v>
      </c>
      <c r="P30" s="44">
        <f>SeptemberRaw!N30</f>
        <v>0</v>
      </c>
      <c r="Q30" s="44">
        <f>SeptemberRaw!O30</f>
        <v>0</v>
      </c>
      <c r="R30" s="44">
        <f>SeptemberRaw!P30</f>
        <v>0</v>
      </c>
      <c r="S30" s="44">
        <f>SeptemberRaw!Q30</f>
        <v>0</v>
      </c>
      <c r="T30" s="44">
        <f>SeptemberRaw!R30</f>
        <v>0</v>
      </c>
      <c r="U30" s="44">
        <f>SeptemberRaw!S30</f>
        <v>0</v>
      </c>
    </row>
    <row r="31" spans="1:21" s="4" customFormat="1" ht="30" customHeight="1" x14ac:dyDescent="0.4">
      <c r="A31" s="6" t="s">
        <v>50</v>
      </c>
      <c r="B31" s="46">
        <f>January!B31</f>
        <v>16119</v>
      </c>
      <c r="C31" s="46">
        <f>August!D31</f>
        <v>0</v>
      </c>
      <c r="D31" s="46">
        <f>SeptemberRaw!C31</f>
        <v>0</v>
      </c>
      <c r="E31" s="46">
        <f>SeptemberRaw!D31</f>
        <v>0</v>
      </c>
      <c r="F31" s="46">
        <f>SeptemberRaw!E31</f>
        <v>0</v>
      </c>
      <c r="G31" s="46">
        <f>SeptemberRaw!F31</f>
        <v>0</v>
      </c>
      <c r="H31" s="46">
        <f>SeptemberRaw!G31</f>
        <v>0</v>
      </c>
      <c r="I31" s="46">
        <f>SeptemberRaw!H31</f>
        <v>0</v>
      </c>
      <c r="J31" s="46">
        <f>SeptemberRaw!I31</f>
        <v>0</v>
      </c>
      <c r="K31" s="46">
        <f>SeptemberRaw!J31</f>
        <v>0</v>
      </c>
      <c r="L31" s="46">
        <f>SeptemberRaw!K31</f>
        <v>0</v>
      </c>
      <c r="M31" s="46">
        <f>SeptemberRaw!L31</f>
        <v>0</v>
      </c>
      <c r="N31" s="46">
        <f>SeptemberRaw!W29</f>
        <v>0</v>
      </c>
      <c r="O31" s="46">
        <f>SeptemberRaw!M31</f>
        <v>0</v>
      </c>
      <c r="P31" s="46">
        <f>SeptemberRaw!N31</f>
        <v>0</v>
      </c>
      <c r="Q31" s="46">
        <f>SeptemberRaw!O31</f>
        <v>0</v>
      </c>
      <c r="R31" s="46">
        <f>SeptemberRaw!P31</f>
        <v>0</v>
      </c>
      <c r="S31" s="46">
        <f>SeptemberRaw!Q31</f>
        <v>0</v>
      </c>
      <c r="T31" s="46">
        <f>SeptemberRaw!R31</f>
        <v>0</v>
      </c>
      <c r="U31" s="46">
        <f>SeptemberRaw!S31</f>
        <v>0</v>
      </c>
    </row>
    <row r="32" spans="1:21" s="4" customFormat="1" ht="30" customHeight="1" x14ac:dyDescent="0.4">
      <c r="A32" s="5" t="s">
        <v>51</v>
      </c>
      <c r="B32" s="44">
        <f>January!B32</f>
        <v>21568</v>
      </c>
      <c r="C32" s="44">
        <f>August!D32</f>
        <v>0</v>
      </c>
      <c r="D32" s="44">
        <f>SeptemberRaw!C32</f>
        <v>0</v>
      </c>
      <c r="E32" s="44">
        <f>SeptemberRaw!D32</f>
        <v>0</v>
      </c>
      <c r="F32" s="44">
        <f>SeptemberRaw!E32</f>
        <v>0</v>
      </c>
      <c r="G32" s="44">
        <f>SeptemberRaw!F32</f>
        <v>0</v>
      </c>
      <c r="H32" s="44">
        <f>SeptemberRaw!G32</f>
        <v>0</v>
      </c>
      <c r="I32" s="44">
        <f>SeptemberRaw!H32</f>
        <v>0</v>
      </c>
      <c r="J32" s="44">
        <f>SeptemberRaw!I32</f>
        <v>0</v>
      </c>
      <c r="K32" s="44">
        <f>SeptemberRaw!J32</f>
        <v>0</v>
      </c>
      <c r="L32" s="44">
        <f>SeptemberRaw!K32</f>
        <v>0</v>
      </c>
      <c r="M32" s="44">
        <f>SeptemberRaw!L32</f>
        <v>0</v>
      </c>
      <c r="N32" s="44">
        <f>SeptemberRaw!W30</f>
        <v>0</v>
      </c>
      <c r="O32" s="44">
        <f>SeptemberRaw!M32</f>
        <v>0</v>
      </c>
      <c r="P32" s="44">
        <f>SeptemberRaw!N32</f>
        <v>0</v>
      </c>
      <c r="Q32" s="44">
        <f>SeptemberRaw!O32</f>
        <v>0</v>
      </c>
      <c r="R32" s="44">
        <f>SeptemberRaw!P32</f>
        <v>0</v>
      </c>
      <c r="S32" s="44">
        <f>SeptemberRaw!Q32</f>
        <v>0</v>
      </c>
      <c r="T32" s="44">
        <f>SeptemberRaw!R32</f>
        <v>0</v>
      </c>
      <c r="U32" s="44">
        <f>SeptemberRaw!S32</f>
        <v>0</v>
      </c>
    </row>
    <row r="33" spans="1:21" s="4" customFormat="1" ht="30" customHeight="1" x14ac:dyDescent="0.4">
      <c r="A33" s="6" t="s">
        <v>52</v>
      </c>
      <c r="B33" s="46">
        <f>January!B33</f>
        <v>17880</v>
      </c>
      <c r="C33" s="46">
        <f>August!D33</f>
        <v>0</v>
      </c>
      <c r="D33" s="46">
        <f>SeptemberRaw!C33</f>
        <v>0</v>
      </c>
      <c r="E33" s="46">
        <f>SeptemberRaw!D33</f>
        <v>0</v>
      </c>
      <c r="F33" s="46">
        <f>SeptemberRaw!E33</f>
        <v>0</v>
      </c>
      <c r="G33" s="46">
        <f>SeptemberRaw!F33</f>
        <v>0</v>
      </c>
      <c r="H33" s="46">
        <f>SeptemberRaw!G33</f>
        <v>0</v>
      </c>
      <c r="I33" s="46">
        <f>SeptemberRaw!H33</f>
        <v>0</v>
      </c>
      <c r="J33" s="46">
        <f>SeptemberRaw!I33</f>
        <v>0</v>
      </c>
      <c r="K33" s="46">
        <f>SeptemberRaw!J33</f>
        <v>0</v>
      </c>
      <c r="L33" s="46">
        <f>SeptemberRaw!K33</f>
        <v>0</v>
      </c>
      <c r="M33" s="46">
        <f>SeptemberRaw!L33</f>
        <v>0</v>
      </c>
      <c r="N33" s="46">
        <f>SeptemberRaw!W31</f>
        <v>0</v>
      </c>
      <c r="O33" s="46">
        <f>SeptemberRaw!M33</f>
        <v>0</v>
      </c>
      <c r="P33" s="46">
        <f>SeptemberRaw!N33</f>
        <v>0</v>
      </c>
      <c r="Q33" s="46">
        <f>SeptemberRaw!O33</f>
        <v>0</v>
      </c>
      <c r="R33" s="46">
        <f>SeptemberRaw!P33</f>
        <v>0</v>
      </c>
      <c r="S33" s="46">
        <f>SeptemberRaw!Q33</f>
        <v>0</v>
      </c>
      <c r="T33" s="46">
        <f>SeptemberRaw!R33</f>
        <v>0</v>
      </c>
      <c r="U33" s="46">
        <f>SeptemberRaw!S33</f>
        <v>0</v>
      </c>
    </row>
    <row r="34" spans="1:21" s="4" customFormat="1" ht="30" customHeight="1" x14ac:dyDescent="0.4">
      <c r="A34" s="5" t="s">
        <v>53</v>
      </c>
      <c r="B34" s="44">
        <f>January!B34</f>
        <v>10805</v>
      </c>
      <c r="C34" s="44">
        <f>August!D34</f>
        <v>0</v>
      </c>
      <c r="D34" s="44">
        <f>SeptemberRaw!C34</f>
        <v>0</v>
      </c>
      <c r="E34" s="44">
        <f>SeptemberRaw!D34</f>
        <v>0</v>
      </c>
      <c r="F34" s="44">
        <f>SeptemberRaw!E34</f>
        <v>0</v>
      </c>
      <c r="G34" s="44">
        <f>SeptemberRaw!F34</f>
        <v>0</v>
      </c>
      <c r="H34" s="44">
        <f>SeptemberRaw!G34</f>
        <v>0</v>
      </c>
      <c r="I34" s="44">
        <f>SeptemberRaw!H34</f>
        <v>0</v>
      </c>
      <c r="J34" s="44">
        <f>SeptemberRaw!I34</f>
        <v>0</v>
      </c>
      <c r="K34" s="44">
        <f>SeptemberRaw!J34</f>
        <v>0</v>
      </c>
      <c r="L34" s="44">
        <f>SeptemberRaw!K34</f>
        <v>0</v>
      </c>
      <c r="M34" s="44">
        <f>SeptemberRaw!L34</f>
        <v>0</v>
      </c>
      <c r="N34" s="44">
        <f>SeptemberRaw!W32</f>
        <v>0</v>
      </c>
      <c r="O34" s="44">
        <f>SeptemberRaw!M34</f>
        <v>0</v>
      </c>
      <c r="P34" s="44">
        <f>SeptemberRaw!N34</f>
        <v>0</v>
      </c>
      <c r="Q34" s="44">
        <f>SeptemberRaw!O34</f>
        <v>0</v>
      </c>
      <c r="R34" s="44">
        <f>SeptemberRaw!P34</f>
        <v>0</v>
      </c>
      <c r="S34" s="44">
        <f>SeptemberRaw!Q34</f>
        <v>0</v>
      </c>
      <c r="T34" s="44">
        <f>SeptemberRaw!R34</f>
        <v>0</v>
      </c>
      <c r="U34" s="44">
        <f>SeptemberRaw!S34</f>
        <v>0</v>
      </c>
    </row>
    <row r="35" spans="1:21" s="4" customFormat="1" ht="30" customHeight="1" x14ac:dyDescent="0.4">
      <c r="A35" s="6" t="s">
        <v>54</v>
      </c>
      <c r="B35" s="46">
        <f>January!B35</f>
        <v>70740</v>
      </c>
      <c r="C35" s="46">
        <f>August!D35</f>
        <v>0</v>
      </c>
      <c r="D35" s="46">
        <f>SeptemberRaw!C35</f>
        <v>0</v>
      </c>
      <c r="E35" s="46">
        <f>SeptemberRaw!D35</f>
        <v>0</v>
      </c>
      <c r="F35" s="46">
        <f>SeptemberRaw!E35</f>
        <v>0</v>
      </c>
      <c r="G35" s="46">
        <f>SeptemberRaw!F35</f>
        <v>0</v>
      </c>
      <c r="H35" s="46">
        <f>SeptemberRaw!G35</f>
        <v>0</v>
      </c>
      <c r="I35" s="46">
        <f>SeptemberRaw!H35</f>
        <v>0</v>
      </c>
      <c r="J35" s="46">
        <f>SeptemberRaw!I35</f>
        <v>0</v>
      </c>
      <c r="K35" s="46">
        <f>SeptemberRaw!J35</f>
        <v>0</v>
      </c>
      <c r="L35" s="46">
        <f>SeptemberRaw!K35</f>
        <v>0</v>
      </c>
      <c r="M35" s="46">
        <f>SeptemberRaw!L35</f>
        <v>0</v>
      </c>
      <c r="N35" s="46">
        <f>SeptemberRaw!W33</f>
        <v>0</v>
      </c>
      <c r="O35" s="46">
        <f>SeptemberRaw!M35</f>
        <v>0</v>
      </c>
      <c r="P35" s="46">
        <f>SeptemberRaw!N35</f>
        <v>0</v>
      </c>
      <c r="Q35" s="46">
        <f>SeptemberRaw!O35</f>
        <v>0</v>
      </c>
      <c r="R35" s="46">
        <f>SeptemberRaw!P35</f>
        <v>0</v>
      </c>
      <c r="S35" s="46">
        <f>SeptemberRaw!Q35</f>
        <v>0</v>
      </c>
      <c r="T35" s="46">
        <f>SeptemberRaw!R35</f>
        <v>0</v>
      </c>
      <c r="U35" s="46">
        <f>SeptemberRaw!S35</f>
        <v>0</v>
      </c>
    </row>
    <row r="36" spans="1:21" s="4" customFormat="1" ht="30" customHeight="1" x14ac:dyDescent="0.4">
      <c r="A36" s="5" t="s">
        <v>55</v>
      </c>
      <c r="B36" s="44">
        <f>January!B36</f>
        <v>22063</v>
      </c>
      <c r="C36" s="44">
        <f>August!D36</f>
        <v>0</v>
      </c>
      <c r="D36" s="44">
        <f>SeptemberRaw!C36</f>
        <v>0</v>
      </c>
      <c r="E36" s="44">
        <f>SeptemberRaw!D36</f>
        <v>0</v>
      </c>
      <c r="F36" s="44">
        <f>SeptemberRaw!E36</f>
        <v>0</v>
      </c>
      <c r="G36" s="44">
        <f>SeptemberRaw!F36</f>
        <v>0</v>
      </c>
      <c r="H36" s="44">
        <f>SeptemberRaw!G36</f>
        <v>0</v>
      </c>
      <c r="I36" s="44">
        <f>SeptemberRaw!H36</f>
        <v>0</v>
      </c>
      <c r="J36" s="44">
        <f>SeptemberRaw!I36</f>
        <v>0</v>
      </c>
      <c r="K36" s="44">
        <f>SeptemberRaw!J36</f>
        <v>0</v>
      </c>
      <c r="L36" s="44">
        <f>SeptemberRaw!K36</f>
        <v>0</v>
      </c>
      <c r="M36" s="44">
        <f>SeptemberRaw!L36</f>
        <v>0</v>
      </c>
      <c r="N36" s="44">
        <f>SeptemberRaw!W34</f>
        <v>0</v>
      </c>
      <c r="O36" s="44">
        <f>SeptemberRaw!M36</f>
        <v>0</v>
      </c>
      <c r="P36" s="44">
        <f>SeptemberRaw!N36</f>
        <v>0</v>
      </c>
      <c r="Q36" s="44">
        <f>SeptemberRaw!O36</f>
        <v>0</v>
      </c>
      <c r="R36" s="44">
        <f>SeptemberRaw!P36</f>
        <v>0</v>
      </c>
      <c r="S36" s="44">
        <f>SeptemberRaw!Q36</f>
        <v>0</v>
      </c>
      <c r="T36" s="44">
        <f>SeptemberRaw!R36</f>
        <v>0</v>
      </c>
      <c r="U36" s="44">
        <f>SeptemberRaw!S36</f>
        <v>0</v>
      </c>
    </row>
    <row r="37" spans="1:21" s="4" customFormat="1" ht="30" customHeight="1" x14ac:dyDescent="0.4">
      <c r="A37" s="6" t="s">
        <v>56</v>
      </c>
      <c r="B37" s="46">
        <f>January!B37</f>
        <v>29363</v>
      </c>
      <c r="C37" s="46">
        <f>August!D37</f>
        <v>0</v>
      </c>
      <c r="D37" s="46">
        <f>SeptemberRaw!C37</f>
        <v>0</v>
      </c>
      <c r="E37" s="46">
        <f>SeptemberRaw!D37</f>
        <v>0</v>
      </c>
      <c r="F37" s="46">
        <f>SeptemberRaw!E37</f>
        <v>0</v>
      </c>
      <c r="G37" s="46">
        <f>SeptemberRaw!F37</f>
        <v>0</v>
      </c>
      <c r="H37" s="46">
        <f>SeptemberRaw!G37</f>
        <v>0</v>
      </c>
      <c r="I37" s="46">
        <f>SeptemberRaw!H37</f>
        <v>0</v>
      </c>
      <c r="J37" s="46">
        <f>SeptemberRaw!I37</f>
        <v>0</v>
      </c>
      <c r="K37" s="46">
        <f>SeptemberRaw!J37</f>
        <v>0</v>
      </c>
      <c r="L37" s="46">
        <f>SeptemberRaw!K37</f>
        <v>0</v>
      </c>
      <c r="M37" s="46">
        <f>SeptemberRaw!L37</f>
        <v>0</v>
      </c>
      <c r="N37" s="46">
        <f>SeptemberRaw!W35</f>
        <v>0</v>
      </c>
      <c r="O37" s="46">
        <f>SeptemberRaw!M37</f>
        <v>0</v>
      </c>
      <c r="P37" s="46">
        <f>SeptemberRaw!N37</f>
        <v>0</v>
      </c>
      <c r="Q37" s="46">
        <f>SeptemberRaw!O37</f>
        <v>0</v>
      </c>
      <c r="R37" s="46">
        <f>SeptemberRaw!P37</f>
        <v>0</v>
      </c>
      <c r="S37" s="46">
        <f>SeptemberRaw!Q37</f>
        <v>0</v>
      </c>
      <c r="T37" s="46">
        <f>SeptemberRaw!R37</f>
        <v>0</v>
      </c>
      <c r="U37" s="46">
        <f>SeptemberRaw!S37</f>
        <v>0</v>
      </c>
    </row>
    <row r="38" spans="1:21" s="4" customFormat="1" ht="30" customHeight="1" x14ac:dyDescent="0.4">
      <c r="A38" s="5" t="s">
        <v>57</v>
      </c>
      <c r="B38" s="44">
        <f>January!B38</f>
        <v>13103</v>
      </c>
      <c r="C38" s="44">
        <f>August!D38</f>
        <v>0</v>
      </c>
      <c r="D38" s="44">
        <f>SeptemberRaw!C38</f>
        <v>0</v>
      </c>
      <c r="E38" s="44">
        <f>SeptemberRaw!D38</f>
        <v>0</v>
      </c>
      <c r="F38" s="44">
        <f>SeptemberRaw!E38</f>
        <v>0</v>
      </c>
      <c r="G38" s="44">
        <f>SeptemberRaw!F38</f>
        <v>0</v>
      </c>
      <c r="H38" s="44">
        <f>SeptemberRaw!G38</f>
        <v>0</v>
      </c>
      <c r="I38" s="44">
        <f>SeptemberRaw!H38</f>
        <v>0</v>
      </c>
      <c r="J38" s="44">
        <f>SeptemberRaw!I38</f>
        <v>0</v>
      </c>
      <c r="K38" s="44">
        <f>SeptemberRaw!J38</f>
        <v>0</v>
      </c>
      <c r="L38" s="44">
        <f>SeptemberRaw!K38</f>
        <v>0</v>
      </c>
      <c r="M38" s="44">
        <f>SeptemberRaw!L38</f>
        <v>0</v>
      </c>
      <c r="N38" s="44"/>
      <c r="O38" s="44">
        <f>SeptemberRaw!M38</f>
        <v>0</v>
      </c>
      <c r="P38" s="44">
        <f>SeptemberRaw!N38</f>
        <v>0</v>
      </c>
      <c r="Q38" s="44">
        <f>SeptemberRaw!O38</f>
        <v>0</v>
      </c>
      <c r="R38" s="44">
        <f>SeptemberRaw!P38</f>
        <v>0</v>
      </c>
      <c r="S38" s="44">
        <f>SeptemberRaw!Q38</f>
        <v>0</v>
      </c>
      <c r="T38" s="44">
        <f>SeptemberRaw!R38</f>
        <v>0</v>
      </c>
      <c r="U38" s="44">
        <f>SeptemberRaw!S38</f>
        <v>0</v>
      </c>
    </row>
    <row r="39" spans="1:21" s="4" customFormat="1" ht="30" customHeight="1" x14ac:dyDescent="0.4">
      <c r="A39" s="6" t="s">
        <v>63</v>
      </c>
      <c r="B39" s="46">
        <f>January!B39</f>
        <v>7993</v>
      </c>
      <c r="C39" s="46">
        <f>August!D39</f>
        <v>0</v>
      </c>
      <c r="D39" s="46">
        <f>SeptemberRaw!C39</f>
        <v>0</v>
      </c>
      <c r="E39" s="46">
        <f>SeptemberRaw!D39</f>
        <v>0</v>
      </c>
      <c r="F39" s="46">
        <f>SeptemberRaw!E39</f>
        <v>0</v>
      </c>
      <c r="G39" s="46">
        <f>SeptemberRaw!F39</f>
        <v>0</v>
      </c>
      <c r="H39" s="46">
        <f>SeptemberRaw!G39</f>
        <v>0</v>
      </c>
      <c r="I39" s="46">
        <f>SeptemberRaw!H39</f>
        <v>0</v>
      </c>
      <c r="J39" s="46">
        <f>SeptemberRaw!I39</f>
        <v>0</v>
      </c>
      <c r="K39" s="46">
        <f>SeptemberRaw!J39</f>
        <v>0</v>
      </c>
      <c r="L39" s="46">
        <f>SeptemberRaw!K39</f>
        <v>0</v>
      </c>
      <c r="M39" s="46">
        <f>SeptemberRaw!L39</f>
        <v>0</v>
      </c>
      <c r="N39" s="46">
        <f>SeptemberRaw!W36</f>
        <v>0</v>
      </c>
      <c r="O39" s="46">
        <f>SeptemberRaw!M39</f>
        <v>0</v>
      </c>
      <c r="P39" s="46">
        <f>SeptemberRaw!N39</f>
        <v>0</v>
      </c>
      <c r="Q39" s="46">
        <f>SeptemberRaw!O39</f>
        <v>0</v>
      </c>
      <c r="R39" s="46">
        <f>SeptemberRaw!P39</f>
        <v>0</v>
      </c>
      <c r="S39" s="46">
        <f>SeptemberRaw!Q39</f>
        <v>0</v>
      </c>
      <c r="T39" s="46">
        <f>SeptemberRaw!R39</f>
        <v>0</v>
      </c>
      <c r="U39" s="46">
        <f>SeptemberRaw!S39</f>
        <v>0</v>
      </c>
    </row>
    <row r="40" spans="1:21" s="4" customFormat="1" ht="30" customHeight="1" x14ac:dyDescent="0.4">
      <c r="A40" s="10" t="s">
        <v>58</v>
      </c>
      <c r="B40" s="52">
        <f>January!B40</f>
        <v>12915</v>
      </c>
      <c r="C40" s="52">
        <f>August!D40</f>
        <v>0</v>
      </c>
      <c r="D40" s="52">
        <f>SeptemberRaw!C40</f>
        <v>0</v>
      </c>
      <c r="E40" s="52">
        <f>SeptemberRaw!D40</f>
        <v>0</v>
      </c>
      <c r="F40" s="52">
        <f>SeptemberRaw!E40</f>
        <v>0</v>
      </c>
      <c r="G40" s="52">
        <f>SeptemberRaw!F40</f>
        <v>0</v>
      </c>
      <c r="H40" s="52">
        <f>SeptemberRaw!G40</f>
        <v>0</v>
      </c>
      <c r="I40" s="52">
        <f>SeptemberRaw!H40</f>
        <v>0</v>
      </c>
      <c r="J40" s="52">
        <f>SeptemberRaw!I40</f>
        <v>0</v>
      </c>
      <c r="K40" s="52">
        <f>SeptemberRaw!J40</f>
        <v>0</v>
      </c>
      <c r="L40" s="52">
        <f>SeptemberRaw!K40</f>
        <v>0</v>
      </c>
      <c r="M40" s="52">
        <f>SeptemberRaw!L40</f>
        <v>0</v>
      </c>
      <c r="N40" s="52"/>
      <c r="O40" s="52">
        <f>SeptemberRaw!M40</f>
        <v>0</v>
      </c>
      <c r="P40" s="52">
        <f>SeptemberRaw!N40</f>
        <v>0</v>
      </c>
      <c r="Q40" s="52">
        <f>SeptemberRaw!O40</f>
        <v>0</v>
      </c>
      <c r="R40" s="52">
        <f>SeptemberRaw!P40</f>
        <v>0</v>
      </c>
      <c r="S40" s="52">
        <f>SeptemberRaw!Q40</f>
        <v>0</v>
      </c>
      <c r="T40" s="52">
        <f>SeptemberRaw!R40</f>
        <v>0</v>
      </c>
      <c r="U40" s="52">
        <f>SeptemberRaw!S40</f>
        <v>0</v>
      </c>
    </row>
    <row r="41" spans="1:21" s="4" customFormat="1" ht="30" customHeight="1" x14ac:dyDescent="0.4">
      <c r="A41" s="9" t="s">
        <v>59</v>
      </c>
      <c r="B41" s="54">
        <f>January!B41</f>
        <v>16712</v>
      </c>
      <c r="C41" s="54">
        <f>August!D41</f>
        <v>0</v>
      </c>
      <c r="D41" s="54">
        <f>SeptemberRaw!C41</f>
        <v>0</v>
      </c>
      <c r="E41" s="54">
        <f>SeptemberRaw!D41</f>
        <v>0</v>
      </c>
      <c r="F41" s="54">
        <f>SeptemberRaw!E41</f>
        <v>0</v>
      </c>
      <c r="G41" s="54">
        <f>SeptemberRaw!F41</f>
        <v>0</v>
      </c>
      <c r="H41" s="54">
        <f>SeptemberRaw!G41</f>
        <v>0</v>
      </c>
      <c r="I41" s="54">
        <f>SeptemberRaw!H41</f>
        <v>0</v>
      </c>
      <c r="J41" s="54">
        <f>SeptemberRaw!I41</f>
        <v>0</v>
      </c>
      <c r="K41" s="54">
        <f>SeptemberRaw!J41</f>
        <v>0</v>
      </c>
      <c r="L41" s="54">
        <f>SeptemberRaw!K41</f>
        <v>0</v>
      </c>
      <c r="M41" s="54">
        <f>SeptemberRaw!L41</f>
        <v>0</v>
      </c>
      <c r="N41" s="54"/>
      <c r="O41" s="54">
        <f>SeptemberRaw!M41</f>
        <v>0</v>
      </c>
      <c r="P41" s="54">
        <f>SeptemberRaw!N41</f>
        <v>0</v>
      </c>
      <c r="Q41" s="54">
        <f>SeptemberRaw!O41</f>
        <v>0</v>
      </c>
      <c r="R41" s="54">
        <f>SeptemberRaw!P41</f>
        <v>0</v>
      </c>
      <c r="S41" s="54">
        <f>SeptemberRaw!Q41</f>
        <v>0</v>
      </c>
      <c r="T41" s="54">
        <f>SeptemberRaw!R41</f>
        <v>0</v>
      </c>
      <c r="U41" s="54">
        <f>SeptemberRaw!S41</f>
        <v>0</v>
      </c>
    </row>
    <row r="42" spans="1:21" s="4" customFormat="1" ht="30" customHeight="1" x14ac:dyDescent="0.4">
      <c r="A42" s="10" t="s">
        <v>60</v>
      </c>
      <c r="B42" s="52">
        <f>January!B42</f>
        <v>3979</v>
      </c>
      <c r="C42" s="52">
        <f>August!D42</f>
        <v>0</v>
      </c>
      <c r="D42" s="52">
        <f>SeptemberRaw!C42</f>
        <v>0</v>
      </c>
      <c r="E42" s="52">
        <f>SeptemberRaw!D42</f>
        <v>0</v>
      </c>
      <c r="F42" s="52">
        <f>SeptemberRaw!E42</f>
        <v>0</v>
      </c>
      <c r="G42" s="52">
        <f>SeptemberRaw!F42</f>
        <v>0</v>
      </c>
      <c r="H42" s="52">
        <f>SeptemberRaw!G42</f>
        <v>0</v>
      </c>
      <c r="I42" s="52">
        <f>SeptemberRaw!H42</f>
        <v>0</v>
      </c>
      <c r="J42" s="52">
        <f>SeptemberRaw!I42</f>
        <v>0</v>
      </c>
      <c r="K42" s="52">
        <f>SeptemberRaw!J42</f>
        <v>0</v>
      </c>
      <c r="L42" s="52">
        <f>SeptemberRaw!K42</f>
        <v>0</v>
      </c>
      <c r="M42" s="52">
        <f>SeptemberRaw!L42</f>
        <v>0</v>
      </c>
      <c r="N42" s="52"/>
      <c r="O42" s="52">
        <f>SeptemberRaw!M42</f>
        <v>0</v>
      </c>
      <c r="P42" s="52">
        <f>SeptemberRaw!N42</f>
        <v>0</v>
      </c>
      <c r="Q42" s="52">
        <f>SeptemberRaw!O42</f>
        <v>0</v>
      </c>
      <c r="R42" s="52">
        <f>SeptemberRaw!P42</f>
        <v>0</v>
      </c>
      <c r="S42" s="52">
        <f>SeptemberRaw!Q42</f>
        <v>0</v>
      </c>
      <c r="T42" s="52">
        <f>SeptemberRaw!R42</f>
        <v>0</v>
      </c>
      <c r="U42" s="52">
        <f>SeptemberRaw!S42</f>
        <v>0</v>
      </c>
    </row>
    <row r="43" spans="1:21" s="4" customFormat="1" ht="30" customHeight="1" x14ac:dyDescent="0.4">
      <c r="A43" s="9" t="s">
        <v>61</v>
      </c>
      <c r="B43" s="54">
        <f>January!B43</f>
        <v>4739</v>
      </c>
      <c r="C43" s="54">
        <f>August!D43</f>
        <v>0</v>
      </c>
      <c r="D43" s="54">
        <f>SeptemberRaw!C43</f>
        <v>0</v>
      </c>
      <c r="E43" s="54">
        <f>SeptemberRaw!D43</f>
        <v>0</v>
      </c>
      <c r="F43" s="54">
        <f>SeptemberRaw!E43</f>
        <v>0</v>
      </c>
      <c r="G43" s="54">
        <f>SeptemberRaw!F43</f>
        <v>0</v>
      </c>
      <c r="H43" s="54">
        <f>SeptemberRaw!G43</f>
        <v>0</v>
      </c>
      <c r="I43" s="54">
        <f>SeptemberRaw!H43</f>
        <v>0</v>
      </c>
      <c r="J43" s="54">
        <f>SeptemberRaw!I43</f>
        <v>0</v>
      </c>
      <c r="K43" s="54">
        <f>SeptemberRaw!J43</f>
        <v>0</v>
      </c>
      <c r="L43" s="54">
        <f>SeptemberRaw!K43</f>
        <v>0</v>
      </c>
      <c r="M43" s="54">
        <f>SeptemberRaw!L43</f>
        <v>0</v>
      </c>
      <c r="N43" s="54"/>
      <c r="O43" s="54">
        <f>SeptemberRaw!M43</f>
        <v>0</v>
      </c>
      <c r="P43" s="54">
        <f>SeptemberRaw!N43</f>
        <v>0</v>
      </c>
      <c r="Q43" s="54">
        <f>SeptemberRaw!O43</f>
        <v>0</v>
      </c>
      <c r="R43" s="54">
        <f>SeptemberRaw!P43</f>
        <v>0</v>
      </c>
      <c r="S43" s="54">
        <f>SeptemberRaw!Q43</f>
        <v>0</v>
      </c>
      <c r="T43" s="54">
        <f>SeptemberRaw!R43</f>
        <v>0</v>
      </c>
      <c r="U43" s="54">
        <f>SeptemberRaw!S43</f>
        <v>0</v>
      </c>
    </row>
    <row r="44" spans="1:21" s="4" customFormat="1" ht="30" customHeight="1" x14ac:dyDescent="0.4">
      <c r="A44" s="10" t="s">
        <v>62</v>
      </c>
      <c r="B44" s="52">
        <f>January!B44</f>
        <v>13413</v>
      </c>
      <c r="C44" s="52">
        <f>August!D44</f>
        <v>0</v>
      </c>
      <c r="D44" s="52">
        <f>SeptemberRaw!C44</f>
        <v>0</v>
      </c>
      <c r="E44" s="52">
        <f>SeptemberRaw!D44</f>
        <v>0</v>
      </c>
      <c r="F44" s="52">
        <f>SeptemberRaw!E44</f>
        <v>0</v>
      </c>
      <c r="G44" s="52">
        <f>SeptemberRaw!F44</f>
        <v>0</v>
      </c>
      <c r="H44" s="52">
        <f>SeptemberRaw!G44</f>
        <v>0</v>
      </c>
      <c r="I44" s="52">
        <f>SeptemberRaw!H44</f>
        <v>0</v>
      </c>
      <c r="J44" s="52">
        <f>SeptemberRaw!I44</f>
        <v>0</v>
      </c>
      <c r="K44" s="52">
        <f>SeptemberRaw!J44</f>
        <v>0</v>
      </c>
      <c r="L44" s="52">
        <f>SeptemberRaw!K44</f>
        <v>0</v>
      </c>
      <c r="M44" s="52">
        <f>SeptemberRaw!L44</f>
        <v>0</v>
      </c>
      <c r="N44" s="52"/>
      <c r="O44" s="52">
        <f>SeptemberRaw!M44</f>
        <v>0</v>
      </c>
      <c r="P44" s="52">
        <f>SeptemberRaw!N44</f>
        <v>0</v>
      </c>
      <c r="Q44" s="52">
        <f>SeptemberRaw!O44</f>
        <v>0</v>
      </c>
      <c r="R44" s="52">
        <f>SeptemberRaw!P44</f>
        <v>0</v>
      </c>
      <c r="S44" s="52">
        <f>SeptemberRaw!Q44</f>
        <v>0</v>
      </c>
      <c r="T44" s="52">
        <f>SeptemberRaw!R44</f>
        <v>0</v>
      </c>
      <c r="U44" s="52">
        <f>SeptemberRaw!S44</f>
        <v>0</v>
      </c>
    </row>
    <row r="45" spans="1:21" s="4" customFormat="1" ht="30" customHeight="1" x14ac:dyDescent="0.4">
      <c r="A45" s="6" t="s">
        <v>64</v>
      </c>
      <c r="B45" s="46">
        <f>January!B45</f>
        <v>8130</v>
      </c>
      <c r="C45" s="46">
        <f>August!D45</f>
        <v>0</v>
      </c>
      <c r="D45" s="46">
        <f>SeptemberRaw!C45</f>
        <v>0</v>
      </c>
      <c r="E45" s="46">
        <f>SeptemberRaw!D45</f>
        <v>0</v>
      </c>
      <c r="F45" s="46">
        <f>SeptemberRaw!E45</f>
        <v>0</v>
      </c>
      <c r="G45" s="46">
        <f>SeptemberRaw!F45</f>
        <v>0</v>
      </c>
      <c r="H45" s="46">
        <f>SeptemberRaw!G45</f>
        <v>0</v>
      </c>
      <c r="I45" s="46">
        <f>SeptemberRaw!H45</f>
        <v>0</v>
      </c>
      <c r="J45" s="46">
        <f>SeptemberRaw!I45</f>
        <v>0</v>
      </c>
      <c r="K45" s="46">
        <f>SeptemberRaw!J45</f>
        <v>0</v>
      </c>
      <c r="L45" s="46">
        <f>SeptemberRaw!K45</f>
        <v>0</v>
      </c>
      <c r="M45" s="46">
        <f>SeptemberRaw!L45</f>
        <v>0</v>
      </c>
      <c r="N45" s="46">
        <f>SeptemberRaw!W37</f>
        <v>0</v>
      </c>
      <c r="O45" s="46">
        <f>SeptemberRaw!M45</f>
        <v>0</v>
      </c>
      <c r="P45" s="46">
        <f>SeptemberRaw!N45</f>
        <v>0</v>
      </c>
      <c r="Q45" s="46">
        <f>SeptemberRaw!O45</f>
        <v>0</v>
      </c>
      <c r="R45" s="46">
        <f>SeptemberRaw!P45</f>
        <v>0</v>
      </c>
      <c r="S45" s="46">
        <f>SeptemberRaw!Q45</f>
        <v>0</v>
      </c>
      <c r="T45" s="46">
        <f>SeptemberRaw!R45</f>
        <v>0</v>
      </c>
      <c r="U45" s="46">
        <f>SeptemberRaw!S45</f>
        <v>0</v>
      </c>
    </row>
    <row r="46" spans="1:21" s="4" customFormat="1" ht="30" customHeight="1" x14ac:dyDescent="0.4">
      <c r="A46" s="5" t="s">
        <v>65</v>
      </c>
      <c r="B46" s="44">
        <f>January!B46</f>
        <v>16085</v>
      </c>
      <c r="C46" s="44">
        <f>August!D46</f>
        <v>0</v>
      </c>
      <c r="D46" s="44">
        <f>SeptemberRaw!C46</f>
        <v>0</v>
      </c>
      <c r="E46" s="44">
        <f>SeptemberRaw!D46</f>
        <v>0</v>
      </c>
      <c r="F46" s="44">
        <f>SeptemberRaw!E46</f>
        <v>0</v>
      </c>
      <c r="G46" s="44">
        <f>SeptemberRaw!F46</f>
        <v>0</v>
      </c>
      <c r="H46" s="44">
        <f>SeptemberRaw!G46</f>
        <v>0</v>
      </c>
      <c r="I46" s="44">
        <f>SeptemberRaw!H46</f>
        <v>0</v>
      </c>
      <c r="J46" s="44">
        <f>SeptemberRaw!I46</f>
        <v>0</v>
      </c>
      <c r="K46" s="44">
        <f>SeptemberRaw!J46</f>
        <v>0</v>
      </c>
      <c r="L46" s="44">
        <f>SeptemberRaw!K46</f>
        <v>0</v>
      </c>
      <c r="M46" s="44">
        <f>SeptemberRaw!L46</f>
        <v>0</v>
      </c>
      <c r="N46" s="44">
        <f>SeptemberRaw!W38</f>
        <v>0</v>
      </c>
      <c r="O46" s="44">
        <f>SeptemberRaw!M46</f>
        <v>0</v>
      </c>
      <c r="P46" s="44">
        <f>SeptemberRaw!N46</f>
        <v>0</v>
      </c>
      <c r="Q46" s="44">
        <f>SeptemberRaw!O46</f>
        <v>0</v>
      </c>
      <c r="R46" s="44">
        <f>SeptemberRaw!P46</f>
        <v>0</v>
      </c>
      <c r="S46" s="44">
        <f>SeptemberRaw!Q46</f>
        <v>0</v>
      </c>
      <c r="T46" s="44">
        <f>SeptemberRaw!R46</f>
        <v>0</v>
      </c>
      <c r="U46" s="44">
        <f>SeptemberRaw!S46</f>
        <v>0</v>
      </c>
    </row>
    <row r="47" spans="1:21" s="4" customFormat="1" ht="30" customHeight="1" x14ac:dyDescent="0.4">
      <c r="A47" s="6" t="s">
        <v>66</v>
      </c>
      <c r="B47" s="46">
        <f>January!B47</f>
        <v>29159</v>
      </c>
      <c r="C47" s="46">
        <f>August!D47</f>
        <v>0</v>
      </c>
      <c r="D47" s="46">
        <f>SeptemberRaw!C47</f>
        <v>0</v>
      </c>
      <c r="E47" s="46">
        <f>SeptemberRaw!D47</f>
        <v>0</v>
      </c>
      <c r="F47" s="46">
        <f>SeptemberRaw!E47</f>
        <v>0</v>
      </c>
      <c r="G47" s="46">
        <f>SeptemberRaw!F47</f>
        <v>0</v>
      </c>
      <c r="H47" s="46">
        <f>SeptemberRaw!G47</f>
        <v>0</v>
      </c>
      <c r="I47" s="46">
        <f>SeptemberRaw!H47</f>
        <v>0</v>
      </c>
      <c r="J47" s="46">
        <f>SeptemberRaw!I47</f>
        <v>0</v>
      </c>
      <c r="K47" s="46">
        <f>SeptemberRaw!J47</f>
        <v>0</v>
      </c>
      <c r="L47" s="46">
        <f>SeptemberRaw!K47</f>
        <v>0</v>
      </c>
      <c r="M47" s="46">
        <f>SeptemberRaw!L47</f>
        <v>0</v>
      </c>
      <c r="N47" s="46">
        <f>SeptemberRaw!W24</f>
        <v>0</v>
      </c>
      <c r="O47" s="46">
        <f>SeptemberRaw!M47</f>
        <v>0</v>
      </c>
      <c r="P47" s="46">
        <f>SeptemberRaw!N47</f>
        <v>0</v>
      </c>
      <c r="Q47" s="46">
        <f>SeptemberRaw!O47</f>
        <v>0</v>
      </c>
      <c r="R47" s="46">
        <f>SeptemberRaw!P47</f>
        <v>0</v>
      </c>
      <c r="S47" s="46">
        <f>SeptemberRaw!Q47</f>
        <v>0</v>
      </c>
      <c r="T47" s="46">
        <f>SeptemberRaw!R47</f>
        <v>0</v>
      </c>
      <c r="U47" s="46">
        <f>SeptemberRaw!S47</f>
        <v>0</v>
      </c>
    </row>
    <row r="48" spans="1:21" s="4" customFormat="1" ht="30" customHeight="1" x14ac:dyDescent="0.4">
      <c r="A48" s="5" t="s">
        <v>67</v>
      </c>
      <c r="B48" s="44">
        <f>January!B48</f>
        <v>22643</v>
      </c>
      <c r="C48" s="44">
        <f>August!D48</f>
        <v>0</v>
      </c>
      <c r="D48" s="44">
        <f>SeptemberRaw!C48</f>
        <v>0</v>
      </c>
      <c r="E48" s="44">
        <f>SeptemberRaw!D48</f>
        <v>0</v>
      </c>
      <c r="F48" s="44">
        <f>SeptemberRaw!E48</f>
        <v>0</v>
      </c>
      <c r="G48" s="44">
        <f>SeptemberRaw!F48</f>
        <v>0</v>
      </c>
      <c r="H48" s="44">
        <f>SeptemberRaw!G48</f>
        <v>0</v>
      </c>
      <c r="I48" s="44">
        <f>SeptemberRaw!H48</f>
        <v>0</v>
      </c>
      <c r="J48" s="44">
        <f>SeptemberRaw!I48</f>
        <v>0</v>
      </c>
      <c r="K48" s="44">
        <f>SeptemberRaw!J48</f>
        <v>0</v>
      </c>
      <c r="L48" s="44">
        <f>SeptemberRaw!K48</f>
        <v>0</v>
      </c>
      <c r="M48" s="44">
        <f>SeptemberRaw!L48</f>
        <v>0</v>
      </c>
      <c r="N48" s="44">
        <f>SeptemberRaw!W39</f>
        <v>0</v>
      </c>
      <c r="O48" s="44">
        <f>SeptemberRaw!M48</f>
        <v>0</v>
      </c>
      <c r="P48" s="44">
        <f>SeptemberRaw!N48</f>
        <v>0</v>
      </c>
      <c r="Q48" s="44">
        <f>SeptemberRaw!O48</f>
        <v>0</v>
      </c>
      <c r="R48" s="44">
        <f>SeptemberRaw!P48</f>
        <v>0</v>
      </c>
      <c r="S48" s="44">
        <f>SeptemberRaw!Q48</f>
        <v>0</v>
      </c>
      <c r="T48" s="44">
        <f>SeptemberRaw!R48</f>
        <v>0</v>
      </c>
      <c r="U48" s="44">
        <f>SeptemberRaw!S48</f>
        <v>0</v>
      </c>
    </row>
    <row r="49" spans="1:21" s="4" customFormat="1" ht="30" customHeight="1" x14ac:dyDescent="0.4">
      <c r="A49" s="6" t="s">
        <v>68</v>
      </c>
      <c r="B49" s="46">
        <f>January!B49</f>
        <v>10239</v>
      </c>
      <c r="C49" s="46">
        <f>August!D49</f>
        <v>0</v>
      </c>
      <c r="D49" s="46">
        <f>SeptemberRaw!C49</f>
        <v>0</v>
      </c>
      <c r="E49" s="46">
        <f>SeptemberRaw!D49</f>
        <v>0</v>
      </c>
      <c r="F49" s="46">
        <f>SeptemberRaw!E49</f>
        <v>0</v>
      </c>
      <c r="G49" s="46">
        <f>SeptemberRaw!F49</f>
        <v>0</v>
      </c>
      <c r="H49" s="46">
        <f>SeptemberRaw!G49</f>
        <v>0</v>
      </c>
      <c r="I49" s="46">
        <f>SeptemberRaw!H49</f>
        <v>0</v>
      </c>
      <c r="J49" s="46">
        <f>SeptemberRaw!I49</f>
        <v>0</v>
      </c>
      <c r="K49" s="46">
        <f>SeptemberRaw!J49</f>
        <v>0</v>
      </c>
      <c r="L49" s="46">
        <f>SeptemberRaw!K49</f>
        <v>0</v>
      </c>
      <c r="M49" s="46">
        <f>SeptemberRaw!L49</f>
        <v>0</v>
      </c>
      <c r="N49" s="46">
        <f>SeptemberRaw!W40</f>
        <v>0</v>
      </c>
      <c r="O49" s="46">
        <f>SeptemberRaw!M49</f>
        <v>0</v>
      </c>
      <c r="P49" s="46">
        <f>SeptemberRaw!N49</f>
        <v>0</v>
      </c>
      <c r="Q49" s="46">
        <f>SeptemberRaw!O49</f>
        <v>0</v>
      </c>
      <c r="R49" s="46">
        <f>SeptemberRaw!P49</f>
        <v>0</v>
      </c>
      <c r="S49" s="46">
        <f>SeptemberRaw!Q49</f>
        <v>0</v>
      </c>
      <c r="T49" s="46">
        <f>SeptemberRaw!R49</f>
        <v>0</v>
      </c>
      <c r="U49" s="46">
        <f>SeptemberRaw!S49</f>
        <v>0</v>
      </c>
    </row>
    <row r="50" spans="1:21" s="4" customFormat="1" ht="30" customHeight="1" x14ac:dyDescent="0.4">
      <c r="A50" s="5" t="s">
        <v>69</v>
      </c>
      <c r="B50" s="44">
        <f>January!B50</f>
        <v>26053</v>
      </c>
      <c r="C50" s="44">
        <f>August!D50</f>
        <v>0</v>
      </c>
      <c r="D50" s="44">
        <f>SeptemberRaw!C50</f>
        <v>0</v>
      </c>
      <c r="E50" s="44">
        <f>SeptemberRaw!D50</f>
        <v>0</v>
      </c>
      <c r="F50" s="44">
        <f>SeptemberRaw!E50</f>
        <v>0</v>
      </c>
      <c r="G50" s="44">
        <f>SeptemberRaw!F50</f>
        <v>0</v>
      </c>
      <c r="H50" s="44">
        <f>SeptemberRaw!G50</f>
        <v>0</v>
      </c>
      <c r="I50" s="44">
        <f>SeptemberRaw!H50</f>
        <v>0</v>
      </c>
      <c r="J50" s="44">
        <f>SeptemberRaw!I50</f>
        <v>0</v>
      </c>
      <c r="K50" s="44">
        <f>SeptemberRaw!J50</f>
        <v>0</v>
      </c>
      <c r="L50" s="44">
        <f>SeptemberRaw!K50</f>
        <v>0</v>
      </c>
      <c r="M50" s="44">
        <f>SeptemberRaw!L50</f>
        <v>0</v>
      </c>
      <c r="N50" s="44">
        <f>SeptemberRaw!W41</f>
        <v>0</v>
      </c>
      <c r="O50" s="44">
        <f>SeptemberRaw!M50</f>
        <v>0</v>
      </c>
      <c r="P50" s="44">
        <f>SeptemberRaw!N50</f>
        <v>0</v>
      </c>
      <c r="Q50" s="44">
        <f>SeptemberRaw!O50</f>
        <v>0</v>
      </c>
      <c r="R50" s="44">
        <f>SeptemberRaw!P50</f>
        <v>0</v>
      </c>
      <c r="S50" s="44">
        <f>SeptemberRaw!Q50</f>
        <v>0</v>
      </c>
      <c r="T50" s="44">
        <f>SeptemberRaw!R50</f>
        <v>0</v>
      </c>
      <c r="U50" s="44">
        <f>SeptemberRaw!S50</f>
        <v>0</v>
      </c>
    </row>
    <row r="51" spans="1:21" s="4" customFormat="1" ht="30" customHeight="1" x14ac:dyDescent="0.4">
      <c r="A51" s="6" t="s">
        <v>70</v>
      </c>
      <c r="B51" s="46">
        <f>January!B51</f>
        <v>9900</v>
      </c>
      <c r="C51" s="46">
        <f>August!D51</f>
        <v>0</v>
      </c>
      <c r="D51" s="46">
        <f>SeptemberRaw!C51</f>
        <v>0</v>
      </c>
      <c r="E51" s="46">
        <f>SeptemberRaw!D51</f>
        <v>0</v>
      </c>
      <c r="F51" s="46">
        <f>SeptemberRaw!E51</f>
        <v>0</v>
      </c>
      <c r="G51" s="46">
        <f>SeptemberRaw!F51</f>
        <v>0</v>
      </c>
      <c r="H51" s="46">
        <f>SeptemberRaw!G51</f>
        <v>0</v>
      </c>
      <c r="I51" s="46">
        <f>SeptemberRaw!H51</f>
        <v>0</v>
      </c>
      <c r="J51" s="46">
        <f>SeptemberRaw!I51</f>
        <v>0</v>
      </c>
      <c r="K51" s="46">
        <f>SeptemberRaw!J51</f>
        <v>0</v>
      </c>
      <c r="L51" s="46">
        <f>SeptemberRaw!K51</f>
        <v>0</v>
      </c>
      <c r="M51" s="46">
        <f>SeptemberRaw!L51</f>
        <v>0</v>
      </c>
      <c r="N51" s="46">
        <f>SeptemberRaw!W13</f>
        <v>0</v>
      </c>
      <c r="O51" s="46">
        <f>SeptemberRaw!M51</f>
        <v>0</v>
      </c>
      <c r="P51" s="46">
        <f>SeptemberRaw!N51</f>
        <v>0</v>
      </c>
      <c r="Q51" s="46">
        <f>SeptemberRaw!O51</f>
        <v>0</v>
      </c>
      <c r="R51" s="46">
        <f>SeptemberRaw!P51</f>
        <v>0</v>
      </c>
      <c r="S51" s="46">
        <f>SeptemberRaw!Q51</f>
        <v>0</v>
      </c>
      <c r="T51" s="46">
        <f>SeptemberRaw!R51</f>
        <v>0</v>
      </c>
      <c r="U51" s="46">
        <f>SeptemberRaw!S51</f>
        <v>0</v>
      </c>
    </row>
    <row r="52" spans="1:21" s="4" customFormat="1" ht="30" customHeight="1" x14ac:dyDescent="0.4">
      <c r="A52" s="5" t="s">
        <v>71</v>
      </c>
      <c r="B52" s="44">
        <f>January!B52</f>
        <v>23291</v>
      </c>
      <c r="C52" s="44">
        <f>August!D52</f>
        <v>0</v>
      </c>
      <c r="D52" s="44">
        <f>SeptemberRaw!C52</f>
        <v>0</v>
      </c>
      <c r="E52" s="44">
        <f>SeptemberRaw!D52</f>
        <v>0</v>
      </c>
      <c r="F52" s="44">
        <f>SeptemberRaw!E52</f>
        <v>0</v>
      </c>
      <c r="G52" s="44">
        <f>SeptemberRaw!F52</f>
        <v>0</v>
      </c>
      <c r="H52" s="44">
        <f>SeptemberRaw!G52</f>
        <v>0</v>
      </c>
      <c r="I52" s="44">
        <f>SeptemberRaw!H52</f>
        <v>0</v>
      </c>
      <c r="J52" s="44">
        <f>SeptemberRaw!I52</f>
        <v>0</v>
      </c>
      <c r="K52" s="44">
        <f>SeptemberRaw!J52</f>
        <v>0</v>
      </c>
      <c r="L52" s="44">
        <f>SeptemberRaw!K52</f>
        <v>0</v>
      </c>
      <c r="M52" s="44">
        <f>SeptemberRaw!L52</f>
        <v>0</v>
      </c>
      <c r="N52" s="44">
        <f>SeptemberRaw!W42</f>
        <v>0</v>
      </c>
      <c r="O52" s="44">
        <f>SeptemberRaw!M52</f>
        <v>0</v>
      </c>
      <c r="P52" s="44">
        <f>SeptemberRaw!N52</f>
        <v>0</v>
      </c>
      <c r="Q52" s="44">
        <f>SeptemberRaw!O52</f>
        <v>0</v>
      </c>
      <c r="R52" s="44">
        <f>SeptemberRaw!P52</f>
        <v>0</v>
      </c>
      <c r="S52" s="44">
        <f>SeptemberRaw!Q52</f>
        <v>0</v>
      </c>
      <c r="T52" s="44">
        <f>SeptemberRaw!R52</f>
        <v>0</v>
      </c>
      <c r="U52" s="44">
        <f>SeptemberRaw!S52</f>
        <v>0</v>
      </c>
    </row>
    <row r="53" spans="1:21" s="4" customFormat="1" ht="30" customHeight="1" x14ac:dyDescent="0.4">
      <c r="A53" s="6" t="s">
        <v>72</v>
      </c>
      <c r="B53" s="46">
        <f>January!B53</f>
        <v>11809</v>
      </c>
      <c r="C53" s="46">
        <f>August!D53</f>
        <v>0</v>
      </c>
      <c r="D53" s="46">
        <f>SeptemberRaw!C53</f>
        <v>0</v>
      </c>
      <c r="E53" s="46">
        <f>SeptemberRaw!D53</f>
        <v>0</v>
      </c>
      <c r="F53" s="46">
        <f>SeptemberRaw!E53</f>
        <v>0</v>
      </c>
      <c r="G53" s="46">
        <f>SeptemberRaw!F53</f>
        <v>0</v>
      </c>
      <c r="H53" s="46">
        <f>SeptemberRaw!G53</f>
        <v>0</v>
      </c>
      <c r="I53" s="46">
        <f>SeptemberRaw!H53</f>
        <v>0</v>
      </c>
      <c r="J53" s="46">
        <f>SeptemberRaw!I53</f>
        <v>0</v>
      </c>
      <c r="K53" s="46">
        <f>SeptemberRaw!J53</f>
        <v>0</v>
      </c>
      <c r="L53" s="46">
        <f>SeptemberRaw!K53</f>
        <v>0</v>
      </c>
      <c r="M53" s="46">
        <f>SeptemberRaw!L53</f>
        <v>0</v>
      </c>
      <c r="N53" s="46">
        <f>SeptemberRaw!W43</f>
        <v>0</v>
      </c>
      <c r="O53" s="46">
        <f>SeptemberRaw!M53</f>
        <v>0</v>
      </c>
      <c r="P53" s="46">
        <f>SeptemberRaw!N53</f>
        <v>0</v>
      </c>
      <c r="Q53" s="46">
        <f>SeptemberRaw!O53</f>
        <v>0</v>
      </c>
      <c r="R53" s="46">
        <f>SeptemberRaw!P53</f>
        <v>0</v>
      </c>
      <c r="S53" s="46">
        <f>SeptemberRaw!Q53</f>
        <v>0</v>
      </c>
      <c r="T53" s="46">
        <f>SeptemberRaw!R53</f>
        <v>0</v>
      </c>
      <c r="U53" s="46">
        <f>SeptemberRaw!S53</f>
        <v>0</v>
      </c>
    </row>
    <row r="54" spans="1:21" s="4" customFormat="1" ht="30" customHeight="1" x14ac:dyDescent="0.4">
      <c r="A54" s="5" t="s">
        <v>73</v>
      </c>
      <c r="B54" s="44">
        <f>January!B54</f>
        <v>14738</v>
      </c>
      <c r="C54" s="44">
        <f>August!D54</f>
        <v>0</v>
      </c>
      <c r="D54" s="44">
        <f>SeptemberRaw!C54</f>
        <v>0</v>
      </c>
      <c r="E54" s="44">
        <f>SeptemberRaw!D54</f>
        <v>0</v>
      </c>
      <c r="F54" s="44">
        <f>SeptemberRaw!E54</f>
        <v>0</v>
      </c>
      <c r="G54" s="44">
        <f>SeptemberRaw!F54</f>
        <v>0</v>
      </c>
      <c r="H54" s="44">
        <f>SeptemberRaw!G54</f>
        <v>0</v>
      </c>
      <c r="I54" s="44">
        <f>SeptemberRaw!H54</f>
        <v>0</v>
      </c>
      <c r="J54" s="44">
        <f>SeptemberRaw!I54</f>
        <v>0</v>
      </c>
      <c r="K54" s="44">
        <f>SeptemberRaw!J54</f>
        <v>0</v>
      </c>
      <c r="L54" s="44">
        <f>SeptemberRaw!K54</f>
        <v>0</v>
      </c>
      <c r="M54" s="44">
        <f>SeptemberRaw!L54</f>
        <v>0</v>
      </c>
      <c r="N54" s="44">
        <f>SeptemberRaw!W44</f>
        <v>0</v>
      </c>
      <c r="O54" s="44">
        <f>SeptemberRaw!M54</f>
        <v>0</v>
      </c>
      <c r="P54" s="44">
        <f>SeptemberRaw!N54</f>
        <v>0</v>
      </c>
      <c r="Q54" s="44">
        <f>SeptemberRaw!O54</f>
        <v>0</v>
      </c>
      <c r="R54" s="44">
        <f>SeptemberRaw!P54</f>
        <v>0</v>
      </c>
      <c r="S54" s="44">
        <f>SeptemberRaw!Q54</f>
        <v>0</v>
      </c>
      <c r="T54" s="44">
        <f>SeptemberRaw!R54</f>
        <v>0</v>
      </c>
      <c r="U54" s="44">
        <f>SeptemberRaw!S54</f>
        <v>0</v>
      </c>
    </row>
    <row r="55" spans="1:21" s="4" customFormat="1" ht="30" customHeight="1" x14ac:dyDescent="0.4">
      <c r="A55" s="6" t="s">
        <v>74</v>
      </c>
      <c r="B55" s="46">
        <f>January!B55</f>
        <v>9923</v>
      </c>
      <c r="C55" s="46">
        <f>August!D55</f>
        <v>0</v>
      </c>
      <c r="D55" s="46">
        <f>SeptemberRaw!C55</f>
        <v>0</v>
      </c>
      <c r="E55" s="46">
        <f>SeptemberRaw!D55</f>
        <v>0</v>
      </c>
      <c r="F55" s="46">
        <f>SeptemberRaw!E55</f>
        <v>0</v>
      </c>
      <c r="G55" s="46">
        <f>SeptemberRaw!F55</f>
        <v>0</v>
      </c>
      <c r="H55" s="46">
        <f>SeptemberRaw!G55</f>
        <v>0</v>
      </c>
      <c r="I55" s="46">
        <f>SeptemberRaw!H55</f>
        <v>0</v>
      </c>
      <c r="J55" s="46">
        <f>SeptemberRaw!I55</f>
        <v>0</v>
      </c>
      <c r="K55" s="46">
        <f>SeptemberRaw!J55</f>
        <v>0</v>
      </c>
      <c r="L55" s="46">
        <f>SeptemberRaw!K55</f>
        <v>0</v>
      </c>
      <c r="M55" s="46">
        <f>SeptemberRaw!L55</f>
        <v>0</v>
      </c>
      <c r="N55" s="46">
        <f>SeptemberRaw!W45</f>
        <v>0</v>
      </c>
      <c r="O55" s="46">
        <f>SeptemberRaw!M55</f>
        <v>0</v>
      </c>
      <c r="P55" s="46">
        <f>SeptemberRaw!N55</f>
        <v>0</v>
      </c>
      <c r="Q55" s="46">
        <f>SeptemberRaw!O55</f>
        <v>0</v>
      </c>
      <c r="R55" s="46">
        <f>SeptemberRaw!P55</f>
        <v>0</v>
      </c>
      <c r="S55" s="46">
        <f>SeptemberRaw!Q55</f>
        <v>0</v>
      </c>
      <c r="T55" s="46">
        <f>SeptemberRaw!R55</f>
        <v>0</v>
      </c>
      <c r="U55" s="46">
        <f>SeptemberRaw!S55</f>
        <v>0</v>
      </c>
    </row>
    <row r="56" spans="1:21" ht="30" customHeight="1" x14ac:dyDescent="0.4">
      <c r="A56" s="11" t="s">
        <v>94</v>
      </c>
      <c r="B56" s="56">
        <f>January!B56</f>
        <v>25582</v>
      </c>
      <c r="C56" s="56">
        <f>August!D56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4">
      <c r="A57" s="76" t="s">
        <v>95</v>
      </c>
      <c r="B57" s="58">
        <f>January!B57</f>
        <v>51758</v>
      </c>
      <c r="C57" s="58">
        <f>August!D57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4">
      <c r="A58" s="13" t="s">
        <v>113</v>
      </c>
      <c r="B58" s="60">
        <f>SUM(B2:B55)</f>
        <v>1001027</v>
      </c>
      <c r="C58" s="60">
        <f>August!D58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SeptemberRaw!U2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sheetPr codeName="Sheet21"/>
  <dimension ref="A1:W55"/>
  <sheetViews>
    <sheetView zoomScale="85" zoomScaleNormal="85" workbookViewId="0">
      <selection sqref="A1:XFD1048576"/>
    </sheetView>
  </sheetViews>
  <sheetFormatPr defaultRowHeight="14.6" x14ac:dyDescent="0.4"/>
  <cols>
    <col min="1" max="1" width="45.69140625" customWidth="1"/>
    <col min="22" max="22" width="33.84375" customWidth="1"/>
  </cols>
  <sheetData>
    <row r="1" spans="1:23" x14ac:dyDescent="0.4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4">
      <c r="A2" t="s">
        <v>21</v>
      </c>
      <c r="T2" t="s">
        <v>173</v>
      </c>
      <c r="V2" s="81" t="s">
        <v>21</v>
      </c>
      <c r="W2" s="81"/>
    </row>
    <row r="3" spans="1:23" x14ac:dyDescent="0.4">
      <c r="A3" t="s">
        <v>22</v>
      </c>
      <c r="V3" s="81" t="s">
        <v>174</v>
      </c>
      <c r="W3" s="81"/>
    </row>
    <row r="4" spans="1:23" x14ac:dyDescent="0.4">
      <c r="A4" t="s">
        <v>23</v>
      </c>
      <c r="V4" s="82" t="s">
        <v>175</v>
      </c>
      <c r="W4" s="81"/>
    </row>
    <row r="5" spans="1:23" x14ac:dyDescent="0.4">
      <c r="A5" t="s">
        <v>24</v>
      </c>
      <c r="V5" s="81" t="s">
        <v>23</v>
      </c>
      <c r="W5" s="81"/>
    </row>
    <row r="6" spans="1:23" x14ac:dyDescent="0.4">
      <c r="A6" t="s">
        <v>25</v>
      </c>
      <c r="V6" s="82" t="s">
        <v>176</v>
      </c>
      <c r="W6" s="81"/>
    </row>
    <row r="7" spans="1:23" x14ac:dyDescent="0.4">
      <c r="A7" t="s">
        <v>26</v>
      </c>
      <c r="V7" s="81" t="s">
        <v>24</v>
      </c>
      <c r="W7" s="81"/>
    </row>
    <row r="8" spans="1:23" x14ac:dyDescent="0.4">
      <c r="A8" t="s">
        <v>27</v>
      </c>
      <c r="V8" s="81" t="s">
        <v>25</v>
      </c>
      <c r="W8" s="81"/>
    </row>
    <row r="9" spans="1:23" x14ac:dyDescent="0.4">
      <c r="A9" t="s">
        <v>28</v>
      </c>
      <c r="V9" s="81" t="s">
        <v>26</v>
      </c>
      <c r="W9" s="81"/>
    </row>
    <row r="10" spans="1:23" x14ac:dyDescent="0.4">
      <c r="A10" t="s">
        <v>29</v>
      </c>
      <c r="V10" s="81" t="s">
        <v>177</v>
      </c>
      <c r="W10" s="81"/>
    </row>
    <row r="11" spans="1:23" x14ac:dyDescent="0.4">
      <c r="A11" t="s">
        <v>30</v>
      </c>
      <c r="V11" s="81" t="s">
        <v>28</v>
      </c>
      <c r="W11" s="81"/>
    </row>
    <row r="12" spans="1:23" x14ac:dyDescent="0.4">
      <c r="A12" t="s">
        <v>31</v>
      </c>
      <c r="V12" s="81" t="s">
        <v>29</v>
      </c>
      <c r="W12" s="81"/>
    </row>
    <row r="13" spans="1:23" x14ac:dyDescent="0.4">
      <c r="A13" t="s">
        <v>32</v>
      </c>
      <c r="V13" s="82" t="s">
        <v>178</v>
      </c>
      <c r="W13" s="81"/>
    </row>
    <row r="14" spans="1:23" x14ac:dyDescent="0.4">
      <c r="A14" t="s">
        <v>33</v>
      </c>
      <c r="V14" s="82" t="s">
        <v>179</v>
      </c>
      <c r="W14" s="81"/>
    </row>
    <row r="15" spans="1:23" x14ac:dyDescent="0.4">
      <c r="A15" t="s">
        <v>34</v>
      </c>
      <c r="V15" s="81" t="s">
        <v>35</v>
      </c>
      <c r="W15" s="81"/>
    </row>
    <row r="16" spans="1:23" x14ac:dyDescent="0.4">
      <c r="A16" t="s">
        <v>35</v>
      </c>
      <c r="V16" s="81" t="s">
        <v>180</v>
      </c>
      <c r="W16" s="81"/>
    </row>
    <row r="17" spans="1:23" x14ac:dyDescent="0.4">
      <c r="A17" t="s">
        <v>36</v>
      </c>
      <c r="V17" s="81" t="s">
        <v>39</v>
      </c>
      <c r="W17" s="81"/>
    </row>
    <row r="18" spans="1:23" x14ac:dyDescent="0.4">
      <c r="A18" t="s">
        <v>37</v>
      </c>
      <c r="V18" s="81" t="s">
        <v>41</v>
      </c>
      <c r="W18" s="81"/>
    </row>
    <row r="19" spans="1:23" x14ac:dyDescent="0.4">
      <c r="A19" t="s">
        <v>38</v>
      </c>
      <c r="V19" s="81" t="s">
        <v>181</v>
      </c>
      <c r="W19" s="81"/>
    </row>
    <row r="20" spans="1:23" x14ac:dyDescent="0.4">
      <c r="A20" t="s">
        <v>39</v>
      </c>
      <c r="V20" s="81" t="s">
        <v>43</v>
      </c>
      <c r="W20" s="81"/>
    </row>
    <row r="21" spans="1:23" x14ac:dyDescent="0.4">
      <c r="A21" t="s">
        <v>40</v>
      </c>
      <c r="V21" s="81" t="s">
        <v>44</v>
      </c>
      <c r="W21" s="81"/>
    </row>
    <row r="22" spans="1:23" x14ac:dyDescent="0.4">
      <c r="A22" t="s">
        <v>41</v>
      </c>
      <c r="V22" s="81" t="s">
        <v>45</v>
      </c>
      <c r="W22" s="81"/>
    </row>
    <row r="23" spans="1:23" x14ac:dyDescent="0.4">
      <c r="A23" t="s">
        <v>42</v>
      </c>
      <c r="V23" s="81" t="s">
        <v>46</v>
      </c>
      <c r="W23" s="81"/>
    </row>
    <row r="24" spans="1:23" x14ac:dyDescent="0.4">
      <c r="A24" t="s">
        <v>43</v>
      </c>
      <c r="V24" s="82" t="s">
        <v>182</v>
      </c>
      <c r="W24" s="81"/>
    </row>
    <row r="25" spans="1:23" x14ac:dyDescent="0.4">
      <c r="A25" t="s">
        <v>44</v>
      </c>
      <c r="V25" s="81" t="s">
        <v>47</v>
      </c>
      <c r="W25" s="81"/>
    </row>
    <row r="26" spans="1:23" x14ac:dyDescent="0.4">
      <c r="A26" t="s">
        <v>45</v>
      </c>
      <c r="V26" s="81" t="s">
        <v>48</v>
      </c>
      <c r="W26" s="81"/>
    </row>
    <row r="27" spans="1:23" x14ac:dyDescent="0.4">
      <c r="A27" t="s">
        <v>46</v>
      </c>
      <c r="V27" s="82" t="s">
        <v>183</v>
      </c>
      <c r="W27" s="81"/>
    </row>
    <row r="28" spans="1:23" x14ac:dyDescent="0.4">
      <c r="A28" t="s">
        <v>47</v>
      </c>
      <c r="V28" s="81" t="s">
        <v>49</v>
      </c>
      <c r="W28" s="81"/>
    </row>
    <row r="29" spans="1:23" x14ac:dyDescent="0.4">
      <c r="A29" t="s">
        <v>48</v>
      </c>
      <c r="V29" s="81" t="s">
        <v>50</v>
      </c>
      <c r="W29" s="81"/>
    </row>
    <row r="30" spans="1:23" x14ac:dyDescent="0.4">
      <c r="A30" t="s">
        <v>49</v>
      </c>
      <c r="V30" s="81" t="s">
        <v>184</v>
      </c>
      <c r="W30" s="81"/>
    </row>
    <row r="31" spans="1:23" x14ac:dyDescent="0.4">
      <c r="A31" t="s">
        <v>50</v>
      </c>
      <c r="V31" s="81" t="s">
        <v>52</v>
      </c>
      <c r="W31" s="81"/>
    </row>
    <row r="32" spans="1:23" x14ac:dyDescent="0.4">
      <c r="A32" t="s">
        <v>51</v>
      </c>
      <c r="V32" s="81" t="s">
        <v>53</v>
      </c>
      <c r="W32" s="81"/>
    </row>
    <row r="33" spans="1:23" x14ac:dyDescent="0.4">
      <c r="A33" t="s">
        <v>52</v>
      </c>
      <c r="V33" s="81" t="s">
        <v>185</v>
      </c>
      <c r="W33" s="81"/>
    </row>
    <row r="34" spans="1:23" x14ac:dyDescent="0.4">
      <c r="A34" t="s">
        <v>53</v>
      </c>
      <c r="V34" s="81" t="s">
        <v>55</v>
      </c>
      <c r="W34" s="81"/>
    </row>
    <row r="35" spans="1:23" x14ac:dyDescent="0.4">
      <c r="A35" t="s">
        <v>54</v>
      </c>
      <c r="V35" s="81" t="s">
        <v>56</v>
      </c>
      <c r="W35" s="81"/>
    </row>
    <row r="36" spans="1:23" x14ac:dyDescent="0.4">
      <c r="A36" t="s">
        <v>55</v>
      </c>
      <c r="V36" s="81" t="s">
        <v>63</v>
      </c>
      <c r="W36" s="81"/>
    </row>
    <row r="37" spans="1:23" x14ac:dyDescent="0.4">
      <c r="A37" t="s">
        <v>56</v>
      </c>
      <c r="V37" s="81" t="s">
        <v>186</v>
      </c>
      <c r="W37" s="81"/>
    </row>
    <row r="38" spans="1:23" x14ac:dyDescent="0.4">
      <c r="A38" t="s">
        <v>57</v>
      </c>
      <c r="V38" s="81" t="s">
        <v>65</v>
      </c>
      <c r="W38" s="81"/>
    </row>
    <row r="39" spans="1:23" x14ac:dyDescent="0.4">
      <c r="A39" t="s">
        <v>63</v>
      </c>
      <c r="V39" s="81" t="s">
        <v>187</v>
      </c>
      <c r="W39" s="81"/>
    </row>
    <row r="40" spans="1:23" x14ac:dyDescent="0.4">
      <c r="A40" t="s">
        <v>58</v>
      </c>
      <c r="V40" s="81" t="s">
        <v>188</v>
      </c>
      <c r="W40" s="81"/>
    </row>
    <row r="41" spans="1:23" x14ac:dyDescent="0.4">
      <c r="A41" t="s">
        <v>59</v>
      </c>
      <c r="V41" s="81" t="s">
        <v>69</v>
      </c>
      <c r="W41" s="81"/>
    </row>
    <row r="42" spans="1:23" x14ac:dyDescent="0.4">
      <c r="A42" t="s">
        <v>60</v>
      </c>
      <c r="V42" s="81" t="s">
        <v>71</v>
      </c>
      <c r="W42" s="81"/>
    </row>
    <row r="43" spans="1:23" x14ac:dyDescent="0.4">
      <c r="A43" t="s">
        <v>61</v>
      </c>
      <c r="V43" s="81" t="s">
        <v>72</v>
      </c>
      <c r="W43" s="81"/>
    </row>
    <row r="44" spans="1:23" x14ac:dyDescent="0.4">
      <c r="A44" t="s">
        <v>62</v>
      </c>
      <c r="V44" s="81" t="s">
        <v>73</v>
      </c>
      <c r="W44" s="81"/>
    </row>
    <row r="45" spans="1:23" x14ac:dyDescent="0.4">
      <c r="A45" t="s">
        <v>64</v>
      </c>
      <c r="V45" s="81" t="s">
        <v>74</v>
      </c>
      <c r="W45" s="81"/>
    </row>
    <row r="46" spans="1:23" x14ac:dyDescent="0.4">
      <c r="A46" t="s">
        <v>65</v>
      </c>
      <c r="V46" s="81" t="s">
        <v>113</v>
      </c>
      <c r="W46" s="81"/>
    </row>
    <row r="47" spans="1:23" x14ac:dyDescent="0.4">
      <c r="A47" t="s">
        <v>66</v>
      </c>
    </row>
    <row r="48" spans="1:23" x14ac:dyDescent="0.4">
      <c r="A48" t="s">
        <v>67</v>
      </c>
    </row>
    <row r="49" spans="1:1" x14ac:dyDescent="0.4">
      <c r="A49" t="s">
        <v>68</v>
      </c>
    </row>
    <row r="50" spans="1:1" x14ac:dyDescent="0.4">
      <c r="A50" t="s">
        <v>69</v>
      </c>
    </row>
    <row r="51" spans="1:1" x14ac:dyDescent="0.4">
      <c r="A51" t="s">
        <v>70</v>
      </c>
    </row>
    <row r="52" spans="1:1" x14ac:dyDescent="0.4">
      <c r="A52" t="s">
        <v>71</v>
      </c>
    </row>
    <row r="53" spans="1:1" x14ac:dyDescent="0.4">
      <c r="A53" t="s">
        <v>72</v>
      </c>
    </row>
    <row r="54" spans="1:1" x14ac:dyDescent="0.4">
      <c r="A54" t="s">
        <v>73</v>
      </c>
    </row>
    <row r="55" spans="1:1" x14ac:dyDescent="0.4">
      <c r="A55" t="s">
        <v>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sheetPr codeName="Sheet2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6" x14ac:dyDescent="0.4"/>
  <cols>
    <col min="1" max="1" width="25.69140625" style="4" customWidth="1"/>
    <col min="2" max="21" width="14.69140625" style="4" customWidth="1"/>
  </cols>
  <sheetData>
    <row r="1" spans="1:21" ht="75" customHeight="1" x14ac:dyDescent="0.4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4">
      <c r="A2" s="5" t="s">
        <v>21</v>
      </c>
      <c r="B2" s="44">
        <f>January!B2</f>
        <v>60407</v>
      </c>
      <c r="C2" s="44">
        <f>September!D2</f>
        <v>0</v>
      </c>
      <c r="D2" s="44">
        <f>OctoberRaw!C2</f>
        <v>0</v>
      </c>
      <c r="E2" s="44">
        <f>OctoberRaw!D2</f>
        <v>0</v>
      </c>
      <c r="F2" s="44">
        <f>OctoberRaw!E2</f>
        <v>0</v>
      </c>
      <c r="G2" s="44">
        <f>OctoberRaw!F2</f>
        <v>0</v>
      </c>
      <c r="H2" s="44">
        <f>OctoberRaw!G2</f>
        <v>0</v>
      </c>
      <c r="I2" s="44">
        <f>OctoberRaw!H2</f>
        <v>0</v>
      </c>
      <c r="J2" s="44">
        <f>OctoberRaw!I2</f>
        <v>0</v>
      </c>
      <c r="K2" s="44">
        <f>OctoberRaw!J2</f>
        <v>0</v>
      </c>
      <c r="L2" s="44">
        <f>OctoberRaw!K2</f>
        <v>0</v>
      </c>
      <c r="M2" s="44">
        <f>OctoberRaw!L2</f>
        <v>0</v>
      </c>
      <c r="N2" s="44">
        <f>OctoberRaw!W2</f>
        <v>0</v>
      </c>
      <c r="O2" s="44">
        <f>OctoberRaw!M2</f>
        <v>0</v>
      </c>
      <c r="P2" s="44">
        <f>OctoberRaw!N2</f>
        <v>0</v>
      </c>
      <c r="Q2" s="44">
        <f>OctoberRaw!O2</f>
        <v>0</v>
      </c>
      <c r="R2" s="44">
        <f>OctoberRaw!P2</f>
        <v>0</v>
      </c>
      <c r="S2" s="44">
        <f>OctoberRaw!Q2</f>
        <v>0</v>
      </c>
      <c r="T2" s="44">
        <f>OctoberRaw!R2</f>
        <v>0</v>
      </c>
      <c r="U2" s="44">
        <f>OctoberRaw!S2</f>
        <v>0</v>
      </c>
    </row>
    <row r="3" spans="1:21" s="4" customFormat="1" ht="30" customHeight="1" x14ac:dyDescent="0.4">
      <c r="A3" s="6" t="s">
        <v>22</v>
      </c>
      <c r="B3" s="46">
        <f>January!B3</f>
        <v>27124</v>
      </c>
      <c r="C3" s="46">
        <f>September!D3</f>
        <v>0</v>
      </c>
      <c r="D3" s="46">
        <f>OctoberRaw!C3</f>
        <v>0</v>
      </c>
      <c r="E3" s="46">
        <f>OctoberRaw!D3</f>
        <v>0</v>
      </c>
      <c r="F3" s="46">
        <f>OctoberRaw!E3</f>
        <v>0</v>
      </c>
      <c r="G3" s="46">
        <f>OctoberRaw!F3</f>
        <v>0</v>
      </c>
      <c r="H3" s="46">
        <f>OctoberRaw!G3</f>
        <v>0</v>
      </c>
      <c r="I3" s="46">
        <f>OctoberRaw!H3</f>
        <v>0</v>
      </c>
      <c r="J3" s="46">
        <f>OctoberRaw!I3</f>
        <v>0</v>
      </c>
      <c r="K3" s="46">
        <f>OctoberRaw!J3</f>
        <v>0</v>
      </c>
      <c r="L3" s="46">
        <f>OctoberRaw!K3</f>
        <v>0</v>
      </c>
      <c r="M3" s="46">
        <f>OctoberRaw!L3</f>
        <v>0</v>
      </c>
      <c r="N3" s="46">
        <f>OctoberRaw!W3</f>
        <v>0</v>
      </c>
      <c r="O3" s="46">
        <f>OctoberRaw!M3</f>
        <v>0</v>
      </c>
      <c r="P3" s="46">
        <f>OctoberRaw!N3</f>
        <v>0</v>
      </c>
      <c r="Q3" s="46">
        <f>OctoberRaw!O3</f>
        <v>0</v>
      </c>
      <c r="R3" s="46">
        <f>OctoberRaw!P3</f>
        <v>0</v>
      </c>
      <c r="S3" s="46">
        <f>OctoberRaw!Q3</f>
        <v>0</v>
      </c>
      <c r="T3" s="46">
        <f>OctoberRaw!R3</f>
        <v>0</v>
      </c>
      <c r="U3" s="46">
        <f>OctoberRaw!S3</f>
        <v>0</v>
      </c>
    </row>
    <row r="4" spans="1:21" s="4" customFormat="1" ht="30" customHeight="1" x14ac:dyDescent="0.4">
      <c r="A4" s="5" t="s">
        <v>23</v>
      </c>
      <c r="B4" s="44">
        <f>January!B4</f>
        <v>63292</v>
      </c>
      <c r="C4" s="44">
        <f>September!D4</f>
        <v>0</v>
      </c>
      <c r="D4" s="44">
        <f>OctoberRaw!C4</f>
        <v>0</v>
      </c>
      <c r="E4" s="44">
        <f>OctoberRaw!D4</f>
        <v>0</v>
      </c>
      <c r="F4" s="44">
        <f>OctoberRaw!E4</f>
        <v>0</v>
      </c>
      <c r="G4" s="44">
        <f>OctoberRaw!F4</f>
        <v>0</v>
      </c>
      <c r="H4" s="44">
        <f>OctoberRaw!G4</f>
        <v>0</v>
      </c>
      <c r="I4" s="44">
        <f>OctoberRaw!H4</f>
        <v>0</v>
      </c>
      <c r="J4" s="44">
        <f>OctoberRaw!I4</f>
        <v>0</v>
      </c>
      <c r="K4" s="44">
        <f>OctoberRaw!J4</f>
        <v>0</v>
      </c>
      <c r="L4" s="44">
        <f>OctoberRaw!K4</f>
        <v>0</v>
      </c>
      <c r="M4" s="44">
        <f>OctoberRaw!L4</f>
        <v>0</v>
      </c>
      <c r="N4" s="44">
        <f>OctoberRaw!W5</f>
        <v>0</v>
      </c>
      <c r="O4" s="44">
        <f>OctoberRaw!M4</f>
        <v>0</v>
      </c>
      <c r="P4" s="44">
        <f>OctoberRaw!N4</f>
        <v>0</v>
      </c>
      <c r="Q4" s="44">
        <f>OctoberRaw!O4</f>
        <v>0</v>
      </c>
      <c r="R4" s="44">
        <f>OctoberRaw!P4</f>
        <v>0</v>
      </c>
      <c r="S4" s="44">
        <f>OctoberRaw!Q4</f>
        <v>0</v>
      </c>
      <c r="T4" s="44">
        <f>OctoberRaw!R4</f>
        <v>0</v>
      </c>
      <c r="U4" s="44">
        <f>OctoberRaw!S4</f>
        <v>0</v>
      </c>
    </row>
    <row r="5" spans="1:21" s="4" customFormat="1" ht="30" customHeight="1" x14ac:dyDescent="0.4">
      <c r="A5" s="6" t="s">
        <v>24</v>
      </c>
      <c r="B5" s="46">
        <f>January!B5</f>
        <v>12721</v>
      </c>
      <c r="C5" s="46">
        <f>September!D5</f>
        <v>0</v>
      </c>
      <c r="D5" s="46">
        <f>OctoberRaw!C5</f>
        <v>0</v>
      </c>
      <c r="E5" s="46">
        <f>OctoberRaw!D5</f>
        <v>0</v>
      </c>
      <c r="F5" s="46">
        <f>OctoberRaw!E5</f>
        <v>0</v>
      </c>
      <c r="G5" s="46">
        <f>OctoberRaw!F5</f>
        <v>0</v>
      </c>
      <c r="H5" s="46">
        <f>OctoberRaw!G5</f>
        <v>0</v>
      </c>
      <c r="I5" s="46">
        <f>OctoberRaw!H5</f>
        <v>0</v>
      </c>
      <c r="J5" s="46">
        <f>OctoberRaw!I5</f>
        <v>0</v>
      </c>
      <c r="K5" s="46">
        <f>OctoberRaw!J5</f>
        <v>0</v>
      </c>
      <c r="L5" s="46">
        <f>OctoberRaw!K5</f>
        <v>0</v>
      </c>
      <c r="M5" s="46">
        <f>OctoberRaw!L5</f>
        <v>0</v>
      </c>
      <c r="N5" s="46">
        <f>OctoberRaw!W7</f>
        <v>0</v>
      </c>
      <c r="O5" s="46">
        <f>OctoberRaw!M5</f>
        <v>0</v>
      </c>
      <c r="P5" s="46">
        <f>OctoberRaw!N5</f>
        <v>0</v>
      </c>
      <c r="Q5" s="46">
        <f>OctoberRaw!O5</f>
        <v>0</v>
      </c>
      <c r="R5" s="46">
        <f>OctoberRaw!P5</f>
        <v>0</v>
      </c>
      <c r="S5" s="46">
        <f>OctoberRaw!Q5</f>
        <v>0</v>
      </c>
      <c r="T5" s="46">
        <f>OctoberRaw!R5</f>
        <v>0</v>
      </c>
      <c r="U5" s="46">
        <f>OctoberRaw!S5</f>
        <v>0</v>
      </c>
    </row>
    <row r="6" spans="1:21" s="4" customFormat="1" ht="30" customHeight="1" x14ac:dyDescent="0.4">
      <c r="A6" s="5" t="s">
        <v>25</v>
      </c>
      <c r="B6" s="44">
        <f>January!B6</f>
        <v>60187</v>
      </c>
      <c r="C6" s="44">
        <f>September!D6</f>
        <v>0</v>
      </c>
      <c r="D6" s="44">
        <f>OctoberRaw!C6</f>
        <v>0</v>
      </c>
      <c r="E6" s="44">
        <f>OctoberRaw!D6</f>
        <v>0</v>
      </c>
      <c r="F6" s="44">
        <f>OctoberRaw!E6</f>
        <v>0</v>
      </c>
      <c r="G6" s="44">
        <f>OctoberRaw!F6</f>
        <v>0</v>
      </c>
      <c r="H6" s="44">
        <f>OctoberRaw!G6</f>
        <v>0</v>
      </c>
      <c r="I6" s="44">
        <f>OctoberRaw!H6</f>
        <v>0</v>
      </c>
      <c r="J6" s="44">
        <f>OctoberRaw!I6</f>
        <v>0</v>
      </c>
      <c r="K6" s="44">
        <f>OctoberRaw!J6</f>
        <v>0</v>
      </c>
      <c r="L6" s="44">
        <f>OctoberRaw!K6</f>
        <v>0</v>
      </c>
      <c r="M6" s="44">
        <f>OctoberRaw!L6</f>
        <v>0</v>
      </c>
      <c r="N6" s="44">
        <f>OctoberRaw!W8</f>
        <v>0</v>
      </c>
      <c r="O6" s="44">
        <f>OctoberRaw!M6</f>
        <v>0</v>
      </c>
      <c r="P6" s="44">
        <f>OctoberRaw!N6</f>
        <v>0</v>
      </c>
      <c r="Q6" s="44">
        <f>OctoberRaw!O6</f>
        <v>0</v>
      </c>
      <c r="R6" s="44">
        <f>OctoberRaw!P6</f>
        <v>0</v>
      </c>
      <c r="S6" s="44">
        <f>OctoberRaw!Q6</f>
        <v>0</v>
      </c>
      <c r="T6" s="44">
        <f>OctoberRaw!R6</f>
        <v>0</v>
      </c>
      <c r="U6" s="44">
        <f>OctoberRaw!S6</f>
        <v>0</v>
      </c>
    </row>
    <row r="7" spans="1:21" s="4" customFormat="1" ht="30" customHeight="1" x14ac:dyDescent="0.4">
      <c r="A7" s="6" t="s">
        <v>26</v>
      </c>
      <c r="B7" s="46">
        <f>January!B7</f>
        <v>13287</v>
      </c>
      <c r="C7" s="46">
        <f>September!D7</f>
        <v>0</v>
      </c>
      <c r="D7" s="46">
        <f>OctoberRaw!C7</f>
        <v>0</v>
      </c>
      <c r="E7" s="46">
        <f>OctoberRaw!D7</f>
        <v>0</v>
      </c>
      <c r="F7" s="46">
        <f>OctoberRaw!E7</f>
        <v>0</v>
      </c>
      <c r="G7" s="46">
        <f>OctoberRaw!F7</f>
        <v>0</v>
      </c>
      <c r="H7" s="46">
        <f>OctoberRaw!G7</f>
        <v>0</v>
      </c>
      <c r="I7" s="46">
        <f>OctoberRaw!H7</f>
        <v>0</v>
      </c>
      <c r="J7" s="46">
        <f>OctoberRaw!I7</f>
        <v>0</v>
      </c>
      <c r="K7" s="46">
        <f>OctoberRaw!J7</f>
        <v>0</v>
      </c>
      <c r="L7" s="46">
        <f>OctoberRaw!K7</f>
        <v>0</v>
      </c>
      <c r="M7" s="46">
        <f>OctoberRaw!L7</f>
        <v>0</v>
      </c>
      <c r="N7" s="46">
        <f>OctoberRaw!W9</f>
        <v>0</v>
      </c>
      <c r="O7" s="46">
        <f>OctoberRaw!M7</f>
        <v>0</v>
      </c>
      <c r="P7" s="46">
        <f>OctoberRaw!N7</f>
        <v>0</v>
      </c>
      <c r="Q7" s="46">
        <f>OctoberRaw!O7</f>
        <v>0</v>
      </c>
      <c r="R7" s="46">
        <f>OctoberRaw!P7</f>
        <v>0</v>
      </c>
      <c r="S7" s="46">
        <f>OctoberRaw!Q7</f>
        <v>0</v>
      </c>
      <c r="T7" s="46">
        <f>OctoberRaw!R7</f>
        <v>0</v>
      </c>
      <c r="U7" s="46">
        <f>OctoberRaw!S7</f>
        <v>0</v>
      </c>
    </row>
    <row r="8" spans="1:21" s="4" customFormat="1" ht="30" customHeight="1" x14ac:dyDescent="0.4">
      <c r="A8" s="5" t="s">
        <v>27</v>
      </c>
      <c r="B8" s="44">
        <f>January!B8</f>
        <v>10090</v>
      </c>
      <c r="C8" s="44">
        <f>September!D8</f>
        <v>0</v>
      </c>
      <c r="D8" s="44">
        <f>OctoberRaw!C8</f>
        <v>0</v>
      </c>
      <c r="E8" s="44">
        <f>OctoberRaw!D8</f>
        <v>0</v>
      </c>
      <c r="F8" s="44">
        <f>OctoberRaw!E8</f>
        <v>0</v>
      </c>
      <c r="G8" s="44">
        <f>OctoberRaw!F8</f>
        <v>0</v>
      </c>
      <c r="H8" s="44">
        <f>OctoberRaw!G8</f>
        <v>0</v>
      </c>
      <c r="I8" s="44">
        <f>OctoberRaw!H8</f>
        <v>0</v>
      </c>
      <c r="J8" s="44">
        <f>OctoberRaw!I8</f>
        <v>0</v>
      </c>
      <c r="K8" s="44">
        <f>OctoberRaw!J8</f>
        <v>0</v>
      </c>
      <c r="L8" s="44">
        <f>OctoberRaw!K8</f>
        <v>0</v>
      </c>
      <c r="M8" s="44">
        <f>OctoberRaw!L8</f>
        <v>0</v>
      </c>
      <c r="N8" s="44">
        <f>OctoberRaw!W10</f>
        <v>0</v>
      </c>
      <c r="O8" s="44">
        <f>OctoberRaw!M8</f>
        <v>0</v>
      </c>
      <c r="P8" s="44">
        <f>OctoberRaw!N8</f>
        <v>0</v>
      </c>
      <c r="Q8" s="44">
        <f>OctoberRaw!O8</f>
        <v>0</v>
      </c>
      <c r="R8" s="44">
        <f>OctoberRaw!P8</f>
        <v>0</v>
      </c>
      <c r="S8" s="44">
        <f>OctoberRaw!Q8</f>
        <v>0</v>
      </c>
      <c r="T8" s="44">
        <f>OctoberRaw!R8</f>
        <v>0</v>
      </c>
      <c r="U8" s="44">
        <f>OctoberRaw!S8</f>
        <v>0</v>
      </c>
    </row>
    <row r="9" spans="1:21" s="4" customFormat="1" ht="30" customHeight="1" x14ac:dyDescent="0.4">
      <c r="A9" s="6" t="s">
        <v>28</v>
      </c>
      <c r="B9" s="46">
        <f>January!B9</f>
        <v>8431</v>
      </c>
      <c r="C9" s="46">
        <f>September!D9</f>
        <v>0</v>
      </c>
      <c r="D9" s="46">
        <f>OctoberRaw!C9</f>
        <v>0</v>
      </c>
      <c r="E9" s="46">
        <f>OctoberRaw!D9</f>
        <v>0</v>
      </c>
      <c r="F9" s="46">
        <f>OctoberRaw!E9</f>
        <v>0</v>
      </c>
      <c r="G9" s="46">
        <f>OctoberRaw!F9</f>
        <v>0</v>
      </c>
      <c r="H9" s="46">
        <f>OctoberRaw!G9</f>
        <v>0</v>
      </c>
      <c r="I9" s="46">
        <f>OctoberRaw!H9</f>
        <v>0</v>
      </c>
      <c r="J9" s="46">
        <f>OctoberRaw!I9</f>
        <v>0</v>
      </c>
      <c r="K9" s="46">
        <f>OctoberRaw!J9</f>
        <v>0</v>
      </c>
      <c r="L9" s="46">
        <f>OctoberRaw!K9</f>
        <v>0</v>
      </c>
      <c r="M9" s="46">
        <f>OctoberRaw!L9</f>
        <v>0</v>
      </c>
      <c r="N9" s="46">
        <f>OctoberRaw!W11</f>
        <v>0</v>
      </c>
      <c r="O9" s="46">
        <f>OctoberRaw!M9</f>
        <v>0</v>
      </c>
      <c r="P9" s="46">
        <f>OctoberRaw!N9</f>
        <v>0</v>
      </c>
      <c r="Q9" s="46">
        <f>OctoberRaw!O9</f>
        <v>0</v>
      </c>
      <c r="R9" s="46">
        <f>OctoberRaw!P9</f>
        <v>0</v>
      </c>
      <c r="S9" s="46">
        <f>OctoberRaw!Q9</f>
        <v>0</v>
      </c>
      <c r="T9" s="46">
        <f>OctoberRaw!R9</f>
        <v>0</v>
      </c>
      <c r="U9" s="46">
        <f>OctoberRaw!S9</f>
        <v>0</v>
      </c>
    </row>
    <row r="10" spans="1:21" s="4" customFormat="1" ht="30" customHeight="1" x14ac:dyDescent="0.4">
      <c r="A10" s="5" t="s">
        <v>29</v>
      </c>
      <c r="B10" s="44">
        <f>January!B10</f>
        <v>5464</v>
      </c>
      <c r="C10" s="44">
        <f>September!D10</f>
        <v>0</v>
      </c>
      <c r="D10" s="44">
        <f>OctoberRaw!C10</f>
        <v>0</v>
      </c>
      <c r="E10" s="44">
        <f>OctoberRaw!D10</f>
        <v>0</v>
      </c>
      <c r="F10" s="44">
        <f>OctoberRaw!E10</f>
        <v>0</v>
      </c>
      <c r="G10" s="44">
        <f>OctoberRaw!F10</f>
        <v>0</v>
      </c>
      <c r="H10" s="44">
        <f>OctoberRaw!G10</f>
        <v>0</v>
      </c>
      <c r="I10" s="44">
        <f>OctoberRaw!H10</f>
        <v>0</v>
      </c>
      <c r="J10" s="44">
        <f>OctoberRaw!I10</f>
        <v>0</v>
      </c>
      <c r="K10" s="44">
        <f>OctoberRaw!J10</f>
        <v>0</v>
      </c>
      <c r="L10" s="44">
        <f>OctoberRaw!K10</f>
        <v>0</v>
      </c>
      <c r="M10" s="44">
        <f>OctoberRaw!L10</f>
        <v>0</v>
      </c>
      <c r="N10" s="44">
        <f>OctoberRaw!W12</f>
        <v>0</v>
      </c>
      <c r="O10" s="44">
        <f>OctoberRaw!M10</f>
        <v>0</v>
      </c>
      <c r="P10" s="44">
        <f>OctoberRaw!N10</f>
        <v>0</v>
      </c>
      <c r="Q10" s="44">
        <f>OctoberRaw!O10</f>
        <v>0</v>
      </c>
      <c r="R10" s="44">
        <f>OctoberRaw!P10</f>
        <v>0</v>
      </c>
      <c r="S10" s="44">
        <f>OctoberRaw!Q10</f>
        <v>0</v>
      </c>
      <c r="T10" s="44">
        <f>OctoberRaw!R10</f>
        <v>0</v>
      </c>
      <c r="U10" s="44">
        <f>OctoberRaw!S10</f>
        <v>0</v>
      </c>
    </row>
    <row r="11" spans="1:21" s="4" customFormat="1" ht="30" customHeight="1" x14ac:dyDescent="0.4">
      <c r="A11" s="6" t="s">
        <v>30</v>
      </c>
      <c r="B11" s="46">
        <f>January!B11</f>
        <v>362</v>
      </c>
      <c r="C11" s="46">
        <f>September!D11</f>
        <v>0</v>
      </c>
      <c r="D11" s="46">
        <f>OctoberRaw!C11</f>
        <v>0</v>
      </c>
      <c r="E11" s="46">
        <f>OctoberRaw!D11</f>
        <v>0</v>
      </c>
      <c r="F11" s="46">
        <f>OctoberRaw!E11</f>
        <v>0</v>
      </c>
      <c r="G11" s="46">
        <f>OctoberRaw!F11</f>
        <v>0</v>
      </c>
      <c r="H11" s="46">
        <f>OctoberRaw!G11</f>
        <v>0</v>
      </c>
      <c r="I11" s="46">
        <f>OctoberRaw!H11</f>
        <v>0</v>
      </c>
      <c r="J11" s="46">
        <f>OctoberRaw!I11</f>
        <v>0</v>
      </c>
      <c r="K11" s="46">
        <f>OctoberRaw!J11</f>
        <v>0</v>
      </c>
      <c r="L11" s="46">
        <f>OctoberRaw!K11</f>
        <v>0</v>
      </c>
      <c r="M11" s="46">
        <f>OctoberRaw!L11</f>
        <v>0</v>
      </c>
      <c r="N11" s="46"/>
      <c r="O11" s="46">
        <f>OctoberRaw!M11</f>
        <v>0</v>
      </c>
      <c r="P11" s="46">
        <f>OctoberRaw!N11</f>
        <v>0</v>
      </c>
      <c r="Q11" s="46">
        <f>OctoberRaw!O11</f>
        <v>0</v>
      </c>
      <c r="R11" s="46">
        <f>OctoberRaw!P11</f>
        <v>0</v>
      </c>
      <c r="S11" s="46">
        <f>OctoberRaw!Q11</f>
        <v>0</v>
      </c>
      <c r="T11" s="46">
        <f>OctoberRaw!R11</f>
        <v>0</v>
      </c>
      <c r="U11" s="46">
        <f>OctoberRaw!S11</f>
        <v>0</v>
      </c>
    </row>
    <row r="12" spans="1:21" s="4" customFormat="1" ht="30" customHeight="1" x14ac:dyDescent="0.4">
      <c r="A12" s="7" t="s">
        <v>31</v>
      </c>
      <c r="B12" s="48">
        <f>January!B12</f>
        <v>2012</v>
      </c>
      <c r="C12" s="48">
        <f>September!D12</f>
        <v>0</v>
      </c>
      <c r="D12" s="48">
        <f>OctoberRaw!C12</f>
        <v>0</v>
      </c>
      <c r="E12" s="48">
        <f>OctoberRaw!D12</f>
        <v>0</v>
      </c>
      <c r="F12" s="48">
        <f>OctoberRaw!E12</f>
        <v>0</v>
      </c>
      <c r="G12" s="48">
        <f>OctoberRaw!F12</f>
        <v>0</v>
      </c>
      <c r="H12" s="48">
        <f>OctoberRaw!G12</f>
        <v>0</v>
      </c>
      <c r="I12" s="48">
        <f>OctoberRaw!H12</f>
        <v>0</v>
      </c>
      <c r="J12" s="48">
        <f>OctoberRaw!I12</f>
        <v>0</v>
      </c>
      <c r="K12" s="48">
        <f>OctoberRaw!J12</f>
        <v>0</v>
      </c>
      <c r="L12" s="48">
        <f>OctoberRaw!K12</f>
        <v>0</v>
      </c>
      <c r="M12" s="48">
        <f>OctoberRaw!L12</f>
        <v>0</v>
      </c>
      <c r="N12" s="48"/>
      <c r="O12" s="48">
        <f>OctoberRaw!M12</f>
        <v>0</v>
      </c>
      <c r="P12" s="48">
        <f>OctoberRaw!N12</f>
        <v>0</v>
      </c>
      <c r="Q12" s="48">
        <f>OctoberRaw!O12</f>
        <v>0</v>
      </c>
      <c r="R12" s="48">
        <f>OctoberRaw!P12</f>
        <v>0</v>
      </c>
      <c r="S12" s="48">
        <f>OctoberRaw!Q12</f>
        <v>0</v>
      </c>
      <c r="T12" s="48">
        <f>OctoberRaw!R12</f>
        <v>0</v>
      </c>
      <c r="U12" s="48">
        <f>OctoberRaw!S12</f>
        <v>0</v>
      </c>
    </row>
    <row r="13" spans="1:21" s="4" customFormat="1" ht="30" customHeight="1" x14ac:dyDescent="0.4">
      <c r="A13" s="8" t="s">
        <v>32</v>
      </c>
      <c r="B13" s="50">
        <f>January!B13</f>
        <v>4579</v>
      </c>
      <c r="C13" s="50">
        <f>September!D13</f>
        <v>0</v>
      </c>
      <c r="D13" s="50">
        <f>OctoberRaw!C13</f>
        <v>0</v>
      </c>
      <c r="E13" s="50">
        <f>OctoberRaw!D13</f>
        <v>0</v>
      </c>
      <c r="F13" s="50">
        <f>OctoberRaw!E13</f>
        <v>0</v>
      </c>
      <c r="G13" s="50">
        <f>OctoberRaw!F13</f>
        <v>0</v>
      </c>
      <c r="H13" s="50">
        <f>OctoberRaw!G13</f>
        <v>0</v>
      </c>
      <c r="I13" s="50">
        <f>OctoberRaw!H13</f>
        <v>0</v>
      </c>
      <c r="J13" s="50">
        <f>OctoberRaw!I13</f>
        <v>0</v>
      </c>
      <c r="K13" s="50">
        <f>OctoberRaw!J13</f>
        <v>0</v>
      </c>
      <c r="L13" s="50">
        <f>OctoberRaw!K13</f>
        <v>0</v>
      </c>
      <c r="M13" s="50">
        <f>OctoberRaw!L13</f>
        <v>0</v>
      </c>
      <c r="N13" s="50"/>
      <c r="O13" s="50">
        <f>OctoberRaw!M13</f>
        <v>0</v>
      </c>
      <c r="P13" s="50">
        <f>OctoberRaw!N13</f>
        <v>0</v>
      </c>
      <c r="Q13" s="50">
        <f>OctoberRaw!O13</f>
        <v>0</v>
      </c>
      <c r="R13" s="50">
        <f>OctoberRaw!P13</f>
        <v>0</v>
      </c>
      <c r="S13" s="50">
        <f>OctoberRaw!Q13</f>
        <v>0</v>
      </c>
      <c r="T13" s="50">
        <f>OctoberRaw!R13</f>
        <v>0</v>
      </c>
      <c r="U13" s="50">
        <f>OctoberRaw!S13</f>
        <v>0</v>
      </c>
    </row>
    <row r="14" spans="1:21" s="4" customFormat="1" ht="30" customHeight="1" x14ac:dyDescent="0.4">
      <c r="A14" s="7" t="s">
        <v>33</v>
      </c>
      <c r="B14" s="48">
        <f>January!B14</f>
        <v>10888</v>
      </c>
      <c r="C14" s="48">
        <f>September!D14</f>
        <v>0</v>
      </c>
      <c r="D14" s="48">
        <f>OctoberRaw!C14</f>
        <v>0</v>
      </c>
      <c r="E14" s="48">
        <f>OctoberRaw!D14</f>
        <v>0</v>
      </c>
      <c r="F14" s="48">
        <f>OctoberRaw!E14</f>
        <v>0</v>
      </c>
      <c r="G14" s="48">
        <f>OctoberRaw!F14</f>
        <v>0</v>
      </c>
      <c r="H14" s="48">
        <f>OctoberRaw!G14</f>
        <v>0</v>
      </c>
      <c r="I14" s="48">
        <f>OctoberRaw!H14</f>
        <v>0</v>
      </c>
      <c r="J14" s="48">
        <f>OctoberRaw!I14</f>
        <v>0</v>
      </c>
      <c r="K14" s="48">
        <f>OctoberRaw!J14</f>
        <v>0</v>
      </c>
      <c r="L14" s="48">
        <f>OctoberRaw!K14</f>
        <v>0</v>
      </c>
      <c r="M14" s="48">
        <f>OctoberRaw!L14</f>
        <v>0</v>
      </c>
      <c r="N14" s="48"/>
      <c r="O14" s="48">
        <f>OctoberRaw!M14</f>
        <v>0</v>
      </c>
      <c r="P14" s="48">
        <f>OctoberRaw!N14</f>
        <v>0</v>
      </c>
      <c r="Q14" s="48">
        <f>OctoberRaw!O14</f>
        <v>0</v>
      </c>
      <c r="R14" s="48">
        <f>OctoberRaw!P14</f>
        <v>0</v>
      </c>
      <c r="S14" s="48">
        <f>OctoberRaw!Q14</f>
        <v>0</v>
      </c>
      <c r="T14" s="48">
        <f>OctoberRaw!R14</f>
        <v>0</v>
      </c>
      <c r="U14" s="48">
        <f>OctoberRaw!S14</f>
        <v>0</v>
      </c>
    </row>
    <row r="15" spans="1:21" s="4" customFormat="1" ht="30" customHeight="1" x14ac:dyDescent="0.4">
      <c r="A15" s="8" t="s">
        <v>34</v>
      </c>
      <c r="B15" s="50">
        <f>January!B15</f>
        <v>8103</v>
      </c>
      <c r="C15" s="50">
        <f>September!D15</f>
        <v>0</v>
      </c>
      <c r="D15" s="50">
        <f>OctoberRaw!C15</f>
        <v>0</v>
      </c>
      <c r="E15" s="50">
        <f>OctoberRaw!D15</f>
        <v>0</v>
      </c>
      <c r="F15" s="50">
        <f>OctoberRaw!E15</f>
        <v>0</v>
      </c>
      <c r="G15" s="50">
        <f>OctoberRaw!F15</f>
        <v>0</v>
      </c>
      <c r="H15" s="50">
        <f>OctoberRaw!G15</f>
        <v>0</v>
      </c>
      <c r="I15" s="50">
        <f>OctoberRaw!H15</f>
        <v>0</v>
      </c>
      <c r="J15" s="50">
        <f>OctoberRaw!I15</f>
        <v>0</v>
      </c>
      <c r="K15" s="50">
        <f>OctoberRaw!J15</f>
        <v>0</v>
      </c>
      <c r="L15" s="50">
        <f>OctoberRaw!K15</f>
        <v>0</v>
      </c>
      <c r="M15" s="50">
        <f>OctoberRaw!L15</f>
        <v>0</v>
      </c>
      <c r="N15" s="50"/>
      <c r="O15" s="50">
        <f>OctoberRaw!M15</f>
        <v>0</v>
      </c>
      <c r="P15" s="50">
        <f>OctoberRaw!N15</f>
        <v>0</v>
      </c>
      <c r="Q15" s="50">
        <f>OctoberRaw!O15</f>
        <v>0</v>
      </c>
      <c r="R15" s="50">
        <f>OctoberRaw!P15</f>
        <v>0</v>
      </c>
      <c r="S15" s="50">
        <f>OctoberRaw!Q15</f>
        <v>0</v>
      </c>
      <c r="T15" s="50">
        <f>OctoberRaw!R15</f>
        <v>0</v>
      </c>
      <c r="U15" s="50">
        <f>OctoberRaw!S15</f>
        <v>0</v>
      </c>
    </row>
    <row r="16" spans="1:21" s="4" customFormat="1" ht="30" customHeight="1" x14ac:dyDescent="0.4">
      <c r="A16" s="5" t="s">
        <v>35</v>
      </c>
      <c r="B16" s="44">
        <f>January!B16</f>
        <v>8662</v>
      </c>
      <c r="C16" s="44">
        <f>September!D16</f>
        <v>0</v>
      </c>
      <c r="D16" s="44">
        <f>OctoberRaw!C16</f>
        <v>0</v>
      </c>
      <c r="E16" s="44">
        <f>OctoberRaw!D16</f>
        <v>0</v>
      </c>
      <c r="F16" s="44">
        <f>OctoberRaw!E16</f>
        <v>0</v>
      </c>
      <c r="G16" s="44">
        <f>OctoberRaw!F16</f>
        <v>0</v>
      </c>
      <c r="H16" s="44">
        <f>OctoberRaw!G16</f>
        <v>0</v>
      </c>
      <c r="I16" s="44">
        <f>OctoberRaw!H16</f>
        <v>0</v>
      </c>
      <c r="J16" s="44">
        <f>OctoberRaw!I16</f>
        <v>0</v>
      </c>
      <c r="K16" s="44">
        <f>OctoberRaw!J16</f>
        <v>0</v>
      </c>
      <c r="L16" s="44">
        <f>OctoberRaw!K16</f>
        <v>0</v>
      </c>
      <c r="M16" s="44">
        <f>OctoberRaw!L16</f>
        <v>0</v>
      </c>
      <c r="N16" s="44">
        <f>OctoberRaw!W15</f>
        <v>0</v>
      </c>
      <c r="O16" s="44">
        <f>OctoberRaw!M16</f>
        <v>0</v>
      </c>
      <c r="P16" s="44">
        <f>OctoberRaw!N16</f>
        <v>0</v>
      </c>
      <c r="Q16" s="44">
        <f>OctoberRaw!O16</f>
        <v>0</v>
      </c>
      <c r="R16" s="44">
        <f>OctoberRaw!P16</f>
        <v>0</v>
      </c>
      <c r="S16" s="44">
        <f>OctoberRaw!Q16</f>
        <v>0</v>
      </c>
      <c r="T16" s="44">
        <f>OctoberRaw!R16</f>
        <v>0</v>
      </c>
      <c r="U16" s="44">
        <f>OctoberRaw!S16</f>
        <v>0</v>
      </c>
    </row>
    <row r="17" spans="1:21" s="4" customFormat="1" ht="30" customHeight="1" x14ac:dyDescent="0.4">
      <c r="A17" s="6" t="s">
        <v>36</v>
      </c>
      <c r="B17" s="46">
        <f>January!B17</f>
        <v>15728</v>
      </c>
      <c r="C17" s="46">
        <f>September!D17</f>
        <v>0</v>
      </c>
      <c r="D17" s="46">
        <f>OctoberRaw!C17</f>
        <v>0</v>
      </c>
      <c r="E17" s="46">
        <f>OctoberRaw!D17</f>
        <v>0</v>
      </c>
      <c r="F17" s="46">
        <f>OctoberRaw!E17</f>
        <v>0</v>
      </c>
      <c r="G17" s="46">
        <f>OctoberRaw!F17</f>
        <v>0</v>
      </c>
      <c r="H17" s="46">
        <f>OctoberRaw!G17</f>
        <v>0</v>
      </c>
      <c r="I17" s="46">
        <f>OctoberRaw!H17</f>
        <v>0</v>
      </c>
      <c r="J17" s="46">
        <f>OctoberRaw!I17</f>
        <v>0</v>
      </c>
      <c r="K17" s="46">
        <f>OctoberRaw!J17</f>
        <v>0</v>
      </c>
      <c r="L17" s="46">
        <f>OctoberRaw!K17</f>
        <v>0</v>
      </c>
      <c r="M17" s="46">
        <f>OctoberRaw!L17</f>
        <v>0</v>
      </c>
      <c r="N17" s="46">
        <f>OctoberRaw!W16</f>
        <v>0</v>
      </c>
      <c r="O17" s="46">
        <f>OctoberRaw!M17</f>
        <v>0</v>
      </c>
      <c r="P17" s="46">
        <f>OctoberRaw!N17</f>
        <v>0</v>
      </c>
      <c r="Q17" s="46">
        <f>OctoberRaw!O17</f>
        <v>0</v>
      </c>
      <c r="R17" s="46">
        <f>OctoberRaw!P17</f>
        <v>0</v>
      </c>
      <c r="S17" s="46">
        <f>OctoberRaw!Q17</f>
        <v>0</v>
      </c>
      <c r="T17" s="46">
        <f>OctoberRaw!R17</f>
        <v>0</v>
      </c>
      <c r="U17" s="46">
        <f>OctoberRaw!S17</f>
        <v>0</v>
      </c>
    </row>
    <row r="18" spans="1:21" s="4" customFormat="1" ht="30" customHeight="1" x14ac:dyDescent="0.4">
      <c r="A18" s="5" t="s">
        <v>37</v>
      </c>
      <c r="B18" s="44">
        <f>January!B18</f>
        <v>7840</v>
      </c>
      <c r="C18" s="44">
        <f>September!D18</f>
        <v>0</v>
      </c>
      <c r="D18" s="44">
        <f>OctoberRaw!C18</f>
        <v>0</v>
      </c>
      <c r="E18" s="44">
        <f>OctoberRaw!D18</f>
        <v>0</v>
      </c>
      <c r="F18" s="44">
        <f>OctoberRaw!E18</f>
        <v>0</v>
      </c>
      <c r="G18" s="44">
        <f>OctoberRaw!F18</f>
        <v>0</v>
      </c>
      <c r="H18" s="44">
        <f>OctoberRaw!G18</f>
        <v>0</v>
      </c>
      <c r="I18" s="44">
        <f>OctoberRaw!H18</f>
        <v>0</v>
      </c>
      <c r="J18" s="44">
        <f>OctoberRaw!I18</f>
        <v>0</v>
      </c>
      <c r="K18" s="44">
        <f>OctoberRaw!J18</f>
        <v>0</v>
      </c>
      <c r="L18" s="44">
        <f>OctoberRaw!K18</f>
        <v>0</v>
      </c>
      <c r="M18" s="44">
        <f>OctoberRaw!L18</f>
        <v>0</v>
      </c>
      <c r="N18" s="44">
        <f>OctoberRaw!W4</f>
        <v>0</v>
      </c>
      <c r="O18" s="44">
        <f>OctoberRaw!M18</f>
        <v>0</v>
      </c>
      <c r="P18" s="44">
        <f>OctoberRaw!N18</f>
        <v>0</v>
      </c>
      <c r="Q18" s="44">
        <f>OctoberRaw!O18</f>
        <v>0</v>
      </c>
      <c r="R18" s="44">
        <f>OctoberRaw!P18</f>
        <v>0</v>
      </c>
      <c r="S18" s="44">
        <f>OctoberRaw!Q18</f>
        <v>0</v>
      </c>
      <c r="T18" s="44">
        <f>OctoberRaw!R18</f>
        <v>0</v>
      </c>
      <c r="U18" s="44">
        <f>OctoberRaw!S18</f>
        <v>0</v>
      </c>
    </row>
    <row r="19" spans="1:21" s="4" customFormat="1" ht="30" customHeight="1" x14ac:dyDescent="0.4">
      <c r="A19" s="6" t="s">
        <v>38</v>
      </c>
      <c r="B19" s="46">
        <f>January!B19</f>
        <v>31627</v>
      </c>
      <c r="C19" s="46">
        <f>September!D19</f>
        <v>0</v>
      </c>
      <c r="D19" s="46">
        <f>OctoberRaw!C19</f>
        <v>0</v>
      </c>
      <c r="E19" s="46">
        <f>OctoberRaw!D19</f>
        <v>0</v>
      </c>
      <c r="F19" s="46">
        <f>OctoberRaw!E19</f>
        <v>0</v>
      </c>
      <c r="G19" s="46">
        <f>OctoberRaw!F19</f>
        <v>0</v>
      </c>
      <c r="H19" s="46">
        <f>OctoberRaw!G19</f>
        <v>0</v>
      </c>
      <c r="I19" s="46">
        <f>OctoberRaw!H19</f>
        <v>0</v>
      </c>
      <c r="J19" s="46">
        <f>OctoberRaw!I19</f>
        <v>0</v>
      </c>
      <c r="K19" s="46">
        <f>OctoberRaw!J19</f>
        <v>0</v>
      </c>
      <c r="L19" s="46">
        <f>OctoberRaw!K19</f>
        <v>0</v>
      </c>
      <c r="M19" s="46">
        <f>OctoberRaw!L19</f>
        <v>0</v>
      </c>
      <c r="N19" s="46">
        <f>OctoberRaw!W27</f>
        <v>0</v>
      </c>
      <c r="O19" s="46">
        <f>OctoberRaw!M19</f>
        <v>0</v>
      </c>
      <c r="P19" s="46">
        <f>OctoberRaw!N19</f>
        <v>0</v>
      </c>
      <c r="Q19" s="46">
        <f>OctoberRaw!O19</f>
        <v>0</v>
      </c>
      <c r="R19" s="46">
        <f>OctoberRaw!P19</f>
        <v>0</v>
      </c>
      <c r="S19" s="46">
        <f>OctoberRaw!Q19</f>
        <v>0</v>
      </c>
      <c r="T19" s="46">
        <f>OctoberRaw!R19</f>
        <v>0</v>
      </c>
      <c r="U19" s="46">
        <f>OctoberRaw!S19</f>
        <v>0</v>
      </c>
    </row>
    <row r="20" spans="1:21" s="4" customFormat="1" ht="30" customHeight="1" x14ac:dyDescent="0.4">
      <c r="A20" s="5" t="s">
        <v>39</v>
      </c>
      <c r="B20" s="44">
        <f>January!B20</f>
        <v>4325</v>
      </c>
      <c r="C20" s="44">
        <f>September!D20</f>
        <v>0</v>
      </c>
      <c r="D20" s="44">
        <f>OctoberRaw!C20</f>
        <v>0</v>
      </c>
      <c r="E20" s="44">
        <f>OctoberRaw!D20</f>
        <v>0</v>
      </c>
      <c r="F20" s="44">
        <f>OctoberRaw!E20</f>
        <v>0</v>
      </c>
      <c r="G20" s="44">
        <f>OctoberRaw!F20</f>
        <v>0</v>
      </c>
      <c r="H20" s="44">
        <f>OctoberRaw!G20</f>
        <v>0</v>
      </c>
      <c r="I20" s="44">
        <f>OctoberRaw!H20</f>
        <v>0</v>
      </c>
      <c r="J20" s="44">
        <f>OctoberRaw!I20</f>
        <v>0</v>
      </c>
      <c r="K20" s="44">
        <f>OctoberRaw!J20</f>
        <v>0</v>
      </c>
      <c r="L20" s="44">
        <f>OctoberRaw!K20</f>
        <v>0</v>
      </c>
      <c r="M20" s="44">
        <f>OctoberRaw!L20</f>
        <v>0</v>
      </c>
      <c r="N20" s="44">
        <f>OctoberRaw!W17</f>
        <v>0</v>
      </c>
      <c r="O20" s="44">
        <f>OctoberRaw!M20</f>
        <v>0</v>
      </c>
      <c r="P20" s="44">
        <f>OctoberRaw!N20</f>
        <v>0</v>
      </c>
      <c r="Q20" s="44">
        <f>OctoberRaw!O20</f>
        <v>0</v>
      </c>
      <c r="R20" s="44">
        <f>OctoberRaw!P20</f>
        <v>0</v>
      </c>
      <c r="S20" s="44">
        <f>OctoberRaw!Q20</f>
        <v>0</v>
      </c>
      <c r="T20" s="44">
        <f>OctoberRaw!R20</f>
        <v>0</v>
      </c>
      <c r="U20" s="44">
        <f>OctoberRaw!S20</f>
        <v>0</v>
      </c>
    </row>
    <row r="21" spans="1:21" s="4" customFormat="1" ht="30" customHeight="1" x14ac:dyDescent="0.4">
      <c r="A21" s="6" t="s">
        <v>40</v>
      </c>
      <c r="B21" s="46">
        <f>January!B21</f>
        <v>26039</v>
      </c>
      <c r="C21" s="46">
        <f>September!D21</f>
        <v>0</v>
      </c>
      <c r="D21" s="46">
        <f>OctoberRaw!C21</f>
        <v>0</v>
      </c>
      <c r="E21" s="46">
        <f>OctoberRaw!D21</f>
        <v>0</v>
      </c>
      <c r="F21" s="46">
        <f>OctoberRaw!E21</f>
        <v>0</v>
      </c>
      <c r="G21" s="46">
        <f>OctoberRaw!F21</f>
        <v>0</v>
      </c>
      <c r="H21" s="46">
        <f>OctoberRaw!G21</f>
        <v>0</v>
      </c>
      <c r="I21" s="46">
        <f>OctoberRaw!H21</f>
        <v>0</v>
      </c>
      <c r="J21" s="46">
        <f>OctoberRaw!I21</f>
        <v>0</v>
      </c>
      <c r="K21" s="46">
        <f>OctoberRaw!J21</f>
        <v>0</v>
      </c>
      <c r="L21" s="46">
        <f>OctoberRaw!K21</f>
        <v>0</v>
      </c>
      <c r="M21" s="46">
        <f>OctoberRaw!L21</f>
        <v>0</v>
      </c>
      <c r="N21" s="46">
        <f>OctoberRaw!W6</f>
        <v>0</v>
      </c>
      <c r="O21" s="46">
        <f>OctoberRaw!M21</f>
        <v>0</v>
      </c>
      <c r="P21" s="46">
        <f>OctoberRaw!N21</f>
        <v>0</v>
      </c>
      <c r="Q21" s="46">
        <f>OctoberRaw!O21</f>
        <v>0</v>
      </c>
      <c r="R21" s="46">
        <f>OctoberRaw!P21</f>
        <v>0</v>
      </c>
      <c r="S21" s="46">
        <f>OctoberRaw!Q21</f>
        <v>0</v>
      </c>
      <c r="T21" s="46">
        <f>OctoberRaw!R21</f>
        <v>0</v>
      </c>
      <c r="U21" s="46">
        <f>OctoberRaw!S21</f>
        <v>0</v>
      </c>
    </row>
    <row r="22" spans="1:21" s="4" customFormat="1" ht="30" customHeight="1" x14ac:dyDescent="0.4">
      <c r="A22" s="5" t="s">
        <v>41</v>
      </c>
      <c r="B22" s="44">
        <f>January!B22</f>
        <v>14259</v>
      </c>
      <c r="C22" s="44">
        <f>September!D22</f>
        <v>0</v>
      </c>
      <c r="D22" s="44">
        <f>OctoberRaw!C22</f>
        <v>0</v>
      </c>
      <c r="E22" s="44">
        <f>OctoberRaw!D22</f>
        <v>0</v>
      </c>
      <c r="F22" s="44">
        <f>OctoberRaw!E22</f>
        <v>0</v>
      </c>
      <c r="G22" s="44">
        <f>OctoberRaw!F22</f>
        <v>0</v>
      </c>
      <c r="H22" s="44">
        <f>OctoberRaw!G22</f>
        <v>0</v>
      </c>
      <c r="I22" s="44">
        <f>OctoberRaw!H22</f>
        <v>0</v>
      </c>
      <c r="J22" s="44">
        <f>OctoberRaw!I22</f>
        <v>0</v>
      </c>
      <c r="K22" s="44">
        <f>OctoberRaw!J22</f>
        <v>0</v>
      </c>
      <c r="L22" s="44">
        <f>OctoberRaw!K22</f>
        <v>0</v>
      </c>
      <c r="M22" s="44">
        <f>OctoberRaw!L22</f>
        <v>0</v>
      </c>
      <c r="N22" s="44">
        <f>OctoberRaw!W18</f>
        <v>0</v>
      </c>
      <c r="O22" s="44">
        <f>OctoberRaw!M22</f>
        <v>0</v>
      </c>
      <c r="P22" s="44">
        <f>OctoberRaw!N22</f>
        <v>0</v>
      </c>
      <c r="Q22" s="44">
        <f>OctoberRaw!O22</f>
        <v>0</v>
      </c>
      <c r="R22" s="44">
        <f>OctoberRaw!P22</f>
        <v>0</v>
      </c>
      <c r="S22" s="44">
        <f>OctoberRaw!Q22</f>
        <v>0</v>
      </c>
      <c r="T22" s="44">
        <f>OctoberRaw!R22</f>
        <v>0</v>
      </c>
      <c r="U22" s="44">
        <f>OctoberRaw!S22</f>
        <v>0</v>
      </c>
    </row>
    <row r="23" spans="1:21" s="4" customFormat="1" ht="30" customHeight="1" x14ac:dyDescent="0.4">
      <c r="A23" s="6" t="s">
        <v>42</v>
      </c>
      <c r="B23" s="46">
        <f>January!B23</f>
        <v>23651</v>
      </c>
      <c r="C23" s="46">
        <f>September!D23</f>
        <v>0</v>
      </c>
      <c r="D23" s="46">
        <f>OctoberRaw!C23</f>
        <v>0</v>
      </c>
      <c r="E23" s="46">
        <f>OctoberRaw!D23</f>
        <v>0</v>
      </c>
      <c r="F23" s="46">
        <f>OctoberRaw!E23</f>
        <v>0</v>
      </c>
      <c r="G23" s="46">
        <f>OctoberRaw!F23</f>
        <v>0</v>
      </c>
      <c r="H23" s="46">
        <f>OctoberRaw!G23</f>
        <v>0</v>
      </c>
      <c r="I23" s="46">
        <f>OctoberRaw!H23</f>
        <v>0</v>
      </c>
      <c r="J23" s="46">
        <f>OctoberRaw!I23</f>
        <v>0</v>
      </c>
      <c r="K23" s="46">
        <f>OctoberRaw!J23</f>
        <v>0</v>
      </c>
      <c r="L23" s="46">
        <f>OctoberRaw!K23</f>
        <v>0</v>
      </c>
      <c r="M23" s="46">
        <f>OctoberRaw!L23</f>
        <v>0</v>
      </c>
      <c r="N23" s="46">
        <f>OctoberRaw!W19</f>
        <v>0</v>
      </c>
      <c r="O23" s="46">
        <f>OctoberRaw!M23</f>
        <v>0</v>
      </c>
      <c r="P23" s="46">
        <f>OctoberRaw!N23</f>
        <v>0</v>
      </c>
      <c r="Q23" s="46">
        <f>OctoberRaw!O23</f>
        <v>0</v>
      </c>
      <c r="R23" s="46">
        <f>OctoberRaw!P23</f>
        <v>0</v>
      </c>
      <c r="S23" s="46">
        <f>OctoberRaw!Q23</f>
        <v>0</v>
      </c>
      <c r="T23" s="46">
        <f>OctoberRaw!R23</f>
        <v>0</v>
      </c>
      <c r="U23" s="46">
        <f>OctoberRaw!S23</f>
        <v>0</v>
      </c>
    </row>
    <row r="24" spans="1:21" s="4" customFormat="1" ht="30" customHeight="1" x14ac:dyDescent="0.4">
      <c r="A24" s="5" t="s">
        <v>43</v>
      </c>
      <c r="B24" s="44">
        <f>January!B24</f>
        <v>90709</v>
      </c>
      <c r="C24" s="44">
        <f>September!D24</f>
        <v>0</v>
      </c>
      <c r="D24" s="44">
        <f>OctoberRaw!C24</f>
        <v>0</v>
      </c>
      <c r="E24" s="44">
        <f>OctoberRaw!D24</f>
        <v>0</v>
      </c>
      <c r="F24" s="44">
        <f>OctoberRaw!E24</f>
        <v>0</v>
      </c>
      <c r="G24" s="44">
        <f>OctoberRaw!F24</f>
        <v>0</v>
      </c>
      <c r="H24" s="44">
        <f>OctoberRaw!G24</f>
        <v>0</v>
      </c>
      <c r="I24" s="44">
        <f>OctoberRaw!H24</f>
        <v>0</v>
      </c>
      <c r="J24" s="44">
        <f>OctoberRaw!I24</f>
        <v>0</v>
      </c>
      <c r="K24" s="44">
        <f>OctoberRaw!J24</f>
        <v>0</v>
      </c>
      <c r="L24" s="44">
        <f>OctoberRaw!K24</f>
        <v>0</v>
      </c>
      <c r="M24" s="44">
        <f>OctoberRaw!L24</f>
        <v>0</v>
      </c>
      <c r="N24" s="44">
        <f>OctoberRaw!W20</f>
        <v>0</v>
      </c>
      <c r="O24" s="44">
        <f>OctoberRaw!M24</f>
        <v>0</v>
      </c>
      <c r="P24" s="44">
        <f>OctoberRaw!N24</f>
        <v>0</v>
      </c>
      <c r="Q24" s="44">
        <f>OctoberRaw!O24</f>
        <v>0</v>
      </c>
      <c r="R24" s="44">
        <f>OctoberRaw!P24</f>
        <v>0</v>
      </c>
      <c r="S24" s="44">
        <f>OctoberRaw!Q24</f>
        <v>0</v>
      </c>
      <c r="T24" s="44">
        <f>OctoberRaw!R24</f>
        <v>0</v>
      </c>
      <c r="U24" s="44">
        <f>OctoberRaw!S24</f>
        <v>0</v>
      </c>
    </row>
    <row r="25" spans="1:21" s="4" customFormat="1" ht="30" customHeight="1" x14ac:dyDescent="0.4">
      <c r="A25" s="6" t="s">
        <v>44</v>
      </c>
      <c r="B25" s="46">
        <f>January!B25</f>
        <v>12495</v>
      </c>
      <c r="C25" s="46">
        <f>September!D25</f>
        <v>0</v>
      </c>
      <c r="D25" s="46">
        <f>OctoberRaw!C25</f>
        <v>0</v>
      </c>
      <c r="E25" s="46">
        <f>OctoberRaw!D25</f>
        <v>0</v>
      </c>
      <c r="F25" s="46">
        <f>OctoberRaw!E25</f>
        <v>0</v>
      </c>
      <c r="G25" s="46">
        <f>OctoberRaw!F25</f>
        <v>0</v>
      </c>
      <c r="H25" s="46">
        <f>OctoberRaw!G25</f>
        <v>0</v>
      </c>
      <c r="I25" s="46">
        <f>OctoberRaw!H25</f>
        <v>0</v>
      </c>
      <c r="J25" s="46">
        <f>OctoberRaw!I25</f>
        <v>0</v>
      </c>
      <c r="K25" s="46">
        <f>OctoberRaw!J25</f>
        <v>0</v>
      </c>
      <c r="L25" s="46">
        <f>OctoberRaw!K25</f>
        <v>0</v>
      </c>
      <c r="M25" s="46">
        <f>OctoberRaw!L25</f>
        <v>0</v>
      </c>
      <c r="N25" s="46">
        <f>OctoberRaw!W21</f>
        <v>0</v>
      </c>
      <c r="O25" s="46">
        <f>OctoberRaw!M25</f>
        <v>0</v>
      </c>
      <c r="P25" s="46">
        <f>OctoberRaw!N25</f>
        <v>0</v>
      </c>
      <c r="Q25" s="46">
        <f>OctoberRaw!O25</f>
        <v>0</v>
      </c>
      <c r="R25" s="46">
        <f>OctoberRaw!P25</f>
        <v>0</v>
      </c>
      <c r="S25" s="46">
        <f>OctoberRaw!Q25</f>
        <v>0</v>
      </c>
      <c r="T25" s="46">
        <f>OctoberRaw!R25</f>
        <v>0</v>
      </c>
      <c r="U25" s="46">
        <f>OctoberRaw!S25</f>
        <v>0</v>
      </c>
    </row>
    <row r="26" spans="1:21" s="4" customFormat="1" ht="30" customHeight="1" x14ac:dyDescent="0.4">
      <c r="A26" s="5" t="s">
        <v>45</v>
      </c>
      <c r="B26" s="44">
        <f>January!B26</f>
        <v>0</v>
      </c>
      <c r="C26" s="44">
        <f>September!D26</f>
        <v>0</v>
      </c>
      <c r="D26" s="44">
        <f>OctoberRaw!C26</f>
        <v>0</v>
      </c>
      <c r="E26" s="44">
        <f>OctoberRaw!D26</f>
        <v>0</v>
      </c>
      <c r="F26" s="44">
        <f>OctoberRaw!E26</f>
        <v>0</v>
      </c>
      <c r="G26" s="44">
        <f>OctoberRaw!F26</f>
        <v>0</v>
      </c>
      <c r="H26" s="44">
        <f>OctoberRaw!G26</f>
        <v>0</v>
      </c>
      <c r="I26" s="44">
        <f>OctoberRaw!H26</f>
        <v>0</v>
      </c>
      <c r="J26" s="44">
        <f>OctoberRaw!I26</f>
        <v>0</v>
      </c>
      <c r="K26" s="44">
        <f>OctoberRaw!J26</f>
        <v>0</v>
      </c>
      <c r="L26" s="44">
        <f>OctoberRaw!K26</f>
        <v>0</v>
      </c>
      <c r="M26" s="44">
        <f>OctoberRaw!L26</f>
        <v>0</v>
      </c>
      <c r="N26" s="44">
        <f>OctoberRaw!W22</f>
        <v>0</v>
      </c>
      <c r="O26" s="44">
        <f>OctoberRaw!M26</f>
        <v>0</v>
      </c>
      <c r="P26" s="44">
        <f>OctoberRaw!N26</f>
        <v>0</v>
      </c>
      <c r="Q26" s="44">
        <f>OctoberRaw!O26</f>
        <v>0</v>
      </c>
      <c r="R26" s="44">
        <f>OctoberRaw!P26</f>
        <v>0</v>
      </c>
      <c r="S26" s="44">
        <f>OctoberRaw!Q26</f>
        <v>0</v>
      </c>
      <c r="T26" s="44">
        <f>OctoberRaw!R26</f>
        <v>0</v>
      </c>
      <c r="U26" s="44">
        <f>OctoberRaw!S26</f>
        <v>0</v>
      </c>
    </row>
    <row r="27" spans="1:21" s="4" customFormat="1" ht="30" customHeight="1" x14ac:dyDescent="0.4">
      <c r="A27" s="6" t="s">
        <v>46</v>
      </c>
      <c r="B27" s="46">
        <f>January!B27</f>
        <v>13787</v>
      </c>
      <c r="C27" s="46">
        <f>September!D27</f>
        <v>0</v>
      </c>
      <c r="D27" s="46">
        <f>OctoberRaw!C27</f>
        <v>0</v>
      </c>
      <c r="E27" s="46">
        <f>OctoberRaw!D27</f>
        <v>0</v>
      </c>
      <c r="F27" s="46">
        <f>OctoberRaw!E27</f>
        <v>0</v>
      </c>
      <c r="G27" s="46">
        <f>OctoberRaw!F27</f>
        <v>0</v>
      </c>
      <c r="H27" s="46">
        <f>OctoberRaw!G27</f>
        <v>0</v>
      </c>
      <c r="I27" s="46">
        <f>OctoberRaw!H27</f>
        <v>0</v>
      </c>
      <c r="J27" s="46">
        <f>OctoberRaw!I27</f>
        <v>0</v>
      </c>
      <c r="K27" s="46">
        <f>OctoberRaw!J27</f>
        <v>0</v>
      </c>
      <c r="L27" s="46">
        <f>OctoberRaw!K27</f>
        <v>0</v>
      </c>
      <c r="M27" s="46">
        <f>OctoberRaw!L27</f>
        <v>0</v>
      </c>
      <c r="N27" s="46">
        <f>OctoberRaw!W23</f>
        <v>0</v>
      </c>
      <c r="O27" s="46">
        <f>OctoberRaw!M27</f>
        <v>0</v>
      </c>
      <c r="P27" s="46">
        <f>OctoberRaw!N27</f>
        <v>0</v>
      </c>
      <c r="Q27" s="46">
        <f>OctoberRaw!O27</f>
        <v>0</v>
      </c>
      <c r="R27" s="46">
        <f>OctoberRaw!P27</f>
        <v>0</v>
      </c>
      <c r="S27" s="46">
        <f>OctoberRaw!Q27</f>
        <v>0</v>
      </c>
      <c r="T27" s="46">
        <f>OctoberRaw!R27</f>
        <v>0</v>
      </c>
      <c r="U27" s="46">
        <f>OctoberRaw!S27</f>
        <v>0</v>
      </c>
    </row>
    <row r="28" spans="1:21" s="4" customFormat="1" ht="30" customHeight="1" x14ac:dyDescent="0.4">
      <c r="A28" s="5" t="s">
        <v>47</v>
      </c>
      <c r="B28" s="44">
        <f>January!B28</f>
        <v>4292</v>
      </c>
      <c r="C28" s="44">
        <f>September!D28</f>
        <v>0</v>
      </c>
      <c r="D28" s="44">
        <f>OctoberRaw!C28</f>
        <v>0</v>
      </c>
      <c r="E28" s="44">
        <f>OctoberRaw!D28</f>
        <v>0</v>
      </c>
      <c r="F28" s="44">
        <f>OctoberRaw!E28</f>
        <v>0</v>
      </c>
      <c r="G28" s="44">
        <f>OctoberRaw!F28</f>
        <v>0</v>
      </c>
      <c r="H28" s="44">
        <f>OctoberRaw!G28</f>
        <v>0</v>
      </c>
      <c r="I28" s="44">
        <f>OctoberRaw!H28</f>
        <v>0</v>
      </c>
      <c r="J28" s="44">
        <f>OctoberRaw!I28</f>
        <v>0</v>
      </c>
      <c r="K28" s="44">
        <f>OctoberRaw!J28</f>
        <v>0</v>
      </c>
      <c r="L28" s="44">
        <f>OctoberRaw!K28</f>
        <v>0</v>
      </c>
      <c r="M28" s="44">
        <f>OctoberRaw!L28</f>
        <v>0</v>
      </c>
      <c r="N28" s="44">
        <f>OctoberRaw!W25</f>
        <v>0</v>
      </c>
      <c r="O28" s="44">
        <f>OctoberRaw!M28</f>
        <v>0</v>
      </c>
      <c r="P28" s="44">
        <f>OctoberRaw!N28</f>
        <v>0</v>
      </c>
      <c r="Q28" s="44">
        <f>OctoberRaw!O28</f>
        <v>0</v>
      </c>
      <c r="R28" s="44">
        <f>OctoberRaw!P28</f>
        <v>0</v>
      </c>
      <c r="S28" s="44">
        <f>OctoberRaw!Q28</f>
        <v>0</v>
      </c>
      <c r="T28" s="44">
        <f>OctoberRaw!R28</f>
        <v>0</v>
      </c>
      <c r="U28" s="44">
        <f>OctoberRaw!S28</f>
        <v>0</v>
      </c>
    </row>
    <row r="29" spans="1:21" s="4" customFormat="1" ht="30" customHeight="1" x14ac:dyDescent="0.4">
      <c r="A29" s="6" t="s">
        <v>48</v>
      </c>
      <c r="B29" s="46">
        <f>January!B29</f>
        <v>16415</v>
      </c>
      <c r="C29" s="46">
        <f>September!D29</f>
        <v>0</v>
      </c>
      <c r="D29" s="46">
        <f>OctoberRaw!C29</f>
        <v>0</v>
      </c>
      <c r="E29" s="46">
        <f>OctoberRaw!D29</f>
        <v>0</v>
      </c>
      <c r="F29" s="46">
        <f>OctoberRaw!E29</f>
        <v>0</v>
      </c>
      <c r="G29" s="46">
        <f>OctoberRaw!F29</f>
        <v>0</v>
      </c>
      <c r="H29" s="46">
        <f>OctoberRaw!G29</f>
        <v>0</v>
      </c>
      <c r="I29" s="46">
        <f>OctoberRaw!H29</f>
        <v>0</v>
      </c>
      <c r="J29" s="46">
        <f>OctoberRaw!I29</f>
        <v>0</v>
      </c>
      <c r="K29" s="46">
        <f>OctoberRaw!J29</f>
        <v>0</v>
      </c>
      <c r="L29" s="46">
        <f>OctoberRaw!K29</f>
        <v>0</v>
      </c>
      <c r="M29" s="46">
        <f>OctoberRaw!L29</f>
        <v>0</v>
      </c>
      <c r="N29" s="46">
        <f>OctoberRaw!W26</f>
        <v>0</v>
      </c>
      <c r="O29" s="46">
        <f>OctoberRaw!M29</f>
        <v>0</v>
      </c>
      <c r="P29" s="46">
        <f>OctoberRaw!N29</f>
        <v>0</v>
      </c>
      <c r="Q29" s="46">
        <f>OctoberRaw!O29</f>
        <v>0</v>
      </c>
      <c r="R29" s="46">
        <f>OctoberRaw!P29</f>
        <v>0</v>
      </c>
      <c r="S29" s="46">
        <f>OctoberRaw!Q29</f>
        <v>0</v>
      </c>
      <c r="T29" s="46">
        <f>OctoberRaw!R29</f>
        <v>0</v>
      </c>
      <c r="U29" s="46">
        <f>OctoberRaw!S29</f>
        <v>0</v>
      </c>
    </row>
    <row r="30" spans="1:21" s="4" customFormat="1" ht="30" customHeight="1" x14ac:dyDescent="0.4">
      <c r="A30" s="5" t="s">
        <v>49</v>
      </c>
      <c r="B30" s="44">
        <f>January!B30</f>
        <v>889</v>
      </c>
      <c r="C30" s="44">
        <f>September!D30</f>
        <v>0</v>
      </c>
      <c r="D30" s="44">
        <f>OctoberRaw!C30</f>
        <v>0</v>
      </c>
      <c r="E30" s="44">
        <f>OctoberRaw!D30</f>
        <v>0</v>
      </c>
      <c r="F30" s="44">
        <f>OctoberRaw!E30</f>
        <v>0</v>
      </c>
      <c r="G30" s="44">
        <f>OctoberRaw!F30</f>
        <v>0</v>
      </c>
      <c r="H30" s="44">
        <f>OctoberRaw!G30</f>
        <v>0</v>
      </c>
      <c r="I30" s="44">
        <f>OctoberRaw!H30</f>
        <v>0</v>
      </c>
      <c r="J30" s="44">
        <f>OctoberRaw!I30</f>
        <v>0</v>
      </c>
      <c r="K30" s="44">
        <f>OctoberRaw!J30</f>
        <v>0</v>
      </c>
      <c r="L30" s="44">
        <f>OctoberRaw!K30</f>
        <v>0</v>
      </c>
      <c r="M30" s="44">
        <f>OctoberRaw!L30</f>
        <v>0</v>
      </c>
      <c r="N30" s="44">
        <f>OctoberRaw!W28</f>
        <v>0</v>
      </c>
      <c r="O30" s="44">
        <f>OctoberRaw!M30</f>
        <v>0</v>
      </c>
      <c r="P30" s="44">
        <f>OctoberRaw!N30</f>
        <v>0</v>
      </c>
      <c r="Q30" s="44">
        <f>OctoberRaw!O30</f>
        <v>0</v>
      </c>
      <c r="R30" s="44">
        <f>OctoberRaw!P30</f>
        <v>0</v>
      </c>
      <c r="S30" s="44">
        <f>OctoberRaw!Q30</f>
        <v>0</v>
      </c>
      <c r="T30" s="44">
        <f>OctoberRaw!R30</f>
        <v>0</v>
      </c>
      <c r="U30" s="44">
        <f>OctoberRaw!S30</f>
        <v>0</v>
      </c>
    </row>
    <row r="31" spans="1:21" s="4" customFormat="1" ht="30" customHeight="1" x14ac:dyDescent="0.4">
      <c r="A31" s="6" t="s">
        <v>50</v>
      </c>
      <c r="B31" s="46">
        <f>January!B31</f>
        <v>16119</v>
      </c>
      <c r="C31" s="46">
        <f>September!D31</f>
        <v>0</v>
      </c>
      <c r="D31" s="46">
        <f>OctoberRaw!C31</f>
        <v>0</v>
      </c>
      <c r="E31" s="46">
        <f>OctoberRaw!D31</f>
        <v>0</v>
      </c>
      <c r="F31" s="46">
        <f>OctoberRaw!E31</f>
        <v>0</v>
      </c>
      <c r="G31" s="46">
        <f>OctoberRaw!F31</f>
        <v>0</v>
      </c>
      <c r="H31" s="46">
        <f>OctoberRaw!G31</f>
        <v>0</v>
      </c>
      <c r="I31" s="46">
        <f>OctoberRaw!H31</f>
        <v>0</v>
      </c>
      <c r="J31" s="46">
        <f>OctoberRaw!I31</f>
        <v>0</v>
      </c>
      <c r="K31" s="46">
        <f>OctoberRaw!J31</f>
        <v>0</v>
      </c>
      <c r="L31" s="46">
        <f>OctoberRaw!K31</f>
        <v>0</v>
      </c>
      <c r="M31" s="46">
        <f>OctoberRaw!L31</f>
        <v>0</v>
      </c>
      <c r="N31" s="46">
        <f>OctoberRaw!W29</f>
        <v>0</v>
      </c>
      <c r="O31" s="46">
        <f>OctoberRaw!M31</f>
        <v>0</v>
      </c>
      <c r="P31" s="46">
        <f>OctoberRaw!N31</f>
        <v>0</v>
      </c>
      <c r="Q31" s="46">
        <f>OctoberRaw!O31</f>
        <v>0</v>
      </c>
      <c r="R31" s="46">
        <f>OctoberRaw!P31</f>
        <v>0</v>
      </c>
      <c r="S31" s="46">
        <f>OctoberRaw!Q31</f>
        <v>0</v>
      </c>
      <c r="T31" s="46">
        <f>OctoberRaw!R31</f>
        <v>0</v>
      </c>
      <c r="U31" s="46">
        <f>OctoberRaw!S31</f>
        <v>0</v>
      </c>
    </row>
    <row r="32" spans="1:21" s="4" customFormat="1" ht="30" customHeight="1" x14ac:dyDescent="0.4">
      <c r="A32" s="5" t="s">
        <v>51</v>
      </c>
      <c r="B32" s="44">
        <f>January!B32</f>
        <v>21568</v>
      </c>
      <c r="C32" s="44">
        <f>September!D32</f>
        <v>0</v>
      </c>
      <c r="D32" s="44">
        <f>OctoberRaw!C32</f>
        <v>0</v>
      </c>
      <c r="E32" s="44">
        <f>OctoberRaw!D32</f>
        <v>0</v>
      </c>
      <c r="F32" s="44">
        <f>OctoberRaw!E32</f>
        <v>0</v>
      </c>
      <c r="G32" s="44">
        <f>OctoberRaw!F32</f>
        <v>0</v>
      </c>
      <c r="H32" s="44">
        <f>OctoberRaw!G32</f>
        <v>0</v>
      </c>
      <c r="I32" s="44">
        <f>OctoberRaw!H32</f>
        <v>0</v>
      </c>
      <c r="J32" s="44">
        <f>OctoberRaw!I32</f>
        <v>0</v>
      </c>
      <c r="K32" s="44">
        <f>OctoberRaw!J32</f>
        <v>0</v>
      </c>
      <c r="L32" s="44">
        <f>OctoberRaw!K32</f>
        <v>0</v>
      </c>
      <c r="M32" s="44">
        <f>OctoberRaw!L32</f>
        <v>0</v>
      </c>
      <c r="N32" s="44">
        <f>OctoberRaw!W30</f>
        <v>0</v>
      </c>
      <c r="O32" s="44">
        <f>OctoberRaw!M32</f>
        <v>0</v>
      </c>
      <c r="P32" s="44">
        <f>OctoberRaw!N32</f>
        <v>0</v>
      </c>
      <c r="Q32" s="44">
        <f>OctoberRaw!O32</f>
        <v>0</v>
      </c>
      <c r="R32" s="44">
        <f>OctoberRaw!P32</f>
        <v>0</v>
      </c>
      <c r="S32" s="44">
        <f>OctoberRaw!Q32</f>
        <v>0</v>
      </c>
      <c r="T32" s="44">
        <f>OctoberRaw!R32</f>
        <v>0</v>
      </c>
      <c r="U32" s="44">
        <f>OctoberRaw!S32</f>
        <v>0</v>
      </c>
    </row>
    <row r="33" spans="1:21" s="4" customFormat="1" ht="30" customHeight="1" x14ac:dyDescent="0.4">
      <c r="A33" s="6" t="s">
        <v>52</v>
      </c>
      <c r="B33" s="46">
        <f>January!B33</f>
        <v>17880</v>
      </c>
      <c r="C33" s="46">
        <f>September!D33</f>
        <v>0</v>
      </c>
      <c r="D33" s="46">
        <f>OctoberRaw!C33</f>
        <v>0</v>
      </c>
      <c r="E33" s="46">
        <f>OctoberRaw!D33</f>
        <v>0</v>
      </c>
      <c r="F33" s="46">
        <f>OctoberRaw!E33</f>
        <v>0</v>
      </c>
      <c r="G33" s="46">
        <f>OctoberRaw!F33</f>
        <v>0</v>
      </c>
      <c r="H33" s="46">
        <f>OctoberRaw!G33</f>
        <v>0</v>
      </c>
      <c r="I33" s="46">
        <f>OctoberRaw!H33</f>
        <v>0</v>
      </c>
      <c r="J33" s="46">
        <f>OctoberRaw!I33</f>
        <v>0</v>
      </c>
      <c r="K33" s="46">
        <f>OctoberRaw!J33</f>
        <v>0</v>
      </c>
      <c r="L33" s="46">
        <f>OctoberRaw!K33</f>
        <v>0</v>
      </c>
      <c r="M33" s="46">
        <f>OctoberRaw!L33</f>
        <v>0</v>
      </c>
      <c r="N33" s="46">
        <f>OctoberRaw!W31</f>
        <v>0</v>
      </c>
      <c r="O33" s="46">
        <f>OctoberRaw!M33</f>
        <v>0</v>
      </c>
      <c r="P33" s="46">
        <f>OctoberRaw!N33</f>
        <v>0</v>
      </c>
      <c r="Q33" s="46">
        <f>OctoberRaw!O33</f>
        <v>0</v>
      </c>
      <c r="R33" s="46">
        <f>OctoberRaw!P33</f>
        <v>0</v>
      </c>
      <c r="S33" s="46">
        <f>OctoberRaw!Q33</f>
        <v>0</v>
      </c>
      <c r="T33" s="46">
        <f>OctoberRaw!R33</f>
        <v>0</v>
      </c>
      <c r="U33" s="46">
        <f>OctoberRaw!S33</f>
        <v>0</v>
      </c>
    </row>
    <row r="34" spans="1:21" s="4" customFormat="1" ht="30" customHeight="1" x14ac:dyDescent="0.4">
      <c r="A34" s="5" t="s">
        <v>53</v>
      </c>
      <c r="B34" s="44">
        <f>January!B34</f>
        <v>10805</v>
      </c>
      <c r="C34" s="44">
        <f>September!D34</f>
        <v>0</v>
      </c>
      <c r="D34" s="44">
        <f>OctoberRaw!C34</f>
        <v>0</v>
      </c>
      <c r="E34" s="44">
        <f>OctoberRaw!D34</f>
        <v>0</v>
      </c>
      <c r="F34" s="44">
        <f>OctoberRaw!E34</f>
        <v>0</v>
      </c>
      <c r="G34" s="44">
        <f>OctoberRaw!F34</f>
        <v>0</v>
      </c>
      <c r="H34" s="44">
        <f>OctoberRaw!G34</f>
        <v>0</v>
      </c>
      <c r="I34" s="44">
        <f>OctoberRaw!H34</f>
        <v>0</v>
      </c>
      <c r="J34" s="44">
        <f>OctoberRaw!I34</f>
        <v>0</v>
      </c>
      <c r="K34" s="44">
        <f>OctoberRaw!J34</f>
        <v>0</v>
      </c>
      <c r="L34" s="44">
        <f>OctoberRaw!K34</f>
        <v>0</v>
      </c>
      <c r="M34" s="44">
        <f>OctoberRaw!L34</f>
        <v>0</v>
      </c>
      <c r="N34" s="44">
        <f>OctoberRaw!W32</f>
        <v>0</v>
      </c>
      <c r="O34" s="44">
        <f>OctoberRaw!M34</f>
        <v>0</v>
      </c>
      <c r="P34" s="44">
        <f>OctoberRaw!N34</f>
        <v>0</v>
      </c>
      <c r="Q34" s="44">
        <f>OctoberRaw!O34</f>
        <v>0</v>
      </c>
      <c r="R34" s="44">
        <f>OctoberRaw!P34</f>
        <v>0</v>
      </c>
      <c r="S34" s="44">
        <f>OctoberRaw!Q34</f>
        <v>0</v>
      </c>
      <c r="T34" s="44">
        <f>OctoberRaw!R34</f>
        <v>0</v>
      </c>
      <c r="U34" s="44">
        <f>OctoberRaw!S34</f>
        <v>0</v>
      </c>
    </row>
    <row r="35" spans="1:21" s="4" customFormat="1" ht="30" customHeight="1" x14ac:dyDescent="0.4">
      <c r="A35" s="6" t="s">
        <v>54</v>
      </c>
      <c r="B35" s="46">
        <f>January!B35</f>
        <v>70740</v>
      </c>
      <c r="C35" s="46">
        <f>September!D35</f>
        <v>0</v>
      </c>
      <c r="D35" s="46">
        <f>OctoberRaw!C35</f>
        <v>0</v>
      </c>
      <c r="E35" s="46">
        <f>OctoberRaw!D35</f>
        <v>0</v>
      </c>
      <c r="F35" s="46">
        <f>OctoberRaw!E35</f>
        <v>0</v>
      </c>
      <c r="G35" s="46">
        <f>OctoberRaw!F35</f>
        <v>0</v>
      </c>
      <c r="H35" s="46">
        <f>OctoberRaw!G35</f>
        <v>0</v>
      </c>
      <c r="I35" s="46">
        <f>OctoberRaw!H35</f>
        <v>0</v>
      </c>
      <c r="J35" s="46">
        <f>OctoberRaw!I35</f>
        <v>0</v>
      </c>
      <c r="K35" s="46">
        <f>OctoberRaw!J35</f>
        <v>0</v>
      </c>
      <c r="L35" s="46">
        <f>OctoberRaw!K35</f>
        <v>0</v>
      </c>
      <c r="M35" s="46">
        <f>OctoberRaw!L35</f>
        <v>0</v>
      </c>
      <c r="N35" s="46">
        <f>OctoberRaw!W33</f>
        <v>0</v>
      </c>
      <c r="O35" s="46">
        <f>OctoberRaw!M35</f>
        <v>0</v>
      </c>
      <c r="P35" s="46">
        <f>OctoberRaw!N35</f>
        <v>0</v>
      </c>
      <c r="Q35" s="46">
        <f>OctoberRaw!O35</f>
        <v>0</v>
      </c>
      <c r="R35" s="46">
        <f>OctoberRaw!P35</f>
        <v>0</v>
      </c>
      <c r="S35" s="46">
        <f>OctoberRaw!Q35</f>
        <v>0</v>
      </c>
      <c r="T35" s="46">
        <f>OctoberRaw!R35</f>
        <v>0</v>
      </c>
      <c r="U35" s="46">
        <f>OctoberRaw!S35</f>
        <v>0</v>
      </c>
    </row>
    <row r="36" spans="1:21" s="4" customFormat="1" ht="30" customHeight="1" x14ac:dyDescent="0.4">
      <c r="A36" s="5" t="s">
        <v>55</v>
      </c>
      <c r="B36" s="44">
        <f>January!B36</f>
        <v>22063</v>
      </c>
      <c r="C36" s="44">
        <f>September!D36</f>
        <v>0</v>
      </c>
      <c r="D36" s="44">
        <f>OctoberRaw!C36</f>
        <v>0</v>
      </c>
      <c r="E36" s="44">
        <f>OctoberRaw!D36</f>
        <v>0</v>
      </c>
      <c r="F36" s="44">
        <f>OctoberRaw!E36</f>
        <v>0</v>
      </c>
      <c r="G36" s="44">
        <f>OctoberRaw!F36</f>
        <v>0</v>
      </c>
      <c r="H36" s="44">
        <f>OctoberRaw!G36</f>
        <v>0</v>
      </c>
      <c r="I36" s="44">
        <f>OctoberRaw!H36</f>
        <v>0</v>
      </c>
      <c r="J36" s="44">
        <f>OctoberRaw!I36</f>
        <v>0</v>
      </c>
      <c r="K36" s="44">
        <f>OctoberRaw!J36</f>
        <v>0</v>
      </c>
      <c r="L36" s="44">
        <f>OctoberRaw!K36</f>
        <v>0</v>
      </c>
      <c r="M36" s="44">
        <f>OctoberRaw!L36</f>
        <v>0</v>
      </c>
      <c r="N36" s="44">
        <f>OctoberRaw!W34</f>
        <v>0</v>
      </c>
      <c r="O36" s="44">
        <f>OctoberRaw!M36</f>
        <v>0</v>
      </c>
      <c r="P36" s="44">
        <f>OctoberRaw!N36</f>
        <v>0</v>
      </c>
      <c r="Q36" s="44">
        <f>OctoberRaw!O36</f>
        <v>0</v>
      </c>
      <c r="R36" s="44">
        <f>OctoberRaw!P36</f>
        <v>0</v>
      </c>
      <c r="S36" s="44">
        <f>OctoberRaw!Q36</f>
        <v>0</v>
      </c>
      <c r="T36" s="44">
        <f>OctoberRaw!R36</f>
        <v>0</v>
      </c>
      <c r="U36" s="44">
        <f>OctoberRaw!S36</f>
        <v>0</v>
      </c>
    </row>
    <row r="37" spans="1:21" s="4" customFormat="1" ht="30" customHeight="1" x14ac:dyDescent="0.4">
      <c r="A37" s="6" t="s">
        <v>56</v>
      </c>
      <c r="B37" s="46">
        <f>January!B37</f>
        <v>29363</v>
      </c>
      <c r="C37" s="46">
        <f>September!D37</f>
        <v>0</v>
      </c>
      <c r="D37" s="46">
        <f>OctoberRaw!C37</f>
        <v>0</v>
      </c>
      <c r="E37" s="46">
        <f>OctoberRaw!D37</f>
        <v>0</v>
      </c>
      <c r="F37" s="46">
        <f>OctoberRaw!E37</f>
        <v>0</v>
      </c>
      <c r="G37" s="46">
        <f>OctoberRaw!F37</f>
        <v>0</v>
      </c>
      <c r="H37" s="46">
        <f>OctoberRaw!G37</f>
        <v>0</v>
      </c>
      <c r="I37" s="46">
        <f>OctoberRaw!H37</f>
        <v>0</v>
      </c>
      <c r="J37" s="46">
        <f>OctoberRaw!I37</f>
        <v>0</v>
      </c>
      <c r="K37" s="46">
        <f>OctoberRaw!J37</f>
        <v>0</v>
      </c>
      <c r="L37" s="46">
        <f>OctoberRaw!K37</f>
        <v>0</v>
      </c>
      <c r="M37" s="46">
        <f>OctoberRaw!L37</f>
        <v>0</v>
      </c>
      <c r="N37" s="46">
        <f>OctoberRaw!W35</f>
        <v>0</v>
      </c>
      <c r="O37" s="46">
        <f>OctoberRaw!M37</f>
        <v>0</v>
      </c>
      <c r="P37" s="46">
        <f>OctoberRaw!N37</f>
        <v>0</v>
      </c>
      <c r="Q37" s="46">
        <f>OctoberRaw!O37</f>
        <v>0</v>
      </c>
      <c r="R37" s="46">
        <f>OctoberRaw!P37</f>
        <v>0</v>
      </c>
      <c r="S37" s="46">
        <f>OctoberRaw!Q37</f>
        <v>0</v>
      </c>
      <c r="T37" s="46">
        <f>OctoberRaw!R37</f>
        <v>0</v>
      </c>
      <c r="U37" s="46">
        <f>OctoberRaw!S37</f>
        <v>0</v>
      </c>
    </row>
    <row r="38" spans="1:21" s="4" customFormat="1" ht="30" customHeight="1" x14ac:dyDescent="0.4">
      <c r="A38" s="5" t="s">
        <v>57</v>
      </c>
      <c r="B38" s="44">
        <f>January!B38</f>
        <v>13103</v>
      </c>
      <c r="C38" s="44">
        <f>September!D38</f>
        <v>0</v>
      </c>
      <c r="D38" s="44">
        <f>OctoberRaw!C38</f>
        <v>0</v>
      </c>
      <c r="E38" s="44">
        <f>OctoberRaw!D38</f>
        <v>0</v>
      </c>
      <c r="F38" s="44">
        <f>OctoberRaw!E38</f>
        <v>0</v>
      </c>
      <c r="G38" s="44">
        <f>OctoberRaw!F38</f>
        <v>0</v>
      </c>
      <c r="H38" s="44">
        <f>OctoberRaw!G38</f>
        <v>0</v>
      </c>
      <c r="I38" s="44">
        <f>OctoberRaw!H38</f>
        <v>0</v>
      </c>
      <c r="J38" s="44">
        <f>OctoberRaw!I38</f>
        <v>0</v>
      </c>
      <c r="K38" s="44">
        <f>OctoberRaw!J38</f>
        <v>0</v>
      </c>
      <c r="L38" s="44">
        <f>OctoberRaw!K38</f>
        <v>0</v>
      </c>
      <c r="M38" s="44">
        <f>OctoberRaw!L38</f>
        <v>0</v>
      </c>
      <c r="N38" s="44"/>
      <c r="O38" s="44">
        <f>OctoberRaw!M38</f>
        <v>0</v>
      </c>
      <c r="P38" s="44">
        <f>OctoberRaw!N38</f>
        <v>0</v>
      </c>
      <c r="Q38" s="44">
        <f>OctoberRaw!O38</f>
        <v>0</v>
      </c>
      <c r="R38" s="44">
        <f>OctoberRaw!P38</f>
        <v>0</v>
      </c>
      <c r="S38" s="44">
        <f>OctoberRaw!Q38</f>
        <v>0</v>
      </c>
      <c r="T38" s="44">
        <f>OctoberRaw!R38</f>
        <v>0</v>
      </c>
      <c r="U38" s="44">
        <f>OctoberRaw!S38</f>
        <v>0</v>
      </c>
    </row>
    <row r="39" spans="1:21" s="4" customFormat="1" ht="30" customHeight="1" x14ac:dyDescent="0.4">
      <c r="A39" s="6" t="s">
        <v>63</v>
      </c>
      <c r="B39" s="46">
        <f>January!B39</f>
        <v>7993</v>
      </c>
      <c r="C39" s="46">
        <f>September!D39</f>
        <v>0</v>
      </c>
      <c r="D39" s="46">
        <f>OctoberRaw!C39</f>
        <v>0</v>
      </c>
      <c r="E39" s="46">
        <f>OctoberRaw!D39</f>
        <v>0</v>
      </c>
      <c r="F39" s="46">
        <f>OctoberRaw!E39</f>
        <v>0</v>
      </c>
      <c r="G39" s="46">
        <f>OctoberRaw!F39</f>
        <v>0</v>
      </c>
      <c r="H39" s="46">
        <f>OctoberRaw!G39</f>
        <v>0</v>
      </c>
      <c r="I39" s="46">
        <f>OctoberRaw!H39</f>
        <v>0</v>
      </c>
      <c r="J39" s="46">
        <f>OctoberRaw!I39</f>
        <v>0</v>
      </c>
      <c r="K39" s="46">
        <f>OctoberRaw!J39</f>
        <v>0</v>
      </c>
      <c r="L39" s="46">
        <f>OctoberRaw!K39</f>
        <v>0</v>
      </c>
      <c r="M39" s="46">
        <f>OctoberRaw!L39</f>
        <v>0</v>
      </c>
      <c r="N39" s="46">
        <f>OctoberRaw!W36</f>
        <v>0</v>
      </c>
      <c r="O39" s="46">
        <f>OctoberRaw!M39</f>
        <v>0</v>
      </c>
      <c r="P39" s="46">
        <f>OctoberRaw!N39</f>
        <v>0</v>
      </c>
      <c r="Q39" s="46">
        <f>OctoberRaw!O39</f>
        <v>0</v>
      </c>
      <c r="R39" s="46">
        <f>OctoberRaw!P39</f>
        <v>0</v>
      </c>
      <c r="S39" s="46">
        <f>OctoberRaw!Q39</f>
        <v>0</v>
      </c>
      <c r="T39" s="46">
        <f>OctoberRaw!R39</f>
        <v>0</v>
      </c>
      <c r="U39" s="46">
        <f>OctoberRaw!S39</f>
        <v>0</v>
      </c>
    </row>
    <row r="40" spans="1:21" s="4" customFormat="1" ht="30" customHeight="1" x14ac:dyDescent="0.4">
      <c r="A40" s="10" t="s">
        <v>58</v>
      </c>
      <c r="B40" s="52">
        <f>January!B40</f>
        <v>12915</v>
      </c>
      <c r="C40" s="52">
        <f>September!D40</f>
        <v>0</v>
      </c>
      <c r="D40" s="52">
        <f>OctoberRaw!C40</f>
        <v>0</v>
      </c>
      <c r="E40" s="52">
        <f>OctoberRaw!D40</f>
        <v>0</v>
      </c>
      <c r="F40" s="52">
        <f>OctoberRaw!E40</f>
        <v>0</v>
      </c>
      <c r="G40" s="52">
        <f>OctoberRaw!F40</f>
        <v>0</v>
      </c>
      <c r="H40" s="52">
        <f>OctoberRaw!G40</f>
        <v>0</v>
      </c>
      <c r="I40" s="52">
        <f>OctoberRaw!H40</f>
        <v>0</v>
      </c>
      <c r="J40" s="52">
        <f>OctoberRaw!I40</f>
        <v>0</v>
      </c>
      <c r="K40" s="52">
        <f>OctoberRaw!J40</f>
        <v>0</v>
      </c>
      <c r="L40" s="52">
        <f>OctoberRaw!K40</f>
        <v>0</v>
      </c>
      <c r="M40" s="52">
        <f>OctoberRaw!L40</f>
        <v>0</v>
      </c>
      <c r="N40" s="52"/>
      <c r="O40" s="52">
        <f>OctoberRaw!M40</f>
        <v>0</v>
      </c>
      <c r="P40" s="52">
        <f>OctoberRaw!N40</f>
        <v>0</v>
      </c>
      <c r="Q40" s="52">
        <f>OctoberRaw!O40</f>
        <v>0</v>
      </c>
      <c r="R40" s="52">
        <f>OctoberRaw!P40</f>
        <v>0</v>
      </c>
      <c r="S40" s="52">
        <f>OctoberRaw!Q40</f>
        <v>0</v>
      </c>
      <c r="T40" s="52">
        <f>OctoberRaw!R40</f>
        <v>0</v>
      </c>
      <c r="U40" s="52">
        <f>OctoberRaw!S40</f>
        <v>0</v>
      </c>
    </row>
    <row r="41" spans="1:21" s="4" customFormat="1" ht="30" customHeight="1" x14ac:dyDescent="0.4">
      <c r="A41" s="9" t="s">
        <v>59</v>
      </c>
      <c r="B41" s="54">
        <f>January!B41</f>
        <v>16712</v>
      </c>
      <c r="C41" s="54">
        <f>September!D41</f>
        <v>0</v>
      </c>
      <c r="D41" s="54">
        <f>OctoberRaw!C41</f>
        <v>0</v>
      </c>
      <c r="E41" s="54">
        <f>OctoberRaw!D41</f>
        <v>0</v>
      </c>
      <c r="F41" s="54">
        <f>OctoberRaw!E41</f>
        <v>0</v>
      </c>
      <c r="G41" s="54">
        <f>OctoberRaw!F41</f>
        <v>0</v>
      </c>
      <c r="H41" s="54">
        <f>OctoberRaw!G41</f>
        <v>0</v>
      </c>
      <c r="I41" s="54">
        <f>OctoberRaw!H41</f>
        <v>0</v>
      </c>
      <c r="J41" s="54">
        <f>OctoberRaw!I41</f>
        <v>0</v>
      </c>
      <c r="K41" s="54">
        <f>OctoberRaw!J41</f>
        <v>0</v>
      </c>
      <c r="L41" s="54">
        <f>OctoberRaw!K41</f>
        <v>0</v>
      </c>
      <c r="M41" s="54">
        <f>OctoberRaw!L41</f>
        <v>0</v>
      </c>
      <c r="N41" s="54"/>
      <c r="O41" s="54">
        <f>OctoberRaw!M41</f>
        <v>0</v>
      </c>
      <c r="P41" s="54">
        <f>OctoberRaw!N41</f>
        <v>0</v>
      </c>
      <c r="Q41" s="54">
        <f>OctoberRaw!O41</f>
        <v>0</v>
      </c>
      <c r="R41" s="54">
        <f>OctoberRaw!P41</f>
        <v>0</v>
      </c>
      <c r="S41" s="54">
        <f>OctoberRaw!Q41</f>
        <v>0</v>
      </c>
      <c r="T41" s="54">
        <f>OctoberRaw!R41</f>
        <v>0</v>
      </c>
      <c r="U41" s="54">
        <f>OctoberRaw!S41</f>
        <v>0</v>
      </c>
    </row>
    <row r="42" spans="1:21" s="4" customFormat="1" ht="30" customHeight="1" x14ac:dyDescent="0.4">
      <c r="A42" s="10" t="s">
        <v>60</v>
      </c>
      <c r="B42" s="52">
        <f>January!B42</f>
        <v>3979</v>
      </c>
      <c r="C42" s="52">
        <f>September!D42</f>
        <v>0</v>
      </c>
      <c r="D42" s="52">
        <f>OctoberRaw!C42</f>
        <v>0</v>
      </c>
      <c r="E42" s="52">
        <f>OctoberRaw!D42</f>
        <v>0</v>
      </c>
      <c r="F42" s="52">
        <f>OctoberRaw!E42</f>
        <v>0</v>
      </c>
      <c r="G42" s="52">
        <f>OctoberRaw!F42</f>
        <v>0</v>
      </c>
      <c r="H42" s="52">
        <f>OctoberRaw!G42</f>
        <v>0</v>
      </c>
      <c r="I42" s="52">
        <f>OctoberRaw!H42</f>
        <v>0</v>
      </c>
      <c r="J42" s="52">
        <f>OctoberRaw!I42</f>
        <v>0</v>
      </c>
      <c r="K42" s="52">
        <f>OctoberRaw!J42</f>
        <v>0</v>
      </c>
      <c r="L42" s="52">
        <f>OctoberRaw!K42</f>
        <v>0</v>
      </c>
      <c r="M42" s="52">
        <f>OctoberRaw!L42</f>
        <v>0</v>
      </c>
      <c r="N42" s="52"/>
      <c r="O42" s="52">
        <f>OctoberRaw!M42</f>
        <v>0</v>
      </c>
      <c r="P42" s="52">
        <f>OctoberRaw!N42</f>
        <v>0</v>
      </c>
      <c r="Q42" s="52">
        <f>OctoberRaw!O42</f>
        <v>0</v>
      </c>
      <c r="R42" s="52">
        <f>OctoberRaw!P42</f>
        <v>0</v>
      </c>
      <c r="S42" s="52">
        <f>OctoberRaw!Q42</f>
        <v>0</v>
      </c>
      <c r="T42" s="52">
        <f>OctoberRaw!R42</f>
        <v>0</v>
      </c>
      <c r="U42" s="52">
        <f>OctoberRaw!S42</f>
        <v>0</v>
      </c>
    </row>
    <row r="43" spans="1:21" s="4" customFormat="1" ht="30" customHeight="1" x14ac:dyDescent="0.4">
      <c r="A43" s="9" t="s">
        <v>61</v>
      </c>
      <c r="B43" s="54">
        <f>January!B43</f>
        <v>4739</v>
      </c>
      <c r="C43" s="54">
        <f>September!D43</f>
        <v>0</v>
      </c>
      <c r="D43" s="54">
        <f>OctoberRaw!C43</f>
        <v>0</v>
      </c>
      <c r="E43" s="54">
        <f>OctoberRaw!D43</f>
        <v>0</v>
      </c>
      <c r="F43" s="54">
        <f>OctoberRaw!E43</f>
        <v>0</v>
      </c>
      <c r="G43" s="54">
        <f>OctoberRaw!F43</f>
        <v>0</v>
      </c>
      <c r="H43" s="54">
        <f>OctoberRaw!G43</f>
        <v>0</v>
      </c>
      <c r="I43" s="54">
        <f>OctoberRaw!H43</f>
        <v>0</v>
      </c>
      <c r="J43" s="54">
        <f>OctoberRaw!I43</f>
        <v>0</v>
      </c>
      <c r="K43" s="54">
        <f>OctoberRaw!J43</f>
        <v>0</v>
      </c>
      <c r="L43" s="54">
        <f>OctoberRaw!K43</f>
        <v>0</v>
      </c>
      <c r="M43" s="54">
        <f>OctoberRaw!L43</f>
        <v>0</v>
      </c>
      <c r="N43" s="54"/>
      <c r="O43" s="54">
        <f>OctoberRaw!M43</f>
        <v>0</v>
      </c>
      <c r="P43" s="54">
        <f>OctoberRaw!N43</f>
        <v>0</v>
      </c>
      <c r="Q43" s="54">
        <f>OctoberRaw!O43</f>
        <v>0</v>
      </c>
      <c r="R43" s="54">
        <f>OctoberRaw!P43</f>
        <v>0</v>
      </c>
      <c r="S43" s="54">
        <f>OctoberRaw!Q43</f>
        <v>0</v>
      </c>
      <c r="T43" s="54">
        <f>OctoberRaw!R43</f>
        <v>0</v>
      </c>
      <c r="U43" s="54">
        <f>OctoberRaw!S43</f>
        <v>0</v>
      </c>
    </row>
    <row r="44" spans="1:21" s="4" customFormat="1" ht="30" customHeight="1" x14ac:dyDescent="0.4">
      <c r="A44" s="10" t="s">
        <v>62</v>
      </c>
      <c r="B44" s="52">
        <f>January!B44</f>
        <v>13413</v>
      </c>
      <c r="C44" s="52">
        <f>September!D44</f>
        <v>0</v>
      </c>
      <c r="D44" s="52">
        <f>OctoberRaw!C44</f>
        <v>0</v>
      </c>
      <c r="E44" s="52">
        <f>OctoberRaw!D44</f>
        <v>0</v>
      </c>
      <c r="F44" s="52">
        <f>OctoberRaw!E44</f>
        <v>0</v>
      </c>
      <c r="G44" s="52">
        <f>OctoberRaw!F44</f>
        <v>0</v>
      </c>
      <c r="H44" s="52">
        <f>OctoberRaw!G44</f>
        <v>0</v>
      </c>
      <c r="I44" s="52">
        <f>OctoberRaw!H44</f>
        <v>0</v>
      </c>
      <c r="J44" s="52">
        <f>OctoberRaw!I44</f>
        <v>0</v>
      </c>
      <c r="K44" s="52">
        <f>OctoberRaw!J44</f>
        <v>0</v>
      </c>
      <c r="L44" s="52">
        <f>OctoberRaw!K44</f>
        <v>0</v>
      </c>
      <c r="M44" s="52">
        <f>OctoberRaw!L44</f>
        <v>0</v>
      </c>
      <c r="N44" s="52"/>
      <c r="O44" s="52">
        <f>OctoberRaw!M44</f>
        <v>0</v>
      </c>
      <c r="P44" s="52">
        <f>OctoberRaw!N44</f>
        <v>0</v>
      </c>
      <c r="Q44" s="52">
        <f>OctoberRaw!O44</f>
        <v>0</v>
      </c>
      <c r="R44" s="52">
        <f>OctoberRaw!P44</f>
        <v>0</v>
      </c>
      <c r="S44" s="52">
        <f>OctoberRaw!Q44</f>
        <v>0</v>
      </c>
      <c r="T44" s="52">
        <f>OctoberRaw!R44</f>
        <v>0</v>
      </c>
      <c r="U44" s="52">
        <f>OctoberRaw!S44</f>
        <v>0</v>
      </c>
    </row>
    <row r="45" spans="1:21" s="4" customFormat="1" ht="30" customHeight="1" x14ac:dyDescent="0.4">
      <c r="A45" s="6" t="s">
        <v>64</v>
      </c>
      <c r="B45" s="46">
        <f>January!B45</f>
        <v>8130</v>
      </c>
      <c r="C45" s="46">
        <f>September!D45</f>
        <v>0</v>
      </c>
      <c r="D45" s="46">
        <f>OctoberRaw!C45</f>
        <v>0</v>
      </c>
      <c r="E45" s="46">
        <f>OctoberRaw!D45</f>
        <v>0</v>
      </c>
      <c r="F45" s="46">
        <f>OctoberRaw!E45</f>
        <v>0</v>
      </c>
      <c r="G45" s="46">
        <f>OctoberRaw!F45</f>
        <v>0</v>
      </c>
      <c r="H45" s="46">
        <f>OctoberRaw!G45</f>
        <v>0</v>
      </c>
      <c r="I45" s="46">
        <f>OctoberRaw!H45</f>
        <v>0</v>
      </c>
      <c r="J45" s="46">
        <f>OctoberRaw!I45</f>
        <v>0</v>
      </c>
      <c r="K45" s="46">
        <f>OctoberRaw!J45</f>
        <v>0</v>
      </c>
      <c r="L45" s="46">
        <f>OctoberRaw!K45</f>
        <v>0</v>
      </c>
      <c r="M45" s="46">
        <f>OctoberRaw!L45</f>
        <v>0</v>
      </c>
      <c r="N45" s="46">
        <f>OctoberRaw!W37</f>
        <v>0</v>
      </c>
      <c r="O45" s="46">
        <f>OctoberRaw!M45</f>
        <v>0</v>
      </c>
      <c r="P45" s="46">
        <f>OctoberRaw!N45</f>
        <v>0</v>
      </c>
      <c r="Q45" s="46">
        <f>OctoberRaw!O45</f>
        <v>0</v>
      </c>
      <c r="R45" s="46">
        <f>OctoberRaw!P45</f>
        <v>0</v>
      </c>
      <c r="S45" s="46">
        <f>OctoberRaw!Q45</f>
        <v>0</v>
      </c>
      <c r="T45" s="46">
        <f>OctoberRaw!R45</f>
        <v>0</v>
      </c>
      <c r="U45" s="46">
        <f>OctoberRaw!S45</f>
        <v>0</v>
      </c>
    </row>
    <row r="46" spans="1:21" s="4" customFormat="1" ht="30" customHeight="1" x14ac:dyDescent="0.4">
      <c r="A46" s="5" t="s">
        <v>65</v>
      </c>
      <c r="B46" s="44">
        <f>January!B46</f>
        <v>16085</v>
      </c>
      <c r="C46" s="44">
        <f>September!D46</f>
        <v>0</v>
      </c>
      <c r="D46" s="44">
        <f>OctoberRaw!C46</f>
        <v>0</v>
      </c>
      <c r="E46" s="44">
        <f>OctoberRaw!D46</f>
        <v>0</v>
      </c>
      <c r="F46" s="44">
        <f>OctoberRaw!E46</f>
        <v>0</v>
      </c>
      <c r="G46" s="44">
        <f>OctoberRaw!F46</f>
        <v>0</v>
      </c>
      <c r="H46" s="44">
        <f>OctoberRaw!G46</f>
        <v>0</v>
      </c>
      <c r="I46" s="44">
        <f>OctoberRaw!H46</f>
        <v>0</v>
      </c>
      <c r="J46" s="44">
        <f>OctoberRaw!I46</f>
        <v>0</v>
      </c>
      <c r="K46" s="44">
        <f>OctoberRaw!J46</f>
        <v>0</v>
      </c>
      <c r="L46" s="44">
        <f>OctoberRaw!K46</f>
        <v>0</v>
      </c>
      <c r="M46" s="44">
        <f>OctoberRaw!L46</f>
        <v>0</v>
      </c>
      <c r="N46" s="44">
        <f>OctoberRaw!W38</f>
        <v>0</v>
      </c>
      <c r="O46" s="44">
        <f>OctoberRaw!M46</f>
        <v>0</v>
      </c>
      <c r="P46" s="44">
        <f>OctoberRaw!N46</f>
        <v>0</v>
      </c>
      <c r="Q46" s="44">
        <f>OctoberRaw!O46</f>
        <v>0</v>
      </c>
      <c r="R46" s="44">
        <f>OctoberRaw!P46</f>
        <v>0</v>
      </c>
      <c r="S46" s="44">
        <f>OctoberRaw!Q46</f>
        <v>0</v>
      </c>
      <c r="T46" s="44">
        <f>OctoberRaw!R46</f>
        <v>0</v>
      </c>
      <c r="U46" s="44">
        <f>OctoberRaw!S46</f>
        <v>0</v>
      </c>
    </row>
    <row r="47" spans="1:21" s="4" customFormat="1" ht="30" customHeight="1" x14ac:dyDescent="0.4">
      <c r="A47" s="6" t="s">
        <v>66</v>
      </c>
      <c r="B47" s="46">
        <f>January!B47</f>
        <v>29159</v>
      </c>
      <c r="C47" s="46">
        <f>September!D47</f>
        <v>0</v>
      </c>
      <c r="D47" s="46">
        <f>OctoberRaw!C47</f>
        <v>0</v>
      </c>
      <c r="E47" s="46">
        <f>OctoberRaw!D47</f>
        <v>0</v>
      </c>
      <c r="F47" s="46">
        <f>OctoberRaw!E47</f>
        <v>0</v>
      </c>
      <c r="G47" s="46">
        <f>OctoberRaw!F47</f>
        <v>0</v>
      </c>
      <c r="H47" s="46">
        <f>OctoberRaw!G47</f>
        <v>0</v>
      </c>
      <c r="I47" s="46">
        <f>OctoberRaw!H47</f>
        <v>0</v>
      </c>
      <c r="J47" s="46">
        <f>OctoberRaw!I47</f>
        <v>0</v>
      </c>
      <c r="K47" s="46">
        <f>OctoberRaw!J47</f>
        <v>0</v>
      </c>
      <c r="L47" s="46">
        <f>OctoberRaw!K47</f>
        <v>0</v>
      </c>
      <c r="M47" s="46">
        <f>OctoberRaw!L47</f>
        <v>0</v>
      </c>
      <c r="N47" s="46">
        <f>OctoberRaw!W24</f>
        <v>0</v>
      </c>
      <c r="O47" s="46">
        <f>OctoberRaw!M47</f>
        <v>0</v>
      </c>
      <c r="P47" s="46">
        <f>OctoberRaw!N47</f>
        <v>0</v>
      </c>
      <c r="Q47" s="46">
        <f>OctoberRaw!O47</f>
        <v>0</v>
      </c>
      <c r="R47" s="46">
        <f>OctoberRaw!P47</f>
        <v>0</v>
      </c>
      <c r="S47" s="46">
        <f>OctoberRaw!Q47</f>
        <v>0</v>
      </c>
      <c r="T47" s="46">
        <f>OctoberRaw!R47</f>
        <v>0</v>
      </c>
      <c r="U47" s="46">
        <f>OctoberRaw!S47</f>
        <v>0</v>
      </c>
    </row>
    <row r="48" spans="1:21" s="4" customFormat="1" ht="30" customHeight="1" x14ac:dyDescent="0.4">
      <c r="A48" s="5" t="s">
        <v>67</v>
      </c>
      <c r="B48" s="44">
        <f>January!B48</f>
        <v>22643</v>
      </c>
      <c r="C48" s="44">
        <f>September!D48</f>
        <v>0</v>
      </c>
      <c r="D48" s="44">
        <f>OctoberRaw!C48</f>
        <v>0</v>
      </c>
      <c r="E48" s="44">
        <f>OctoberRaw!D48</f>
        <v>0</v>
      </c>
      <c r="F48" s="44">
        <f>OctoberRaw!E48</f>
        <v>0</v>
      </c>
      <c r="G48" s="44">
        <f>OctoberRaw!F48</f>
        <v>0</v>
      </c>
      <c r="H48" s="44">
        <f>OctoberRaw!G48</f>
        <v>0</v>
      </c>
      <c r="I48" s="44">
        <f>OctoberRaw!H48</f>
        <v>0</v>
      </c>
      <c r="J48" s="44">
        <f>OctoberRaw!I48</f>
        <v>0</v>
      </c>
      <c r="K48" s="44">
        <f>OctoberRaw!J48</f>
        <v>0</v>
      </c>
      <c r="L48" s="44">
        <f>OctoberRaw!K48</f>
        <v>0</v>
      </c>
      <c r="M48" s="44">
        <f>OctoberRaw!L48</f>
        <v>0</v>
      </c>
      <c r="N48" s="44">
        <f>OctoberRaw!W39</f>
        <v>0</v>
      </c>
      <c r="O48" s="44">
        <f>OctoberRaw!M48</f>
        <v>0</v>
      </c>
      <c r="P48" s="44">
        <f>OctoberRaw!N48</f>
        <v>0</v>
      </c>
      <c r="Q48" s="44">
        <f>OctoberRaw!O48</f>
        <v>0</v>
      </c>
      <c r="R48" s="44">
        <f>OctoberRaw!P48</f>
        <v>0</v>
      </c>
      <c r="S48" s="44">
        <f>OctoberRaw!Q48</f>
        <v>0</v>
      </c>
      <c r="T48" s="44">
        <f>OctoberRaw!R48</f>
        <v>0</v>
      </c>
      <c r="U48" s="44">
        <f>OctoberRaw!S48</f>
        <v>0</v>
      </c>
    </row>
    <row r="49" spans="1:21" s="4" customFormat="1" ht="30" customHeight="1" x14ac:dyDescent="0.4">
      <c r="A49" s="6" t="s">
        <v>68</v>
      </c>
      <c r="B49" s="46">
        <f>January!B49</f>
        <v>10239</v>
      </c>
      <c r="C49" s="46">
        <f>September!D49</f>
        <v>0</v>
      </c>
      <c r="D49" s="46">
        <f>OctoberRaw!C49</f>
        <v>0</v>
      </c>
      <c r="E49" s="46">
        <f>OctoberRaw!D49</f>
        <v>0</v>
      </c>
      <c r="F49" s="46">
        <f>OctoberRaw!E49</f>
        <v>0</v>
      </c>
      <c r="G49" s="46">
        <f>OctoberRaw!F49</f>
        <v>0</v>
      </c>
      <c r="H49" s="46">
        <f>OctoberRaw!G49</f>
        <v>0</v>
      </c>
      <c r="I49" s="46">
        <f>OctoberRaw!H49</f>
        <v>0</v>
      </c>
      <c r="J49" s="46">
        <f>OctoberRaw!I49</f>
        <v>0</v>
      </c>
      <c r="K49" s="46">
        <f>OctoberRaw!J49</f>
        <v>0</v>
      </c>
      <c r="L49" s="46">
        <f>OctoberRaw!K49</f>
        <v>0</v>
      </c>
      <c r="M49" s="46">
        <f>OctoberRaw!L49</f>
        <v>0</v>
      </c>
      <c r="N49" s="46">
        <f>OctoberRaw!W40</f>
        <v>0</v>
      </c>
      <c r="O49" s="46">
        <f>OctoberRaw!M49</f>
        <v>0</v>
      </c>
      <c r="P49" s="46">
        <f>OctoberRaw!N49</f>
        <v>0</v>
      </c>
      <c r="Q49" s="46">
        <f>OctoberRaw!O49</f>
        <v>0</v>
      </c>
      <c r="R49" s="46">
        <f>OctoberRaw!P49</f>
        <v>0</v>
      </c>
      <c r="S49" s="46">
        <f>OctoberRaw!Q49</f>
        <v>0</v>
      </c>
      <c r="T49" s="46">
        <f>OctoberRaw!R49</f>
        <v>0</v>
      </c>
      <c r="U49" s="46">
        <f>OctoberRaw!S49</f>
        <v>0</v>
      </c>
    </row>
    <row r="50" spans="1:21" s="4" customFormat="1" ht="30" customHeight="1" x14ac:dyDescent="0.4">
      <c r="A50" s="5" t="s">
        <v>69</v>
      </c>
      <c r="B50" s="44">
        <f>January!B50</f>
        <v>26053</v>
      </c>
      <c r="C50" s="44">
        <f>September!D50</f>
        <v>0</v>
      </c>
      <c r="D50" s="44">
        <f>OctoberRaw!C50</f>
        <v>0</v>
      </c>
      <c r="E50" s="44">
        <f>OctoberRaw!D50</f>
        <v>0</v>
      </c>
      <c r="F50" s="44">
        <f>OctoberRaw!E50</f>
        <v>0</v>
      </c>
      <c r="G50" s="44">
        <f>OctoberRaw!F50</f>
        <v>0</v>
      </c>
      <c r="H50" s="44">
        <f>OctoberRaw!G50</f>
        <v>0</v>
      </c>
      <c r="I50" s="44">
        <f>OctoberRaw!H50</f>
        <v>0</v>
      </c>
      <c r="J50" s="44">
        <f>OctoberRaw!I50</f>
        <v>0</v>
      </c>
      <c r="K50" s="44">
        <f>OctoberRaw!J50</f>
        <v>0</v>
      </c>
      <c r="L50" s="44">
        <f>OctoberRaw!K50</f>
        <v>0</v>
      </c>
      <c r="M50" s="44">
        <f>OctoberRaw!L50</f>
        <v>0</v>
      </c>
      <c r="N50" s="44">
        <f>OctoberRaw!W41</f>
        <v>0</v>
      </c>
      <c r="O50" s="44">
        <f>OctoberRaw!M50</f>
        <v>0</v>
      </c>
      <c r="P50" s="44">
        <f>OctoberRaw!N50</f>
        <v>0</v>
      </c>
      <c r="Q50" s="44">
        <f>OctoberRaw!O50</f>
        <v>0</v>
      </c>
      <c r="R50" s="44">
        <f>OctoberRaw!P50</f>
        <v>0</v>
      </c>
      <c r="S50" s="44">
        <f>OctoberRaw!Q50</f>
        <v>0</v>
      </c>
      <c r="T50" s="44">
        <f>OctoberRaw!R50</f>
        <v>0</v>
      </c>
      <c r="U50" s="44">
        <f>OctoberRaw!S50</f>
        <v>0</v>
      </c>
    </row>
    <row r="51" spans="1:21" s="4" customFormat="1" ht="30" customHeight="1" x14ac:dyDescent="0.4">
      <c r="A51" s="6" t="s">
        <v>70</v>
      </c>
      <c r="B51" s="46">
        <f>January!B51</f>
        <v>9900</v>
      </c>
      <c r="C51" s="46">
        <f>September!D51</f>
        <v>0</v>
      </c>
      <c r="D51" s="46">
        <f>OctoberRaw!C51</f>
        <v>0</v>
      </c>
      <c r="E51" s="46">
        <f>OctoberRaw!D51</f>
        <v>0</v>
      </c>
      <c r="F51" s="46">
        <f>OctoberRaw!E51</f>
        <v>0</v>
      </c>
      <c r="G51" s="46">
        <f>OctoberRaw!F51</f>
        <v>0</v>
      </c>
      <c r="H51" s="46">
        <f>OctoberRaw!G51</f>
        <v>0</v>
      </c>
      <c r="I51" s="46">
        <f>OctoberRaw!H51</f>
        <v>0</v>
      </c>
      <c r="J51" s="46">
        <f>OctoberRaw!I51</f>
        <v>0</v>
      </c>
      <c r="K51" s="46">
        <f>OctoberRaw!J51</f>
        <v>0</v>
      </c>
      <c r="L51" s="46">
        <f>OctoberRaw!K51</f>
        <v>0</v>
      </c>
      <c r="M51" s="46">
        <f>OctoberRaw!L51</f>
        <v>0</v>
      </c>
      <c r="N51" s="46">
        <f>OctoberRaw!W13</f>
        <v>0</v>
      </c>
      <c r="O51" s="46">
        <f>OctoberRaw!M51</f>
        <v>0</v>
      </c>
      <c r="P51" s="46">
        <f>OctoberRaw!N51</f>
        <v>0</v>
      </c>
      <c r="Q51" s="46">
        <f>OctoberRaw!O51</f>
        <v>0</v>
      </c>
      <c r="R51" s="46">
        <f>OctoberRaw!P51</f>
        <v>0</v>
      </c>
      <c r="S51" s="46">
        <f>OctoberRaw!Q51</f>
        <v>0</v>
      </c>
      <c r="T51" s="46">
        <f>OctoberRaw!R51</f>
        <v>0</v>
      </c>
      <c r="U51" s="46">
        <f>OctoberRaw!S51</f>
        <v>0</v>
      </c>
    </row>
    <row r="52" spans="1:21" s="4" customFormat="1" ht="30" customHeight="1" x14ac:dyDescent="0.4">
      <c r="A52" s="5" t="s">
        <v>71</v>
      </c>
      <c r="B52" s="44">
        <f>January!B52</f>
        <v>23291</v>
      </c>
      <c r="C52" s="44">
        <f>September!D52</f>
        <v>0</v>
      </c>
      <c r="D52" s="44">
        <f>OctoberRaw!C52</f>
        <v>0</v>
      </c>
      <c r="E52" s="44">
        <f>OctoberRaw!D52</f>
        <v>0</v>
      </c>
      <c r="F52" s="44">
        <f>OctoberRaw!E52</f>
        <v>0</v>
      </c>
      <c r="G52" s="44">
        <f>OctoberRaw!F52</f>
        <v>0</v>
      </c>
      <c r="H52" s="44">
        <f>OctoberRaw!G52</f>
        <v>0</v>
      </c>
      <c r="I52" s="44">
        <f>OctoberRaw!H52</f>
        <v>0</v>
      </c>
      <c r="J52" s="44">
        <f>OctoberRaw!I52</f>
        <v>0</v>
      </c>
      <c r="K52" s="44">
        <f>OctoberRaw!J52</f>
        <v>0</v>
      </c>
      <c r="L52" s="44">
        <f>OctoberRaw!K52</f>
        <v>0</v>
      </c>
      <c r="M52" s="44">
        <f>OctoberRaw!L52</f>
        <v>0</v>
      </c>
      <c r="N52" s="44">
        <f>OctoberRaw!W42</f>
        <v>0</v>
      </c>
      <c r="O52" s="44">
        <f>OctoberRaw!M52</f>
        <v>0</v>
      </c>
      <c r="P52" s="44">
        <f>OctoberRaw!N52</f>
        <v>0</v>
      </c>
      <c r="Q52" s="44">
        <f>OctoberRaw!O52</f>
        <v>0</v>
      </c>
      <c r="R52" s="44">
        <f>OctoberRaw!P52</f>
        <v>0</v>
      </c>
      <c r="S52" s="44">
        <f>OctoberRaw!Q52</f>
        <v>0</v>
      </c>
      <c r="T52" s="44">
        <f>OctoberRaw!R52</f>
        <v>0</v>
      </c>
      <c r="U52" s="44">
        <f>OctoberRaw!S52</f>
        <v>0</v>
      </c>
    </row>
    <row r="53" spans="1:21" s="4" customFormat="1" ht="30" customHeight="1" x14ac:dyDescent="0.4">
      <c r="A53" s="6" t="s">
        <v>72</v>
      </c>
      <c r="B53" s="46">
        <f>January!B53</f>
        <v>11809</v>
      </c>
      <c r="C53" s="46">
        <f>September!D53</f>
        <v>0</v>
      </c>
      <c r="D53" s="46">
        <f>OctoberRaw!C53</f>
        <v>0</v>
      </c>
      <c r="E53" s="46">
        <f>OctoberRaw!D53</f>
        <v>0</v>
      </c>
      <c r="F53" s="46">
        <f>OctoberRaw!E53</f>
        <v>0</v>
      </c>
      <c r="G53" s="46">
        <f>OctoberRaw!F53</f>
        <v>0</v>
      </c>
      <c r="H53" s="46">
        <f>OctoberRaw!G53</f>
        <v>0</v>
      </c>
      <c r="I53" s="46">
        <f>OctoberRaw!H53</f>
        <v>0</v>
      </c>
      <c r="J53" s="46">
        <f>OctoberRaw!I53</f>
        <v>0</v>
      </c>
      <c r="K53" s="46">
        <f>OctoberRaw!J53</f>
        <v>0</v>
      </c>
      <c r="L53" s="46">
        <f>OctoberRaw!K53</f>
        <v>0</v>
      </c>
      <c r="M53" s="46">
        <f>OctoberRaw!L53</f>
        <v>0</v>
      </c>
      <c r="N53" s="46">
        <f>OctoberRaw!W43</f>
        <v>0</v>
      </c>
      <c r="O53" s="46">
        <f>OctoberRaw!M53</f>
        <v>0</v>
      </c>
      <c r="P53" s="46">
        <f>OctoberRaw!N53</f>
        <v>0</v>
      </c>
      <c r="Q53" s="46">
        <f>OctoberRaw!O53</f>
        <v>0</v>
      </c>
      <c r="R53" s="46">
        <f>OctoberRaw!P53</f>
        <v>0</v>
      </c>
      <c r="S53" s="46">
        <f>OctoberRaw!Q53</f>
        <v>0</v>
      </c>
      <c r="T53" s="46">
        <f>OctoberRaw!R53</f>
        <v>0</v>
      </c>
      <c r="U53" s="46">
        <f>OctoberRaw!S53</f>
        <v>0</v>
      </c>
    </row>
    <row r="54" spans="1:21" s="4" customFormat="1" ht="30" customHeight="1" x14ac:dyDescent="0.4">
      <c r="A54" s="5" t="s">
        <v>73</v>
      </c>
      <c r="B54" s="44">
        <f>January!B54</f>
        <v>14738</v>
      </c>
      <c r="C54" s="44">
        <f>September!D54</f>
        <v>0</v>
      </c>
      <c r="D54" s="44">
        <f>OctoberRaw!C54</f>
        <v>0</v>
      </c>
      <c r="E54" s="44">
        <f>OctoberRaw!D54</f>
        <v>0</v>
      </c>
      <c r="F54" s="44">
        <f>OctoberRaw!E54</f>
        <v>0</v>
      </c>
      <c r="G54" s="44">
        <f>OctoberRaw!F54</f>
        <v>0</v>
      </c>
      <c r="H54" s="44">
        <f>OctoberRaw!G54</f>
        <v>0</v>
      </c>
      <c r="I54" s="44">
        <f>OctoberRaw!H54</f>
        <v>0</v>
      </c>
      <c r="J54" s="44">
        <f>OctoberRaw!I54</f>
        <v>0</v>
      </c>
      <c r="K54" s="44">
        <f>OctoberRaw!J54</f>
        <v>0</v>
      </c>
      <c r="L54" s="44">
        <f>OctoberRaw!K54</f>
        <v>0</v>
      </c>
      <c r="M54" s="44">
        <f>OctoberRaw!L54</f>
        <v>0</v>
      </c>
      <c r="N54" s="44">
        <f>OctoberRaw!W44</f>
        <v>0</v>
      </c>
      <c r="O54" s="44">
        <f>OctoberRaw!M54</f>
        <v>0</v>
      </c>
      <c r="P54" s="44">
        <f>OctoberRaw!N54</f>
        <v>0</v>
      </c>
      <c r="Q54" s="44">
        <f>OctoberRaw!O54</f>
        <v>0</v>
      </c>
      <c r="R54" s="44">
        <f>OctoberRaw!P54</f>
        <v>0</v>
      </c>
      <c r="S54" s="44">
        <f>OctoberRaw!Q54</f>
        <v>0</v>
      </c>
      <c r="T54" s="44">
        <f>OctoberRaw!R54</f>
        <v>0</v>
      </c>
      <c r="U54" s="44">
        <f>OctoberRaw!S54</f>
        <v>0</v>
      </c>
    </row>
    <row r="55" spans="1:21" s="4" customFormat="1" ht="30" customHeight="1" x14ac:dyDescent="0.4">
      <c r="A55" s="6" t="s">
        <v>74</v>
      </c>
      <c r="B55" s="46">
        <f>January!B55</f>
        <v>9923</v>
      </c>
      <c r="C55" s="46">
        <f>September!D55</f>
        <v>0</v>
      </c>
      <c r="D55" s="46">
        <f>OctoberRaw!C55</f>
        <v>0</v>
      </c>
      <c r="E55" s="46">
        <f>OctoberRaw!D55</f>
        <v>0</v>
      </c>
      <c r="F55" s="46">
        <f>OctoberRaw!E55</f>
        <v>0</v>
      </c>
      <c r="G55" s="46">
        <f>OctoberRaw!F55</f>
        <v>0</v>
      </c>
      <c r="H55" s="46">
        <f>OctoberRaw!G55</f>
        <v>0</v>
      </c>
      <c r="I55" s="46">
        <f>OctoberRaw!H55</f>
        <v>0</v>
      </c>
      <c r="J55" s="46">
        <f>OctoberRaw!I55</f>
        <v>0</v>
      </c>
      <c r="K55" s="46">
        <f>OctoberRaw!J55</f>
        <v>0</v>
      </c>
      <c r="L55" s="46">
        <f>OctoberRaw!K55</f>
        <v>0</v>
      </c>
      <c r="M55" s="46">
        <f>OctoberRaw!L55</f>
        <v>0</v>
      </c>
      <c r="N55" s="46">
        <f>OctoberRaw!W45</f>
        <v>0</v>
      </c>
      <c r="O55" s="46">
        <f>OctoberRaw!M55</f>
        <v>0</v>
      </c>
      <c r="P55" s="46">
        <f>OctoberRaw!N55</f>
        <v>0</v>
      </c>
      <c r="Q55" s="46">
        <f>OctoberRaw!O55</f>
        <v>0</v>
      </c>
      <c r="R55" s="46">
        <f>OctoberRaw!P55</f>
        <v>0</v>
      </c>
      <c r="S55" s="46">
        <f>OctoberRaw!Q55</f>
        <v>0</v>
      </c>
      <c r="T55" s="46">
        <f>OctoberRaw!R55</f>
        <v>0</v>
      </c>
      <c r="U55" s="46">
        <f>OctoberRaw!S55</f>
        <v>0</v>
      </c>
    </row>
    <row r="56" spans="1:21" ht="30" customHeight="1" x14ac:dyDescent="0.4">
      <c r="A56" s="11" t="s">
        <v>94</v>
      </c>
      <c r="B56" s="56">
        <f>January!B56</f>
        <v>25582</v>
      </c>
      <c r="C56" s="56">
        <f>September!D56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4">
      <c r="A57" s="76" t="s">
        <v>95</v>
      </c>
      <c r="B57" s="58">
        <f>January!B57</f>
        <v>51758</v>
      </c>
      <c r="C57" s="58">
        <f>September!D57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4">
      <c r="A58" s="13" t="s">
        <v>113</v>
      </c>
      <c r="B58" s="60">
        <f>SUM(B2:B55)</f>
        <v>1001027</v>
      </c>
      <c r="C58" s="60">
        <f>September!D58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OctoberRaw!U2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sheetPr codeName="Sheet23"/>
  <dimension ref="A1:W55"/>
  <sheetViews>
    <sheetView zoomScale="85" zoomScaleNormal="85" workbookViewId="0">
      <selection sqref="A1:XFD1048576"/>
    </sheetView>
  </sheetViews>
  <sheetFormatPr defaultRowHeight="14.6" x14ac:dyDescent="0.4"/>
  <cols>
    <col min="1" max="1" width="45.69140625" customWidth="1"/>
    <col min="22" max="22" width="33.84375" customWidth="1"/>
  </cols>
  <sheetData>
    <row r="1" spans="1:23" x14ac:dyDescent="0.4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4">
      <c r="A2" t="s">
        <v>21</v>
      </c>
      <c r="T2" t="s">
        <v>173</v>
      </c>
      <c r="V2" s="81" t="s">
        <v>21</v>
      </c>
      <c r="W2" s="81"/>
    </row>
    <row r="3" spans="1:23" x14ac:dyDescent="0.4">
      <c r="A3" t="s">
        <v>22</v>
      </c>
      <c r="V3" s="81" t="s">
        <v>174</v>
      </c>
      <c r="W3" s="81"/>
    </row>
    <row r="4" spans="1:23" x14ac:dyDescent="0.4">
      <c r="A4" t="s">
        <v>23</v>
      </c>
      <c r="V4" s="82" t="s">
        <v>175</v>
      </c>
      <c r="W4" s="81"/>
    </row>
    <row r="5" spans="1:23" x14ac:dyDescent="0.4">
      <c r="A5" t="s">
        <v>24</v>
      </c>
      <c r="V5" s="81" t="s">
        <v>23</v>
      </c>
      <c r="W5" s="81"/>
    </row>
    <row r="6" spans="1:23" x14ac:dyDescent="0.4">
      <c r="A6" t="s">
        <v>25</v>
      </c>
      <c r="V6" s="82" t="s">
        <v>176</v>
      </c>
      <c r="W6" s="81"/>
    </row>
    <row r="7" spans="1:23" x14ac:dyDescent="0.4">
      <c r="A7" t="s">
        <v>26</v>
      </c>
      <c r="V7" s="81" t="s">
        <v>24</v>
      </c>
      <c r="W7" s="81"/>
    </row>
    <row r="8" spans="1:23" x14ac:dyDescent="0.4">
      <c r="A8" t="s">
        <v>27</v>
      </c>
      <c r="V8" s="81" t="s">
        <v>25</v>
      </c>
      <c r="W8" s="81"/>
    </row>
    <row r="9" spans="1:23" x14ac:dyDescent="0.4">
      <c r="A9" t="s">
        <v>28</v>
      </c>
      <c r="V9" s="81" t="s">
        <v>26</v>
      </c>
      <c r="W9" s="81"/>
    </row>
    <row r="10" spans="1:23" x14ac:dyDescent="0.4">
      <c r="A10" t="s">
        <v>29</v>
      </c>
      <c r="V10" s="81" t="s">
        <v>177</v>
      </c>
      <c r="W10" s="81"/>
    </row>
    <row r="11" spans="1:23" x14ac:dyDescent="0.4">
      <c r="A11" t="s">
        <v>30</v>
      </c>
      <c r="V11" s="81" t="s">
        <v>28</v>
      </c>
      <c r="W11" s="81"/>
    </row>
    <row r="12" spans="1:23" x14ac:dyDescent="0.4">
      <c r="A12" t="s">
        <v>31</v>
      </c>
      <c r="V12" s="81" t="s">
        <v>29</v>
      </c>
      <c r="W12" s="81"/>
    </row>
    <row r="13" spans="1:23" x14ac:dyDescent="0.4">
      <c r="A13" t="s">
        <v>32</v>
      </c>
      <c r="V13" s="82" t="s">
        <v>178</v>
      </c>
      <c r="W13" s="81"/>
    </row>
    <row r="14" spans="1:23" x14ac:dyDescent="0.4">
      <c r="A14" t="s">
        <v>33</v>
      </c>
      <c r="V14" s="82" t="s">
        <v>179</v>
      </c>
      <c r="W14" s="81"/>
    </row>
    <row r="15" spans="1:23" x14ac:dyDescent="0.4">
      <c r="A15" t="s">
        <v>34</v>
      </c>
      <c r="V15" s="81" t="s">
        <v>35</v>
      </c>
      <c r="W15" s="81"/>
    </row>
    <row r="16" spans="1:23" x14ac:dyDescent="0.4">
      <c r="A16" t="s">
        <v>35</v>
      </c>
      <c r="V16" s="81" t="s">
        <v>180</v>
      </c>
      <c r="W16" s="81"/>
    </row>
    <row r="17" spans="1:23" x14ac:dyDescent="0.4">
      <c r="A17" t="s">
        <v>36</v>
      </c>
      <c r="V17" s="81" t="s">
        <v>39</v>
      </c>
      <c r="W17" s="81"/>
    </row>
    <row r="18" spans="1:23" x14ac:dyDescent="0.4">
      <c r="A18" t="s">
        <v>37</v>
      </c>
      <c r="V18" s="81" t="s">
        <v>41</v>
      </c>
      <c r="W18" s="81"/>
    </row>
    <row r="19" spans="1:23" x14ac:dyDescent="0.4">
      <c r="A19" t="s">
        <v>38</v>
      </c>
      <c r="V19" s="81" t="s">
        <v>181</v>
      </c>
      <c r="W19" s="81"/>
    </row>
    <row r="20" spans="1:23" x14ac:dyDescent="0.4">
      <c r="A20" t="s">
        <v>39</v>
      </c>
      <c r="V20" s="81" t="s">
        <v>43</v>
      </c>
      <c r="W20" s="81"/>
    </row>
    <row r="21" spans="1:23" x14ac:dyDescent="0.4">
      <c r="A21" t="s">
        <v>40</v>
      </c>
      <c r="V21" s="81" t="s">
        <v>44</v>
      </c>
      <c r="W21" s="81"/>
    </row>
    <row r="22" spans="1:23" x14ac:dyDescent="0.4">
      <c r="A22" t="s">
        <v>41</v>
      </c>
      <c r="V22" s="81" t="s">
        <v>45</v>
      </c>
      <c r="W22" s="81"/>
    </row>
    <row r="23" spans="1:23" x14ac:dyDescent="0.4">
      <c r="A23" t="s">
        <v>42</v>
      </c>
      <c r="V23" s="81" t="s">
        <v>46</v>
      </c>
      <c r="W23" s="81"/>
    </row>
    <row r="24" spans="1:23" x14ac:dyDescent="0.4">
      <c r="A24" t="s">
        <v>43</v>
      </c>
      <c r="V24" s="82" t="s">
        <v>182</v>
      </c>
      <c r="W24" s="81"/>
    </row>
    <row r="25" spans="1:23" x14ac:dyDescent="0.4">
      <c r="A25" t="s">
        <v>44</v>
      </c>
      <c r="V25" s="81" t="s">
        <v>47</v>
      </c>
      <c r="W25" s="81"/>
    </row>
    <row r="26" spans="1:23" x14ac:dyDescent="0.4">
      <c r="A26" t="s">
        <v>45</v>
      </c>
      <c r="V26" s="81" t="s">
        <v>48</v>
      </c>
      <c r="W26" s="81"/>
    </row>
    <row r="27" spans="1:23" x14ac:dyDescent="0.4">
      <c r="A27" t="s">
        <v>46</v>
      </c>
      <c r="V27" s="82" t="s">
        <v>183</v>
      </c>
      <c r="W27" s="81"/>
    </row>
    <row r="28" spans="1:23" x14ac:dyDescent="0.4">
      <c r="A28" t="s">
        <v>47</v>
      </c>
      <c r="V28" s="81" t="s">
        <v>49</v>
      </c>
      <c r="W28" s="81"/>
    </row>
    <row r="29" spans="1:23" x14ac:dyDescent="0.4">
      <c r="A29" t="s">
        <v>48</v>
      </c>
      <c r="V29" s="81" t="s">
        <v>50</v>
      </c>
      <c r="W29" s="81"/>
    </row>
    <row r="30" spans="1:23" x14ac:dyDescent="0.4">
      <c r="A30" t="s">
        <v>49</v>
      </c>
      <c r="V30" s="81" t="s">
        <v>184</v>
      </c>
      <c r="W30" s="81"/>
    </row>
    <row r="31" spans="1:23" x14ac:dyDescent="0.4">
      <c r="A31" t="s">
        <v>50</v>
      </c>
      <c r="V31" s="81" t="s">
        <v>52</v>
      </c>
      <c r="W31" s="81"/>
    </row>
    <row r="32" spans="1:23" x14ac:dyDescent="0.4">
      <c r="A32" t="s">
        <v>51</v>
      </c>
      <c r="V32" s="81" t="s">
        <v>53</v>
      </c>
      <c r="W32" s="81"/>
    </row>
    <row r="33" spans="1:23" x14ac:dyDescent="0.4">
      <c r="A33" t="s">
        <v>52</v>
      </c>
      <c r="V33" s="81" t="s">
        <v>185</v>
      </c>
      <c r="W33" s="81"/>
    </row>
    <row r="34" spans="1:23" x14ac:dyDescent="0.4">
      <c r="A34" t="s">
        <v>53</v>
      </c>
      <c r="V34" s="81" t="s">
        <v>55</v>
      </c>
      <c r="W34" s="81"/>
    </row>
    <row r="35" spans="1:23" x14ac:dyDescent="0.4">
      <c r="A35" t="s">
        <v>54</v>
      </c>
      <c r="V35" s="81" t="s">
        <v>56</v>
      </c>
      <c r="W35" s="81"/>
    </row>
    <row r="36" spans="1:23" x14ac:dyDescent="0.4">
      <c r="A36" t="s">
        <v>55</v>
      </c>
      <c r="V36" s="81" t="s">
        <v>63</v>
      </c>
      <c r="W36" s="81"/>
    </row>
    <row r="37" spans="1:23" x14ac:dyDescent="0.4">
      <c r="A37" t="s">
        <v>56</v>
      </c>
      <c r="V37" s="81" t="s">
        <v>186</v>
      </c>
      <c r="W37" s="81"/>
    </row>
    <row r="38" spans="1:23" x14ac:dyDescent="0.4">
      <c r="A38" t="s">
        <v>57</v>
      </c>
      <c r="V38" s="81" t="s">
        <v>65</v>
      </c>
      <c r="W38" s="81"/>
    </row>
    <row r="39" spans="1:23" x14ac:dyDescent="0.4">
      <c r="A39" t="s">
        <v>63</v>
      </c>
      <c r="V39" s="81" t="s">
        <v>187</v>
      </c>
      <c r="W39" s="81"/>
    </row>
    <row r="40" spans="1:23" x14ac:dyDescent="0.4">
      <c r="A40" t="s">
        <v>58</v>
      </c>
      <c r="V40" s="81" t="s">
        <v>188</v>
      </c>
      <c r="W40" s="81"/>
    </row>
    <row r="41" spans="1:23" x14ac:dyDescent="0.4">
      <c r="A41" t="s">
        <v>59</v>
      </c>
      <c r="V41" s="81" t="s">
        <v>69</v>
      </c>
      <c r="W41" s="81"/>
    </row>
    <row r="42" spans="1:23" x14ac:dyDescent="0.4">
      <c r="A42" t="s">
        <v>60</v>
      </c>
      <c r="V42" s="81" t="s">
        <v>71</v>
      </c>
      <c r="W42" s="81"/>
    </row>
    <row r="43" spans="1:23" x14ac:dyDescent="0.4">
      <c r="A43" t="s">
        <v>61</v>
      </c>
      <c r="V43" s="81" t="s">
        <v>72</v>
      </c>
      <c r="W43" s="81"/>
    </row>
    <row r="44" spans="1:23" x14ac:dyDescent="0.4">
      <c r="A44" t="s">
        <v>62</v>
      </c>
      <c r="V44" s="81" t="s">
        <v>73</v>
      </c>
      <c r="W44" s="81"/>
    </row>
    <row r="45" spans="1:23" x14ac:dyDescent="0.4">
      <c r="A45" t="s">
        <v>64</v>
      </c>
      <c r="V45" s="81" t="s">
        <v>74</v>
      </c>
      <c r="W45" s="81"/>
    </row>
    <row r="46" spans="1:23" x14ac:dyDescent="0.4">
      <c r="A46" t="s">
        <v>65</v>
      </c>
      <c r="V46" s="81" t="s">
        <v>113</v>
      </c>
      <c r="W46" s="81"/>
    </row>
    <row r="47" spans="1:23" x14ac:dyDescent="0.4">
      <c r="A47" t="s">
        <v>66</v>
      </c>
    </row>
    <row r="48" spans="1:23" x14ac:dyDescent="0.4">
      <c r="A48" t="s">
        <v>67</v>
      </c>
    </row>
    <row r="49" spans="1:1" x14ac:dyDescent="0.4">
      <c r="A49" t="s">
        <v>68</v>
      </c>
    </row>
    <row r="50" spans="1:1" x14ac:dyDescent="0.4">
      <c r="A50" t="s">
        <v>69</v>
      </c>
    </row>
    <row r="51" spans="1:1" x14ac:dyDescent="0.4">
      <c r="A51" t="s">
        <v>70</v>
      </c>
    </row>
    <row r="52" spans="1:1" x14ac:dyDescent="0.4">
      <c r="A52" t="s">
        <v>71</v>
      </c>
    </row>
    <row r="53" spans="1:1" x14ac:dyDescent="0.4">
      <c r="A53" t="s">
        <v>72</v>
      </c>
    </row>
    <row r="54" spans="1:1" x14ac:dyDescent="0.4">
      <c r="A54" t="s">
        <v>73</v>
      </c>
    </row>
    <row r="55" spans="1:1" x14ac:dyDescent="0.4">
      <c r="A55" t="s">
        <v>74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sheetPr codeName="Sheet2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6" x14ac:dyDescent="0.4"/>
  <cols>
    <col min="1" max="1" width="25.69140625" style="4" customWidth="1"/>
    <col min="2" max="21" width="14.69140625" style="4" customWidth="1"/>
  </cols>
  <sheetData>
    <row r="1" spans="1:21" ht="75" customHeight="1" x14ac:dyDescent="0.4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4">
      <c r="A2" s="5" t="s">
        <v>21</v>
      </c>
      <c r="B2" s="44">
        <f>January!B2</f>
        <v>60407</v>
      </c>
      <c r="C2" s="44">
        <f>October!D2</f>
        <v>0</v>
      </c>
      <c r="D2" s="44">
        <f>NovemberRaw!C2</f>
        <v>0</v>
      </c>
      <c r="E2" s="44">
        <f>NovemberRaw!D2</f>
        <v>0</v>
      </c>
      <c r="F2" s="44">
        <f>NovemberRaw!E2</f>
        <v>0</v>
      </c>
      <c r="G2" s="44">
        <f>NovemberRaw!F2</f>
        <v>0</v>
      </c>
      <c r="H2" s="44">
        <f>NovemberRaw!G2</f>
        <v>0</v>
      </c>
      <c r="I2" s="44">
        <f>NovemberRaw!H2</f>
        <v>0</v>
      </c>
      <c r="J2" s="44">
        <f>NovemberRaw!I2</f>
        <v>0</v>
      </c>
      <c r="K2" s="44">
        <f>NovemberRaw!J2</f>
        <v>0</v>
      </c>
      <c r="L2" s="44">
        <f>NovemberRaw!K2</f>
        <v>0</v>
      </c>
      <c r="M2" s="44">
        <f>NovemberRaw!L2</f>
        <v>0</v>
      </c>
      <c r="N2" s="44">
        <f>NovemberRaw!W2</f>
        <v>0</v>
      </c>
      <c r="O2" s="44">
        <f>NovemberRaw!M2</f>
        <v>0</v>
      </c>
      <c r="P2" s="44">
        <f>NovemberRaw!N2</f>
        <v>0</v>
      </c>
      <c r="Q2" s="44">
        <f>NovemberRaw!O2</f>
        <v>0</v>
      </c>
      <c r="R2" s="44">
        <f>NovemberRaw!P2</f>
        <v>0</v>
      </c>
      <c r="S2" s="44">
        <f>NovemberRaw!Q2</f>
        <v>0</v>
      </c>
      <c r="T2" s="44">
        <f>NovemberRaw!R2</f>
        <v>0</v>
      </c>
      <c r="U2" s="44">
        <f>NovemberRaw!S2</f>
        <v>0</v>
      </c>
    </row>
    <row r="3" spans="1:21" s="4" customFormat="1" ht="30" customHeight="1" x14ac:dyDescent="0.4">
      <c r="A3" s="6" t="s">
        <v>22</v>
      </c>
      <c r="B3" s="46">
        <f>January!B3</f>
        <v>27124</v>
      </c>
      <c r="C3" s="46">
        <f>October!D3</f>
        <v>0</v>
      </c>
      <c r="D3" s="46">
        <f>NovemberRaw!C3</f>
        <v>0</v>
      </c>
      <c r="E3" s="46">
        <f>NovemberRaw!D3</f>
        <v>0</v>
      </c>
      <c r="F3" s="46">
        <f>NovemberRaw!E3</f>
        <v>0</v>
      </c>
      <c r="G3" s="46">
        <f>NovemberRaw!F3</f>
        <v>0</v>
      </c>
      <c r="H3" s="46">
        <f>NovemberRaw!G3</f>
        <v>0</v>
      </c>
      <c r="I3" s="46">
        <f>NovemberRaw!H3</f>
        <v>0</v>
      </c>
      <c r="J3" s="46">
        <f>NovemberRaw!I3</f>
        <v>0</v>
      </c>
      <c r="K3" s="46">
        <f>NovemberRaw!J3</f>
        <v>0</v>
      </c>
      <c r="L3" s="46">
        <f>NovemberRaw!K3</f>
        <v>0</v>
      </c>
      <c r="M3" s="46">
        <f>NovemberRaw!L3</f>
        <v>0</v>
      </c>
      <c r="N3" s="46">
        <f>NovemberRaw!W3</f>
        <v>0</v>
      </c>
      <c r="O3" s="46">
        <f>NovemberRaw!M3</f>
        <v>0</v>
      </c>
      <c r="P3" s="46">
        <f>NovemberRaw!N3</f>
        <v>0</v>
      </c>
      <c r="Q3" s="46">
        <f>NovemberRaw!O3</f>
        <v>0</v>
      </c>
      <c r="R3" s="46">
        <f>NovemberRaw!P3</f>
        <v>0</v>
      </c>
      <c r="S3" s="46">
        <f>NovemberRaw!Q3</f>
        <v>0</v>
      </c>
      <c r="T3" s="46">
        <f>NovemberRaw!R3</f>
        <v>0</v>
      </c>
      <c r="U3" s="46">
        <f>NovemberRaw!S3</f>
        <v>0</v>
      </c>
    </row>
    <row r="4" spans="1:21" s="4" customFormat="1" ht="30" customHeight="1" x14ac:dyDescent="0.4">
      <c r="A4" s="5" t="s">
        <v>23</v>
      </c>
      <c r="B4" s="44">
        <f>January!B4</f>
        <v>63292</v>
      </c>
      <c r="C4" s="44">
        <f>October!D4</f>
        <v>0</v>
      </c>
      <c r="D4" s="44">
        <f>NovemberRaw!C4</f>
        <v>0</v>
      </c>
      <c r="E4" s="44">
        <f>NovemberRaw!D4</f>
        <v>0</v>
      </c>
      <c r="F4" s="44">
        <f>NovemberRaw!E4</f>
        <v>0</v>
      </c>
      <c r="G4" s="44">
        <f>NovemberRaw!F4</f>
        <v>0</v>
      </c>
      <c r="H4" s="44">
        <f>NovemberRaw!G4</f>
        <v>0</v>
      </c>
      <c r="I4" s="44">
        <f>NovemberRaw!H4</f>
        <v>0</v>
      </c>
      <c r="J4" s="44">
        <f>NovemberRaw!I4</f>
        <v>0</v>
      </c>
      <c r="K4" s="44">
        <f>NovemberRaw!J4</f>
        <v>0</v>
      </c>
      <c r="L4" s="44">
        <f>NovemberRaw!K4</f>
        <v>0</v>
      </c>
      <c r="M4" s="44">
        <f>NovemberRaw!L4</f>
        <v>0</v>
      </c>
      <c r="N4" s="44">
        <f>NovemberRaw!W5</f>
        <v>0</v>
      </c>
      <c r="O4" s="44">
        <f>NovemberRaw!M4</f>
        <v>0</v>
      </c>
      <c r="P4" s="44">
        <f>NovemberRaw!N4</f>
        <v>0</v>
      </c>
      <c r="Q4" s="44">
        <f>NovemberRaw!O4</f>
        <v>0</v>
      </c>
      <c r="R4" s="44">
        <f>NovemberRaw!P4</f>
        <v>0</v>
      </c>
      <c r="S4" s="44">
        <f>NovemberRaw!Q4</f>
        <v>0</v>
      </c>
      <c r="T4" s="44">
        <f>NovemberRaw!R4</f>
        <v>0</v>
      </c>
      <c r="U4" s="44">
        <f>NovemberRaw!S4</f>
        <v>0</v>
      </c>
    </row>
    <row r="5" spans="1:21" s="4" customFormat="1" ht="30" customHeight="1" x14ac:dyDescent="0.4">
      <c r="A5" s="6" t="s">
        <v>24</v>
      </c>
      <c r="B5" s="46">
        <f>January!B5</f>
        <v>12721</v>
      </c>
      <c r="C5" s="46">
        <f>October!D5</f>
        <v>0</v>
      </c>
      <c r="D5" s="46">
        <f>NovemberRaw!C5</f>
        <v>0</v>
      </c>
      <c r="E5" s="46">
        <f>NovemberRaw!D5</f>
        <v>0</v>
      </c>
      <c r="F5" s="46">
        <f>NovemberRaw!E5</f>
        <v>0</v>
      </c>
      <c r="G5" s="46">
        <f>NovemberRaw!F5</f>
        <v>0</v>
      </c>
      <c r="H5" s="46">
        <f>NovemberRaw!G5</f>
        <v>0</v>
      </c>
      <c r="I5" s="46">
        <f>NovemberRaw!H5</f>
        <v>0</v>
      </c>
      <c r="J5" s="46">
        <f>NovemberRaw!I5</f>
        <v>0</v>
      </c>
      <c r="K5" s="46">
        <f>NovemberRaw!J5</f>
        <v>0</v>
      </c>
      <c r="L5" s="46">
        <f>NovemberRaw!K5</f>
        <v>0</v>
      </c>
      <c r="M5" s="46">
        <f>NovemberRaw!L5</f>
        <v>0</v>
      </c>
      <c r="N5" s="46">
        <f>NovemberRaw!W7</f>
        <v>0</v>
      </c>
      <c r="O5" s="46">
        <f>NovemberRaw!M5</f>
        <v>0</v>
      </c>
      <c r="P5" s="46">
        <f>NovemberRaw!N5</f>
        <v>0</v>
      </c>
      <c r="Q5" s="46">
        <f>NovemberRaw!O5</f>
        <v>0</v>
      </c>
      <c r="R5" s="46">
        <f>NovemberRaw!P5</f>
        <v>0</v>
      </c>
      <c r="S5" s="46">
        <f>NovemberRaw!Q5</f>
        <v>0</v>
      </c>
      <c r="T5" s="46">
        <f>NovemberRaw!R5</f>
        <v>0</v>
      </c>
      <c r="U5" s="46">
        <f>NovemberRaw!S5</f>
        <v>0</v>
      </c>
    </row>
    <row r="6" spans="1:21" s="4" customFormat="1" ht="30" customHeight="1" x14ac:dyDescent="0.4">
      <c r="A6" s="5" t="s">
        <v>25</v>
      </c>
      <c r="B6" s="44">
        <f>January!B6</f>
        <v>60187</v>
      </c>
      <c r="C6" s="44">
        <f>October!D6</f>
        <v>0</v>
      </c>
      <c r="D6" s="44">
        <f>NovemberRaw!C6</f>
        <v>0</v>
      </c>
      <c r="E6" s="44">
        <f>NovemberRaw!D6</f>
        <v>0</v>
      </c>
      <c r="F6" s="44">
        <f>NovemberRaw!E6</f>
        <v>0</v>
      </c>
      <c r="G6" s="44">
        <f>NovemberRaw!F6</f>
        <v>0</v>
      </c>
      <c r="H6" s="44">
        <f>NovemberRaw!G6</f>
        <v>0</v>
      </c>
      <c r="I6" s="44">
        <f>NovemberRaw!H6</f>
        <v>0</v>
      </c>
      <c r="J6" s="44">
        <f>NovemberRaw!I6</f>
        <v>0</v>
      </c>
      <c r="K6" s="44">
        <f>NovemberRaw!J6</f>
        <v>0</v>
      </c>
      <c r="L6" s="44">
        <f>NovemberRaw!K6</f>
        <v>0</v>
      </c>
      <c r="M6" s="44">
        <f>NovemberRaw!L6</f>
        <v>0</v>
      </c>
      <c r="N6" s="44">
        <f>NovemberRaw!W8</f>
        <v>0</v>
      </c>
      <c r="O6" s="44">
        <f>NovemberRaw!M6</f>
        <v>0</v>
      </c>
      <c r="P6" s="44">
        <f>NovemberRaw!N6</f>
        <v>0</v>
      </c>
      <c r="Q6" s="44">
        <f>NovemberRaw!O6</f>
        <v>0</v>
      </c>
      <c r="R6" s="44">
        <f>NovemberRaw!P6</f>
        <v>0</v>
      </c>
      <c r="S6" s="44">
        <f>NovemberRaw!Q6</f>
        <v>0</v>
      </c>
      <c r="T6" s="44">
        <f>NovemberRaw!R6</f>
        <v>0</v>
      </c>
      <c r="U6" s="44">
        <f>NovemberRaw!S6</f>
        <v>0</v>
      </c>
    </row>
    <row r="7" spans="1:21" s="4" customFormat="1" ht="30" customHeight="1" x14ac:dyDescent="0.4">
      <c r="A7" s="6" t="s">
        <v>26</v>
      </c>
      <c r="B7" s="46">
        <f>January!B7</f>
        <v>13287</v>
      </c>
      <c r="C7" s="46">
        <f>October!D7</f>
        <v>0</v>
      </c>
      <c r="D7" s="46">
        <f>NovemberRaw!C7</f>
        <v>0</v>
      </c>
      <c r="E7" s="46">
        <f>NovemberRaw!D7</f>
        <v>0</v>
      </c>
      <c r="F7" s="46">
        <f>NovemberRaw!E7</f>
        <v>0</v>
      </c>
      <c r="G7" s="46">
        <f>NovemberRaw!F7</f>
        <v>0</v>
      </c>
      <c r="H7" s="46">
        <f>NovemberRaw!G7</f>
        <v>0</v>
      </c>
      <c r="I7" s="46">
        <f>NovemberRaw!H7</f>
        <v>0</v>
      </c>
      <c r="J7" s="46">
        <f>NovemberRaw!I7</f>
        <v>0</v>
      </c>
      <c r="K7" s="46">
        <f>NovemberRaw!J7</f>
        <v>0</v>
      </c>
      <c r="L7" s="46">
        <f>NovemberRaw!K7</f>
        <v>0</v>
      </c>
      <c r="M7" s="46">
        <f>NovemberRaw!L7</f>
        <v>0</v>
      </c>
      <c r="N7" s="46">
        <f>NovemberRaw!W9</f>
        <v>0</v>
      </c>
      <c r="O7" s="46">
        <f>NovemberRaw!M7</f>
        <v>0</v>
      </c>
      <c r="P7" s="46">
        <f>NovemberRaw!N7</f>
        <v>0</v>
      </c>
      <c r="Q7" s="46">
        <f>NovemberRaw!O7</f>
        <v>0</v>
      </c>
      <c r="R7" s="46">
        <f>NovemberRaw!P7</f>
        <v>0</v>
      </c>
      <c r="S7" s="46">
        <f>NovemberRaw!Q7</f>
        <v>0</v>
      </c>
      <c r="T7" s="46">
        <f>NovemberRaw!R7</f>
        <v>0</v>
      </c>
      <c r="U7" s="46">
        <f>NovemberRaw!S7</f>
        <v>0</v>
      </c>
    </row>
    <row r="8" spans="1:21" s="4" customFormat="1" ht="30" customHeight="1" x14ac:dyDescent="0.4">
      <c r="A8" s="5" t="s">
        <v>27</v>
      </c>
      <c r="B8" s="44">
        <f>January!B8</f>
        <v>10090</v>
      </c>
      <c r="C8" s="44">
        <f>October!D8</f>
        <v>0</v>
      </c>
      <c r="D8" s="44">
        <f>NovemberRaw!C8</f>
        <v>0</v>
      </c>
      <c r="E8" s="44">
        <f>NovemberRaw!D8</f>
        <v>0</v>
      </c>
      <c r="F8" s="44">
        <f>NovemberRaw!E8</f>
        <v>0</v>
      </c>
      <c r="G8" s="44">
        <f>NovemberRaw!F8</f>
        <v>0</v>
      </c>
      <c r="H8" s="44">
        <f>NovemberRaw!G8</f>
        <v>0</v>
      </c>
      <c r="I8" s="44">
        <f>NovemberRaw!H8</f>
        <v>0</v>
      </c>
      <c r="J8" s="44">
        <f>NovemberRaw!I8</f>
        <v>0</v>
      </c>
      <c r="K8" s="44">
        <f>NovemberRaw!J8</f>
        <v>0</v>
      </c>
      <c r="L8" s="44">
        <f>NovemberRaw!K8</f>
        <v>0</v>
      </c>
      <c r="M8" s="44">
        <f>NovemberRaw!L8</f>
        <v>0</v>
      </c>
      <c r="N8" s="44">
        <f>NovemberRaw!W10</f>
        <v>0</v>
      </c>
      <c r="O8" s="44">
        <f>NovemberRaw!M8</f>
        <v>0</v>
      </c>
      <c r="P8" s="44">
        <f>NovemberRaw!N8</f>
        <v>0</v>
      </c>
      <c r="Q8" s="44">
        <f>NovemberRaw!O8</f>
        <v>0</v>
      </c>
      <c r="R8" s="44">
        <f>NovemberRaw!P8</f>
        <v>0</v>
      </c>
      <c r="S8" s="44">
        <f>NovemberRaw!Q8</f>
        <v>0</v>
      </c>
      <c r="T8" s="44">
        <f>NovemberRaw!R8</f>
        <v>0</v>
      </c>
      <c r="U8" s="44">
        <f>NovemberRaw!S8</f>
        <v>0</v>
      </c>
    </row>
    <row r="9" spans="1:21" s="4" customFormat="1" ht="30" customHeight="1" x14ac:dyDescent="0.4">
      <c r="A9" s="6" t="s">
        <v>28</v>
      </c>
      <c r="B9" s="46">
        <f>January!B9</f>
        <v>8431</v>
      </c>
      <c r="C9" s="46">
        <f>October!D9</f>
        <v>0</v>
      </c>
      <c r="D9" s="46">
        <f>NovemberRaw!C9</f>
        <v>0</v>
      </c>
      <c r="E9" s="46">
        <f>NovemberRaw!D9</f>
        <v>0</v>
      </c>
      <c r="F9" s="46">
        <f>NovemberRaw!E9</f>
        <v>0</v>
      </c>
      <c r="G9" s="46">
        <f>NovemberRaw!F9</f>
        <v>0</v>
      </c>
      <c r="H9" s="46">
        <f>NovemberRaw!G9</f>
        <v>0</v>
      </c>
      <c r="I9" s="46">
        <f>NovemberRaw!H9</f>
        <v>0</v>
      </c>
      <c r="J9" s="46">
        <f>NovemberRaw!I9</f>
        <v>0</v>
      </c>
      <c r="K9" s="46">
        <f>NovemberRaw!J9</f>
        <v>0</v>
      </c>
      <c r="L9" s="46">
        <f>NovemberRaw!K9</f>
        <v>0</v>
      </c>
      <c r="M9" s="46">
        <f>NovemberRaw!L9</f>
        <v>0</v>
      </c>
      <c r="N9" s="46">
        <f>NovemberRaw!W11</f>
        <v>0</v>
      </c>
      <c r="O9" s="46">
        <f>NovemberRaw!M9</f>
        <v>0</v>
      </c>
      <c r="P9" s="46">
        <f>NovemberRaw!N9</f>
        <v>0</v>
      </c>
      <c r="Q9" s="46">
        <f>NovemberRaw!O9</f>
        <v>0</v>
      </c>
      <c r="R9" s="46">
        <f>NovemberRaw!P9</f>
        <v>0</v>
      </c>
      <c r="S9" s="46">
        <f>NovemberRaw!Q9</f>
        <v>0</v>
      </c>
      <c r="T9" s="46">
        <f>NovemberRaw!R9</f>
        <v>0</v>
      </c>
      <c r="U9" s="46">
        <f>NovemberRaw!S9</f>
        <v>0</v>
      </c>
    </row>
    <row r="10" spans="1:21" s="4" customFormat="1" ht="30" customHeight="1" x14ac:dyDescent="0.4">
      <c r="A10" s="5" t="s">
        <v>29</v>
      </c>
      <c r="B10" s="44">
        <f>January!B10</f>
        <v>5464</v>
      </c>
      <c r="C10" s="44">
        <f>October!D10</f>
        <v>0</v>
      </c>
      <c r="D10" s="44">
        <f>NovemberRaw!C10</f>
        <v>0</v>
      </c>
      <c r="E10" s="44">
        <f>NovemberRaw!D10</f>
        <v>0</v>
      </c>
      <c r="F10" s="44">
        <f>NovemberRaw!E10</f>
        <v>0</v>
      </c>
      <c r="G10" s="44">
        <f>NovemberRaw!F10</f>
        <v>0</v>
      </c>
      <c r="H10" s="44">
        <f>NovemberRaw!G10</f>
        <v>0</v>
      </c>
      <c r="I10" s="44">
        <f>NovemberRaw!H10</f>
        <v>0</v>
      </c>
      <c r="J10" s="44">
        <f>NovemberRaw!I10</f>
        <v>0</v>
      </c>
      <c r="K10" s="44">
        <f>NovemberRaw!J10</f>
        <v>0</v>
      </c>
      <c r="L10" s="44">
        <f>NovemberRaw!K10</f>
        <v>0</v>
      </c>
      <c r="M10" s="44">
        <f>NovemberRaw!L10</f>
        <v>0</v>
      </c>
      <c r="N10" s="44">
        <f>NovemberRaw!W12</f>
        <v>0</v>
      </c>
      <c r="O10" s="44">
        <f>NovemberRaw!M10</f>
        <v>0</v>
      </c>
      <c r="P10" s="44">
        <f>NovemberRaw!N10</f>
        <v>0</v>
      </c>
      <c r="Q10" s="44">
        <f>NovemberRaw!O10</f>
        <v>0</v>
      </c>
      <c r="R10" s="44">
        <f>NovemberRaw!P10</f>
        <v>0</v>
      </c>
      <c r="S10" s="44">
        <f>NovemberRaw!Q10</f>
        <v>0</v>
      </c>
      <c r="T10" s="44">
        <f>NovemberRaw!R10</f>
        <v>0</v>
      </c>
      <c r="U10" s="44">
        <f>NovemberRaw!S10</f>
        <v>0</v>
      </c>
    </row>
    <row r="11" spans="1:21" s="4" customFormat="1" ht="30" customHeight="1" x14ac:dyDescent="0.4">
      <c r="A11" s="6" t="s">
        <v>30</v>
      </c>
      <c r="B11" s="46">
        <f>January!B11</f>
        <v>362</v>
      </c>
      <c r="C11" s="46">
        <f>October!D11</f>
        <v>0</v>
      </c>
      <c r="D11" s="46">
        <f>NovemberRaw!C11</f>
        <v>0</v>
      </c>
      <c r="E11" s="46">
        <f>NovemberRaw!D11</f>
        <v>0</v>
      </c>
      <c r="F11" s="46">
        <f>NovemberRaw!E11</f>
        <v>0</v>
      </c>
      <c r="G11" s="46">
        <f>NovemberRaw!F11</f>
        <v>0</v>
      </c>
      <c r="H11" s="46">
        <f>NovemberRaw!G11</f>
        <v>0</v>
      </c>
      <c r="I11" s="46">
        <f>NovemberRaw!H11</f>
        <v>0</v>
      </c>
      <c r="J11" s="46">
        <f>NovemberRaw!I11</f>
        <v>0</v>
      </c>
      <c r="K11" s="46">
        <f>NovemberRaw!J11</f>
        <v>0</v>
      </c>
      <c r="L11" s="46">
        <f>NovemberRaw!K11</f>
        <v>0</v>
      </c>
      <c r="M11" s="46">
        <f>NovemberRaw!L11</f>
        <v>0</v>
      </c>
      <c r="N11" s="46"/>
      <c r="O11" s="46">
        <f>NovemberRaw!M11</f>
        <v>0</v>
      </c>
      <c r="P11" s="46">
        <f>NovemberRaw!N11</f>
        <v>0</v>
      </c>
      <c r="Q11" s="46">
        <f>NovemberRaw!O11</f>
        <v>0</v>
      </c>
      <c r="R11" s="46">
        <f>NovemberRaw!P11</f>
        <v>0</v>
      </c>
      <c r="S11" s="46">
        <f>NovemberRaw!Q11</f>
        <v>0</v>
      </c>
      <c r="T11" s="46">
        <f>NovemberRaw!R11</f>
        <v>0</v>
      </c>
      <c r="U11" s="46">
        <f>NovemberRaw!S11</f>
        <v>0</v>
      </c>
    </row>
    <row r="12" spans="1:21" s="4" customFormat="1" ht="30" customHeight="1" x14ac:dyDescent="0.4">
      <c r="A12" s="7" t="s">
        <v>31</v>
      </c>
      <c r="B12" s="48">
        <f>January!B12</f>
        <v>2012</v>
      </c>
      <c r="C12" s="48">
        <f>October!D12</f>
        <v>0</v>
      </c>
      <c r="D12" s="48">
        <f>NovemberRaw!C12</f>
        <v>0</v>
      </c>
      <c r="E12" s="48">
        <f>NovemberRaw!D12</f>
        <v>0</v>
      </c>
      <c r="F12" s="48">
        <f>NovemberRaw!E12</f>
        <v>0</v>
      </c>
      <c r="G12" s="48">
        <f>NovemberRaw!F12</f>
        <v>0</v>
      </c>
      <c r="H12" s="48">
        <f>NovemberRaw!G12</f>
        <v>0</v>
      </c>
      <c r="I12" s="48">
        <f>NovemberRaw!H12</f>
        <v>0</v>
      </c>
      <c r="J12" s="48">
        <f>NovemberRaw!I12</f>
        <v>0</v>
      </c>
      <c r="K12" s="48">
        <f>NovemberRaw!J12</f>
        <v>0</v>
      </c>
      <c r="L12" s="48">
        <f>NovemberRaw!K12</f>
        <v>0</v>
      </c>
      <c r="M12" s="48">
        <f>NovemberRaw!L12</f>
        <v>0</v>
      </c>
      <c r="N12" s="48"/>
      <c r="O12" s="48">
        <f>NovemberRaw!M12</f>
        <v>0</v>
      </c>
      <c r="P12" s="48">
        <f>NovemberRaw!N12</f>
        <v>0</v>
      </c>
      <c r="Q12" s="48">
        <f>NovemberRaw!O12</f>
        <v>0</v>
      </c>
      <c r="R12" s="48">
        <f>NovemberRaw!P12</f>
        <v>0</v>
      </c>
      <c r="S12" s="48">
        <f>NovemberRaw!Q12</f>
        <v>0</v>
      </c>
      <c r="T12" s="48">
        <f>NovemberRaw!R12</f>
        <v>0</v>
      </c>
      <c r="U12" s="48">
        <f>NovemberRaw!S12</f>
        <v>0</v>
      </c>
    </row>
    <row r="13" spans="1:21" s="4" customFormat="1" ht="30" customHeight="1" x14ac:dyDescent="0.4">
      <c r="A13" s="8" t="s">
        <v>32</v>
      </c>
      <c r="B13" s="50">
        <f>January!B13</f>
        <v>4579</v>
      </c>
      <c r="C13" s="50">
        <f>October!D13</f>
        <v>0</v>
      </c>
      <c r="D13" s="50">
        <f>NovemberRaw!C13</f>
        <v>0</v>
      </c>
      <c r="E13" s="50">
        <f>NovemberRaw!D13</f>
        <v>0</v>
      </c>
      <c r="F13" s="50">
        <f>NovemberRaw!E13</f>
        <v>0</v>
      </c>
      <c r="G13" s="50">
        <f>NovemberRaw!F13</f>
        <v>0</v>
      </c>
      <c r="H13" s="50">
        <f>NovemberRaw!G13</f>
        <v>0</v>
      </c>
      <c r="I13" s="50">
        <f>NovemberRaw!H13</f>
        <v>0</v>
      </c>
      <c r="J13" s="50">
        <f>NovemberRaw!I13</f>
        <v>0</v>
      </c>
      <c r="K13" s="50">
        <f>NovemberRaw!J13</f>
        <v>0</v>
      </c>
      <c r="L13" s="50">
        <f>NovemberRaw!K13</f>
        <v>0</v>
      </c>
      <c r="M13" s="50">
        <f>NovemberRaw!L13</f>
        <v>0</v>
      </c>
      <c r="N13" s="50"/>
      <c r="O13" s="50">
        <f>NovemberRaw!M13</f>
        <v>0</v>
      </c>
      <c r="P13" s="50">
        <f>NovemberRaw!N13</f>
        <v>0</v>
      </c>
      <c r="Q13" s="50">
        <f>NovemberRaw!O13</f>
        <v>0</v>
      </c>
      <c r="R13" s="50">
        <f>NovemberRaw!P13</f>
        <v>0</v>
      </c>
      <c r="S13" s="50">
        <f>NovemberRaw!Q13</f>
        <v>0</v>
      </c>
      <c r="T13" s="50">
        <f>NovemberRaw!R13</f>
        <v>0</v>
      </c>
      <c r="U13" s="50">
        <f>NovemberRaw!S13</f>
        <v>0</v>
      </c>
    </row>
    <row r="14" spans="1:21" s="4" customFormat="1" ht="30" customHeight="1" x14ac:dyDescent="0.4">
      <c r="A14" s="7" t="s">
        <v>33</v>
      </c>
      <c r="B14" s="48">
        <f>January!B14</f>
        <v>10888</v>
      </c>
      <c r="C14" s="48">
        <f>October!D14</f>
        <v>0</v>
      </c>
      <c r="D14" s="48">
        <f>NovemberRaw!C14</f>
        <v>0</v>
      </c>
      <c r="E14" s="48">
        <f>NovemberRaw!D14</f>
        <v>0</v>
      </c>
      <c r="F14" s="48">
        <f>NovemberRaw!E14</f>
        <v>0</v>
      </c>
      <c r="G14" s="48">
        <f>NovemberRaw!F14</f>
        <v>0</v>
      </c>
      <c r="H14" s="48">
        <f>NovemberRaw!G14</f>
        <v>0</v>
      </c>
      <c r="I14" s="48">
        <f>NovemberRaw!H14</f>
        <v>0</v>
      </c>
      <c r="J14" s="48">
        <f>NovemberRaw!I14</f>
        <v>0</v>
      </c>
      <c r="K14" s="48">
        <f>NovemberRaw!J14</f>
        <v>0</v>
      </c>
      <c r="L14" s="48">
        <f>NovemberRaw!K14</f>
        <v>0</v>
      </c>
      <c r="M14" s="48">
        <f>NovemberRaw!L14</f>
        <v>0</v>
      </c>
      <c r="N14" s="48"/>
      <c r="O14" s="48">
        <f>NovemberRaw!M14</f>
        <v>0</v>
      </c>
      <c r="P14" s="48">
        <f>NovemberRaw!N14</f>
        <v>0</v>
      </c>
      <c r="Q14" s="48">
        <f>NovemberRaw!O14</f>
        <v>0</v>
      </c>
      <c r="R14" s="48">
        <f>NovemberRaw!P14</f>
        <v>0</v>
      </c>
      <c r="S14" s="48">
        <f>NovemberRaw!Q14</f>
        <v>0</v>
      </c>
      <c r="T14" s="48">
        <f>NovemberRaw!R14</f>
        <v>0</v>
      </c>
      <c r="U14" s="48">
        <f>NovemberRaw!S14</f>
        <v>0</v>
      </c>
    </row>
    <row r="15" spans="1:21" s="4" customFormat="1" ht="30" customHeight="1" x14ac:dyDescent="0.4">
      <c r="A15" s="8" t="s">
        <v>34</v>
      </c>
      <c r="B15" s="50">
        <f>January!B15</f>
        <v>8103</v>
      </c>
      <c r="C15" s="50">
        <f>October!D15</f>
        <v>0</v>
      </c>
      <c r="D15" s="50">
        <f>NovemberRaw!C15</f>
        <v>0</v>
      </c>
      <c r="E15" s="50">
        <f>NovemberRaw!D15</f>
        <v>0</v>
      </c>
      <c r="F15" s="50">
        <f>NovemberRaw!E15</f>
        <v>0</v>
      </c>
      <c r="G15" s="50">
        <f>NovemberRaw!F15</f>
        <v>0</v>
      </c>
      <c r="H15" s="50">
        <f>NovemberRaw!G15</f>
        <v>0</v>
      </c>
      <c r="I15" s="50">
        <f>NovemberRaw!H15</f>
        <v>0</v>
      </c>
      <c r="J15" s="50">
        <f>NovemberRaw!I15</f>
        <v>0</v>
      </c>
      <c r="K15" s="50">
        <f>NovemberRaw!J15</f>
        <v>0</v>
      </c>
      <c r="L15" s="50">
        <f>NovemberRaw!K15</f>
        <v>0</v>
      </c>
      <c r="M15" s="50">
        <f>NovemberRaw!L15</f>
        <v>0</v>
      </c>
      <c r="N15" s="50"/>
      <c r="O15" s="50">
        <f>NovemberRaw!M15</f>
        <v>0</v>
      </c>
      <c r="P15" s="50">
        <f>NovemberRaw!N15</f>
        <v>0</v>
      </c>
      <c r="Q15" s="50">
        <f>NovemberRaw!O15</f>
        <v>0</v>
      </c>
      <c r="R15" s="50">
        <f>NovemberRaw!P15</f>
        <v>0</v>
      </c>
      <c r="S15" s="50">
        <f>NovemberRaw!Q15</f>
        <v>0</v>
      </c>
      <c r="T15" s="50">
        <f>NovemberRaw!R15</f>
        <v>0</v>
      </c>
      <c r="U15" s="50">
        <f>NovemberRaw!S15</f>
        <v>0</v>
      </c>
    </row>
    <row r="16" spans="1:21" s="4" customFormat="1" ht="30" customHeight="1" x14ac:dyDescent="0.4">
      <c r="A16" s="5" t="s">
        <v>35</v>
      </c>
      <c r="B16" s="44">
        <f>January!B16</f>
        <v>8662</v>
      </c>
      <c r="C16" s="44">
        <f>October!D16</f>
        <v>0</v>
      </c>
      <c r="D16" s="44">
        <f>NovemberRaw!C16</f>
        <v>0</v>
      </c>
      <c r="E16" s="44">
        <f>NovemberRaw!D16</f>
        <v>0</v>
      </c>
      <c r="F16" s="44">
        <f>NovemberRaw!E16</f>
        <v>0</v>
      </c>
      <c r="G16" s="44">
        <f>NovemberRaw!F16</f>
        <v>0</v>
      </c>
      <c r="H16" s="44">
        <f>NovemberRaw!G16</f>
        <v>0</v>
      </c>
      <c r="I16" s="44">
        <f>NovemberRaw!H16</f>
        <v>0</v>
      </c>
      <c r="J16" s="44">
        <f>NovemberRaw!I16</f>
        <v>0</v>
      </c>
      <c r="K16" s="44">
        <f>NovemberRaw!J16</f>
        <v>0</v>
      </c>
      <c r="L16" s="44">
        <f>NovemberRaw!K16</f>
        <v>0</v>
      </c>
      <c r="M16" s="44">
        <f>NovemberRaw!L16</f>
        <v>0</v>
      </c>
      <c r="N16" s="44">
        <f>NovemberRaw!W15</f>
        <v>0</v>
      </c>
      <c r="O16" s="44">
        <f>NovemberRaw!M16</f>
        <v>0</v>
      </c>
      <c r="P16" s="44">
        <f>NovemberRaw!N16</f>
        <v>0</v>
      </c>
      <c r="Q16" s="44">
        <f>NovemberRaw!O16</f>
        <v>0</v>
      </c>
      <c r="R16" s="44">
        <f>NovemberRaw!P16</f>
        <v>0</v>
      </c>
      <c r="S16" s="44">
        <f>NovemberRaw!Q16</f>
        <v>0</v>
      </c>
      <c r="T16" s="44">
        <f>NovemberRaw!R16</f>
        <v>0</v>
      </c>
      <c r="U16" s="44">
        <f>NovemberRaw!S16</f>
        <v>0</v>
      </c>
    </row>
    <row r="17" spans="1:21" s="4" customFormat="1" ht="30" customHeight="1" x14ac:dyDescent="0.4">
      <c r="A17" s="6" t="s">
        <v>36</v>
      </c>
      <c r="B17" s="46">
        <f>January!B17</f>
        <v>15728</v>
      </c>
      <c r="C17" s="46">
        <f>October!D17</f>
        <v>0</v>
      </c>
      <c r="D17" s="46">
        <f>NovemberRaw!C17</f>
        <v>0</v>
      </c>
      <c r="E17" s="46">
        <f>NovemberRaw!D17</f>
        <v>0</v>
      </c>
      <c r="F17" s="46">
        <f>NovemberRaw!E17</f>
        <v>0</v>
      </c>
      <c r="G17" s="46">
        <f>NovemberRaw!F17</f>
        <v>0</v>
      </c>
      <c r="H17" s="46">
        <f>NovemberRaw!G17</f>
        <v>0</v>
      </c>
      <c r="I17" s="46">
        <f>NovemberRaw!H17</f>
        <v>0</v>
      </c>
      <c r="J17" s="46">
        <f>NovemberRaw!I17</f>
        <v>0</v>
      </c>
      <c r="K17" s="46">
        <f>NovemberRaw!J17</f>
        <v>0</v>
      </c>
      <c r="L17" s="46">
        <f>NovemberRaw!K17</f>
        <v>0</v>
      </c>
      <c r="M17" s="46">
        <f>NovemberRaw!L17</f>
        <v>0</v>
      </c>
      <c r="N17" s="46">
        <f>NovemberRaw!W16</f>
        <v>0</v>
      </c>
      <c r="O17" s="46">
        <f>NovemberRaw!M17</f>
        <v>0</v>
      </c>
      <c r="P17" s="46">
        <f>NovemberRaw!N17</f>
        <v>0</v>
      </c>
      <c r="Q17" s="46">
        <f>NovemberRaw!O17</f>
        <v>0</v>
      </c>
      <c r="R17" s="46">
        <f>NovemberRaw!P17</f>
        <v>0</v>
      </c>
      <c r="S17" s="46">
        <f>NovemberRaw!Q17</f>
        <v>0</v>
      </c>
      <c r="T17" s="46">
        <f>NovemberRaw!R17</f>
        <v>0</v>
      </c>
      <c r="U17" s="46">
        <f>NovemberRaw!S17</f>
        <v>0</v>
      </c>
    </row>
    <row r="18" spans="1:21" s="4" customFormat="1" ht="30" customHeight="1" x14ac:dyDescent="0.4">
      <c r="A18" s="5" t="s">
        <v>37</v>
      </c>
      <c r="B18" s="44">
        <f>January!B18</f>
        <v>7840</v>
      </c>
      <c r="C18" s="44">
        <f>October!D18</f>
        <v>0</v>
      </c>
      <c r="D18" s="44">
        <f>NovemberRaw!C18</f>
        <v>0</v>
      </c>
      <c r="E18" s="44">
        <f>NovemberRaw!D18</f>
        <v>0</v>
      </c>
      <c r="F18" s="44">
        <f>NovemberRaw!E18</f>
        <v>0</v>
      </c>
      <c r="G18" s="44">
        <f>NovemberRaw!F18</f>
        <v>0</v>
      </c>
      <c r="H18" s="44">
        <f>NovemberRaw!G18</f>
        <v>0</v>
      </c>
      <c r="I18" s="44">
        <f>NovemberRaw!H18</f>
        <v>0</v>
      </c>
      <c r="J18" s="44">
        <f>NovemberRaw!I18</f>
        <v>0</v>
      </c>
      <c r="K18" s="44">
        <f>NovemberRaw!J18</f>
        <v>0</v>
      </c>
      <c r="L18" s="44">
        <f>NovemberRaw!K18</f>
        <v>0</v>
      </c>
      <c r="M18" s="44">
        <f>NovemberRaw!L18</f>
        <v>0</v>
      </c>
      <c r="N18" s="44">
        <f>NovemberRaw!W4</f>
        <v>0</v>
      </c>
      <c r="O18" s="44">
        <f>NovemberRaw!M18</f>
        <v>0</v>
      </c>
      <c r="P18" s="44">
        <f>NovemberRaw!N18</f>
        <v>0</v>
      </c>
      <c r="Q18" s="44">
        <f>NovemberRaw!O18</f>
        <v>0</v>
      </c>
      <c r="R18" s="44">
        <f>NovemberRaw!P18</f>
        <v>0</v>
      </c>
      <c r="S18" s="44">
        <f>NovemberRaw!Q18</f>
        <v>0</v>
      </c>
      <c r="T18" s="44">
        <f>NovemberRaw!R18</f>
        <v>0</v>
      </c>
      <c r="U18" s="44">
        <f>NovemberRaw!S18</f>
        <v>0</v>
      </c>
    </row>
    <row r="19" spans="1:21" s="4" customFormat="1" ht="30" customHeight="1" x14ac:dyDescent="0.4">
      <c r="A19" s="6" t="s">
        <v>38</v>
      </c>
      <c r="B19" s="46">
        <f>January!B19</f>
        <v>31627</v>
      </c>
      <c r="C19" s="46">
        <f>October!D19</f>
        <v>0</v>
      </c>
      <c r="D19" s="46">
        <f>NovemberRaw!C19</f>
        <v>0</v>
      </c>
      <c r="E19" s="46">
        <f>NovemberRaw!D19</f>
        <v>0</v>
      </c>
      <c r="F19" s="46">
        <f>NovemberRaw!E19</f>
        <v>0</v>
      </c>
      <c r="G19" s="46">
        <f>NovemberRaw!F19</f>
        <v>0</v>
      </c>
      <c r="H19" s="46">
        <f>NovemberRaw!G19</f>
        <v>0</v>
      </c>
      <c r="I19" s="46">
        <f>NovemberRaw!H19</f>
        <v>0</v>
      </c>
      <c r="J19" s="46">
        <f>NovemberRaw!I19</f>
        <v>0</v>
      </c>
      <c r="K19" s="46">
        <f>NovemberRaw!J19</f>
        <v>0</v>
      </c>
      <c r="L19" s="46">
        <f>NovemberRaw!K19</f>
        <v>0</v>
      </c>
      <c r="M19" s="46">
        <f>NovemberRaw!L19</f>
        <v>0</v>
      </c>
      <c r="N19" s="46">
        <f>NovemberRaw!W27</f>
        <v>0</v>
      </c>
      <c r="O19" s="46">
        <f>NovemberRaw!M19</f>
        <v>0</v>
      </c>
      <c r="P19" s="46">
        <f>NovemberRaw!N19</f>
        <v>0</v>
      </c>
      <c r="Q19" s="46">
        <f>NovemberRaw!O19</f>
        <v>0</v>
      </c>
      <c r="R19" s="46">
        <f>NovemberRaw!P19</f>
        <v>0</v>
      </c>
      <c r="S19" s="46">
        <f>NovemberRaw!Q19</f>
        <v>0</v>
      </c>
      <c r="T19" s="46">
        <f>NovemberRaw!R19</f>
        <v>0</v>
      </c>
      <c r="U19" s="46">
        <f>NovemberRaw!S19</f>
        <v>0</v>
      </c>
    </row>
    <row r="20" spans="1:21" s="4" customFormat="1" ht="30" customHeight="1" x14ac:dyDescent="0.4">
      <c r="A20" s="5" t="s">
        <v>39</v>
      </c>
      <c r="B20" s="44">
        <f>January!B20</f>
        <v>4325</v>
      </c>
      <c r="C20" s="44">
        <f>October!D20</f>
        <v>0</v>
      </c>
      <c r="D20" s="44">
        <f>NovemberRaw!C20</f>
        <v>0</v>
      </c>
      <c r="E20" s="44">
        <f>NovemberRaw!D20</f>
        <v>0</v>
      </c>
      <c r="F20" s="44">
        <f>NovemberRaw!E20</f>
        <v>0</v>
      </c>
      <c r="G20" s="44">
        <f>NovemberRaw!F20</f>
        <v>0</v>
      </c>
      <c r="H20" s="44">
        <f>NovemberRaw!G20</f>
        <v>0</v>
      </c>
      <c r="I20" s="44">
        <f>NovemberRaw!H20</f>
        <v>0</v>
      </c>
      <c r="J20" s="44">
        <f>NovemberRaw!I20</f>
        <v>0</v>
      </c>
      <c r="K20" s="44">
        <f>NovemberRaw!J20</f>
        <v>0</v>
      </c>
      <c r="L20" s="44">
        <f>NovemberRaw!K20</f>
        <v>0</v>
      </c>
      <c r="M20" s="44">
        <f>NovemberRaw!L20</f>
        <v>0</v>
      </c>
      <c r="N20" s="44">
        <f>NovemberRaw!W17</f>
        <v>0</v>
      </c>
      <c r="O20" s="44">
        <f>NovemberRaw!M20</f>
        <v>0</v>
      </c>
      <c r="P20" s="44">
        <f>NovemberRaw!N20</f>
        <v>0</v>
      </c>
      <c r="Q20" s="44">
        <f>NovemberRaw!O20</f>
        <v>0</v>
      </c>
      <c r="R20" s="44">
        <f>NovemberRaw!P20</f>
        <v>0</v>
      </c>
      <c r="S20" s="44">
        <f>NovemberRaw!Q20</f>
        <v>0</v>
      </c>
      <c r="T20" s="44">
        <f>NovemberRaw!R20</f>
        <v>0</v>
      </c>
      <c r="U20" s="44">
        <f>NovemberRaw!S20</f>
        <v>0</v>
      </c>
    </row>
    <row r="21" spans="1:21" s="4" customFormat="1" ht="30" customHeight="1" x14ac:dyDescent="0.4">
      <c r="A21" s="6" t="s">
        <v>40</v>
      </c>
      <c r="B21" s="46">
        <f>January!B21</f>
        <v>26039</v>
      </c>
      <c r="C21" s="46">
        <f>October!D21</f>
        <v>0</v>
      </c>
      <c r="D21" s="46">
        <f>NovemberRaw!C21</f>
        <v>0</v>
      </c>
      <c r="E21" s="46">
        <f>NovemberRaw!D21</f>
        <v>0</v>
      </c>
      <c r="F21" s="46">
        <f>NovemberRaw!E21</f>
        <v>0</v>
      </c>
      <c r="G21" s="46">
        <f>NovemberRaw!F21</f>
        <v>0</v>
      </c>
      <c r="H21" s="46">
        <f>NovemberRaw!G21</f>
        <v>0</v>
      </c>
      <c r="I21" s="46">
        <f>NovemberRaw!H21</f>
        <v>0</v>
      </c>
      <c r="J21" s="46">
        <f>NovemberRaw!I21</f>
        <v>0</v>
      </c>
      <c r="K21" s="46">
        <f>NovemberRaw!J21</f>
        <v>0</v>
      </c>
      <c r="L21" s="46">
        <f>NovemberRaw!K21</f>
        <v>0</v>
      </c>
      <c r="M21" s="46">
        <f>NovemberRaw!L21</f>
        <v>0</v>
      </c>
      <c r="N21" s="46">
        <f>NovemberRaw!W6</f>
        <v>0</v>
      </c>
      <c r="O21" s="46">
        <f>NovemberRaw!M21</f>
        <v>0</v>
      </c>
      <c r="P21" s="46">
        <f>NovemberRaw!N21</f>
        <v>0</v>
      </c>
      <c r="Q21" s="46">
        <f>NovemberRaw!O21</f>
        <v>0</v>
      </c>
      <c r="R21" s="46">
        <f>NovemberRaw!P21</f>
        <v>0</v>
      </c>
      <c r="S21" s="46">
        <f>NovemberRaw!Q21</f>
        <v>0</v>
      </c>
      <c r="T21" s="46">
        <f>NovemberRaw!R21</f>
        <v>0</v>
      </c>
      <c r="U21" s="46">
        <f>NovemberRaw!S21</f>
        <v>0</v>
      </c>
    </row>
    <row r="22" spans="1:21" s="4" customFormat="1" ht="30" customHeight="1" x14ac:dyDescent="0.4">
      <c r="A22" s="5" t="s">
        <v>41</v>
      </c>
      <c r="B22" s="44">
        <f>January!B22</f>
        <v>14259</v>
      </c>
      <c r="C22" s="44">
        <f>October!D22</f>
        <v>0</v>
      </c>
      <c r="D22" s="44">
        <f>NovemberRaw!C22</f>
        <v>0</v>
      </c>
      <c r="E22" s="44">
        <f>NovemberRaw!D22</f>
        <v>0</v>
      </c>
      <c r="F22" s="44">
        <f>NovemberRaw!E22</f>
        <v>0</v>
      </c>
      <c r="G22" s="44">
        <f>NovemberRaw!F22</f>
        <v>0</v>
      </c>
      <c r="H22" s="44">
        <f>NovemberRaw!G22</f>
        <v>0</v>
      </c>
      <c r="I22" s="44">
        <f>NovemberRaw!H22</f>
        <v>0</v>
      </c>
      <c r="J22" s="44">
        <f>NovemberRaw!I22</f>
        <v>0</v>
      </c>
      <c r="K22" s="44">
        <f>NovemberRaw!J22</f>
        <v>0</v>
      </c>
      <c r="L22" s="44">
        <f>NovemberRaw!K22</f>
        <v>0</v>
      </c>
      <c r="M22" s="44">
        <f>NovemberRaw!L22</f>
        <v>0</v>
      </c>
      <c r="N22" s="44">
        <f>NovemberRaw!W18</f>
        <v>0</v>
      </c>
      <c r="O22" s="44">
        <f>NovemberRaw!M22</f>
        <v>0</v>
      </c>
      <c r="P22" s="44">
        <f>NovemberRaw!N22</f>
        <v>0</v>
      </c>
      <c r="Q22" s="44">
        <f>NovemberRaw!O22</f>
        <v>0</v>
      </c>
      <c r="R22" s="44">
        <f>NovemberRaw!P22</f>
        <v>0</v>
      </c>
      <c r="S22" s="44">
        <f>NovemberRaw!Q22</f>
        <v>0</v>
      </c>
      <c r="T22" s="44">
        <f>NovemberRaw!R22</f>
        <v>0</v>
      </c>
      <c r="U22" s="44">
        <f>NovemberRaw!S22</f>
        <v>0</v>
      </c>
    </row>
    <row r="23" spans="1:21" s="4" customFormat="1" ht="30" customHeight="1" x14ac:dyDescent="0.4">
      <c r="A23" s="6" t="s">
        <v>42</v>
      </c>
      <c r="B23" s="46">
        <f>January!B23</f>
        <v>23651</v>
      </c>
      <c r="C23" s="46">
        <f>October!D23</f>
        <v>0</v>
      </c>
      <c r="D23" s="46">
        <f>NovemberRaw!C23</f>
        <v>0</v>
      </c>
      <c r="E23" s="46">
        <f>NovemberRaw!D23</f>
        <v>0</v>
      </c>
      <c r="F23" s="46">
        <f>NovemberRaw!E23</f>
        <v>0</v>
      </c>
      <c r="G23" s="46">
        <f>NovemberRaw!F23</f>
        <v>0</v>
      </c>
      <c r="H23" s="46">
        <f>NovemberRaw!G23</f>
        <v>0</v>
      </c>
      <c r="I23" s="46">
        <f>NovemberRaw!H23</f>
        <v>0</v>
      </c>
      <c r="J23" s="46">
        <f>NovemberRaw!I23</f>
        <v>0</v>
      </c>
      <c r="K23" s="46">
        <f>NovemberRaw!J23</f>
        <v>0</v>
      </c>
      <c r="L23" s="46">
        <f>NovemberRaw!K23</f>
        <v>0</v>
      </c>
      <c r="M23" s="46">
        <f>NovemberRaw!L23</f>
        <v>0</v>
      </c>
      <c r="N23" s="46">
        <f>NovemberRaw!W19</f>
        <v>0</v>
      </c>
      <c r="O23" s="46">
        <f>NovemberRaw!M23</f>
        <v>0</v>
      </c>
      <c r="P23" s="46">
        <f>NovemberRaw!N23</f>
        <v>0</v>
      </c>
      <c r="Q23" s="46">
        <f>NovemberRaw!O23</f>
        <v>0</v>
      </c>
      <c r="R23" s="46">
        <f>NovemberRaw!P23</f>
        <v>0</v>
      </c>
      <c r="S23" s="46">
        <f>NovemberRaw!Q23</f>
        <v>0</v>
      </c>
      <c r="T23" s="46">
        <f>NovemberRaw!R23</f>
        <v>0</v>
      </c>
      <c r="U23" s="46">
        <f>NovemberRaw!S23</f>
        <v>0</v>
      </c>
    </row>
    <row r="24" spans="1:21" s="4" customFormat="1" ht="30" customHeight="1" x14ac:dyDescent="0.4">
      <c r="A24" s="5" t="s">
        <v>43</v>
      </c>
      <c r="B24" s="44">
        <f>January!B24</f>
        <v>90709</v>
      </c>
      <c r="C24" s="44">
        <f>October!D24</f>
        <v>0</v>
      </c>
      <c r="D24" s="44">
        <f>NovemberRaw!C24</f>
        <v>0</v>
      </c>
      <c r="E24" s="44">
        <f>NovemberRaw!D24</f>
        <v>0</v>
      </c>
      <c r="F24" s="44">
        <f>NovemberRaw!E24</f>
        <v>0</v>
      </c>
      <c r="G24" s="44">
        <f>NovemberRaw!F24</f>
        <v>0</v>
      </c>
      <c r="H24" s="44">
        <f>NovemberRaw!G24</f>
        <v>0</v>
      </c>
      <c r="I24" s="44">
        <f>NovemberRaw!H24</f>
        <v>0</v>
      </c>
      <c r="J24" s="44">
        <f>NovemberRaw!I24</f>
        <v>0</v>
      </c>
      <c r="K24" s="44">
        <f>NovemberRaw!J24</f>
        <v>0</v>
      </c>
      <c r="L24" s="44">
        <f>NovemberRaw!K24</f>
        <v>0</v>
      </c>
      <c r="M24" s="44">
        <f>NovemberRaw!L24</f>
        <v>0</v>
      </c>
      <c r="N24" s="44">
        <f>NovemberRaw!W20</f>
        <v>0</v>
      </c>
      <c r="O24" s="44">
        <f>NovemberRaw!M24</f>
        <v>0</v>
      </c>
      <c r="P24" s="44">
        <f>NovemberRaw!N24</f>
        <v>0</v>
      </c>
      <c r="Q24" s="44">
        <f>NovemberRaw!O24</f>
        <v>0</v>
      </c>
      <c r="R24" s="44">
        <f>NovemberRaw!P24</f>
        <v>0</v>
      </c>
      <c r="S24" s="44">
        <f>NovemberRaw!Q24</f>
        <v>0</v>
      </c>
      <c r="T24" s="44">
        <f>NovemberRaw!R24</f>
        <v>0</v>
      </c>
      <c r="U24" s="44">
        <f>NovemberRaw!S24</f>
        <v>0</v>
      </c>
    </row>
    <row r="25" spans="1:21" s="4" customFormat="1" ht="30" customHeight="1" x14ac:dyDescent="0.4">
      <c r="A25" s="6" t="s">
        <v>44</v>
      </c>
      <c r="B25" s="46">
        <f>January!B25</f>
        <v>12495</v>
      </c>
      <c r="C25" s="46">
        <f>October!D25</f>
        <v>0</v>
      </c>
      <c r="D25" s="46">
        <f>NovemberRaw!C25</f>
        <v>0</v>
      </c>
      <c r="E25" s="46">
        <f>NovemberRaw!D25</f>
        <v>0</v>
      </c>
      <c r="F25" s="46">
        <f>NovemberRaw!E25</f>
        <v>0</v>
      </c>
      <c r="G25" s="46">
        <f>NovemberRaw!F25</f>
        <v>0</v>
      </c>
      <c r="H25" s="46">
        <f>NovemberRaw!G25</f>
        <v>0</v>
      </c>
      <c r="I25" s="46">
        <f>NovemberRaw!H25</f>
        <v>0</v>
      </c>
      <c r="J25" s="46">
        <f>NovemberRaw!I25</f>
        <v>0</v>
      </c>
      <c r="K25" s="46">
        <f>NovemberRaw!J25</f>
        <v>0</v>
      </c>
      <c r="L25" s="46">
        <f>NovemberRaw!K25</f>
        <v>0</v>
      </c>
      <c r="M25" s="46">
        <f>NovemberRaw!L25</f>
        <v>0</v>
      </c>
      <c r="N25" s="46">
        <f>NovemberRaw!W21</f>
        <v>0</v>
      </c>
      <c r="O25" s="46">
        <f>NovemberRaw!M25</f>
        <v>0</v>
      </c>
      <c r="P25" s="46">
        <f>NovemberRaw!N25</f>
        <v>0</v>
      </c>
      <c r="Q25" s="46">
        <f>NovemberRaw!O25</f>
        <v>0</v>
      </c>
      <c r="R25" s="46">
        <f>NovemberRaw!P25</f>
        <v>0</v>
      </c>
      <c r="S25" s="46">
        <f>NovemberRaw!Q25</f>
        <v>0</v>
      </c>
      <c r="T25" s="46">
        <f>NovemberRaw!R25</f>
        <v>0</v>
      </c>
      <c r="U25" s="46">
        <f>NovemberRaw!S25</f>
        <v>0</v>
      </c>
    </row>
    <row r="26" spans="1:21" s="4" customFormat="1" ht="30" customHeight="1" x14ac:dyDescent="0.4">
      <c r="A26" s="5" t="s">
        <v>45</v>
      </c>
      <c r="B26" s="44">
        <f>January!B26</f>
        <v>0</v>
      </c>
      <c r="C26" s="44">
        <f>October!D26</f>
        <v>0</v>
      </c>
      <c r="D26" s="44">
        <f>NovemberRaw!C26</f>
        <v>0</v>
      </c>
      <c r="E26" s="44">
        <f>NovemberRaw!D26</f>
        <v>0</v>
      </c>
      <c r="F26" s="44">
        <f>NovemberRaw!E26</f>
        <v>0</v>
      </c>
      <c r="G26" s="44">
        <f>NovemberRaw!F26</f>
        <v>0</v>
      </c>
      <c r="H26" s="44">
        <f>NovemberRaw!G26</f>
        <v>0</v>
      </c>
      <c r="I26" s="44">
        <f>NovemberRaw!H26</f>
        <v>0</v>
      </c>
      <c r="J26" s="44">
        <f>NovemberRaw!I26</f>
        <v>0</v>
      </c>
      <c r="K26" s="44">
        <f>NovemberRaw!J26</f>
        <v>0</v>
      </c>
      <c r="L26" s="44">
        <f>NovemberRaw!K26</f>
        <v>0</v>
      </c>
      <c r="M26" s="44">
        <f>NovemberRaw!L26</f>
        <v>0</v>
      </c>
      <c r="N26" s="44">
        <f>NovemberRaw!W22</f>
        <v>0</v>
      </c>
      <c r="O26" s="44">
        <f>NovemberRaw!M26</f>
        <v>0</v>
      </c>
      <c r="P26" s="44">
        <f>NovemberRaw!N26</f>
        <v>0</v>
      </c>
      <c r="Q26" s="44">
        <f>NovemberRaw!O26</f>
        <v>0</v>
      </c>
      <c r="R26" s="44">
        <f>NovemberRaw!P26</f>
        <v>0</v>
      </c>
      <c r="S26" s="44">
        <f>NovemberRaw!Q26</f>
        <v>0</v>
      </c>
      <c r="T26" s="44">
        <f>NovemberRaw!R26</f>
        <v>0</v>
      </c>
      <c r="U26" s="44">
        <f>NovemberRaw!S26</f>
        <v>0</v>
      </c>
    </row>
    <row r="27" spans="1:21" s="4" customFormat="1" ht="30" customHeight="1" x14ac:dyDescent="0.4">
      <c r="A27" s="6" t="s">
        <v>46</v>
      </c>
      <c r="B27" s="46">
        <f>January!B27</f>
        <v>13787</v>
      </c>
      <c r="C27" s="46">
        <f>October!D27</f>
        <v>0</v>
      </c>
      <c r="D27" s="46">
        <f>NovemberRaw!C27</f>
        <v>0</v>
      </c>
      <c r="E27" s="46">
        <f>NovemberRaw!D27</f>
        <v>0</v>
      </c>
      <c r="F27" s="46">
        <f>NovemberRaw!E27</f>
        <v>0</v>
      </c>
      <c r="G27" s="46">
        <f>NovemberRaw!F27</f>
        <v>0</v>
      </c>
      <c r="H27" s="46">
        <f>NovemberRaw!G27</f>
        <v>0</v>
      </c>
      <c r="I27" s="46">
        <f>NovemberRaw!H27</f>
        <v>0</v>
      </c>
      <c r="J27" s="46">
        <f>NovemberRaw!I27</f>
        <v>0</v>
      </c>
      <c r="K27" s="46">
        <f>NovemberRaw!J27</f>
        <v>0</v>
      </c>
      <c r="L27" s="46">
        <f>NovemberRaw!K27</f>
        <v>0</v>
      </c>
      <c r="M27" s="46">
        <f>NovemberRaw!L27</f>
        <v>0</v>
      </c>
      <c r="N27" s="46">
        <f>NovemberRaw!W23</f>
        <v>0</v>
      </c>
      <c r="O27" s="46">
        <f>NovemberRaw!M27</f>
        <v>0</v>
      </c>
      <c r="P27" s="46">
        <f>NovemberRaw!N27</f>
        <v>0</v>
      </c>
      <c r="Q27" s="46">
        <f>NovemberRaw!O27</f>
        <v>0</v>
      </c>
      <c r="R27" s="46">
        <f>NovemberRaw!P27</f>
        <v>0</v>
      </c>
      <c r="S27" s="46">
        <f>NovemberRaw!Q27</f>
        <v>0</v>
      </c>
      <c r="T27" s="46">
        <f>NovemberRaw!R27</f>
        <v>0</v>
      </c>
      <c r="U27" s="46">
        <f>NovemberRaw!S27</f>
        <v>0</v>
      </c>
    </row>
    <row r="28" spans="1:21" s="4" customFormat="1" ht="30" customHeight="1" x14ac:dyDescent="0.4">
      <c r="A28" s="5" t="s">
        <v>47</v>
      </c>
      <c r="B28" s="44">
        <f>January!B28</f>
        <v>4292</v>
      </c>
      <c r="C28" s="44">
        <f>October!D28</f>
        <v>0</v>
      </c>
      <c r="D28" s="44">
        <f>NovemberRaw!C28</f>
        <v>0</v>
      </c>
      <c r="E28" s="44">
        <f>NovemberRaw!D28</f>
        <v>0</v>
      </c>
      <c r="F28" s="44">
        <f>NovemberRaw!E28</f>
        <v>0</v>
      </c>
      <c r="G28" s="44">
        <f>NovemberRaw!F28</f>
        <v>0</v>
      </c>
      <c r="H28" s="44">
        <f>NovemberRaw!G28</f>
        <v>0</v>
      </c>
      <c r="I28" s="44">
        <f>NovemberRaw!H28</f>
        <v>0</v>
      </c>
      <c r="J28" s="44">
        <f>NovemberRaw!I28</f>
        <v>0</v>
      </c>
      <c r="K28" s="44">
        <f>NovemberRaw!J28</f>
        <v>0</v>
      </c>
      <c r="L28" s="44">
        <f>NovemberRaw!K28</f>
        <v>0</v>
      </c>
      <c r="M28" s="44">
        <f>NovemberRaw!L28</f>
        <v>0</v>
      </c>
      <c r="N28" s="44">
        <f>NovemberRaw!W25</f>
        <v>0</v>
      </c>
      <c r="O28" s="44">
        <f>NovemberRaw!M28</f>
        <v>0</v>
      </c>
      <c r="P28" s="44">
        <f>NovemberRaw!N28</f>
        <v>0</v>
      </c>
      <c r="Q28" s="44">
        <f>NovemberRaw!O28</f>
        <v>0</v>
      </c>
      <c r="R28" s="44">
        <f>NovemberRaw!P28</f>
        <v>0</v>
      </c>
      <c r="S28" s="44">
        <f>NovemberRaw!Q28</f>
        <v>0</v>
      </c>
      <c r="T28" s="44">
        <f>NovemberRaw!R28</f>
        <v>0</v>
      </c>
      <c r="U28" s="44">
        <f>NovemberRaw!S28</f>
        <v>0</v>
      </c>
    </row>
    <row r="29" spans="1:21" s="4" customFormat="1" ht="30" customHeight="1" x14ac:dyDescent="0.4">
      <c r="A29" s="6" t="s">
        <v>48</v>
      </c>
      <c r="B29" s="46">
        <f>January!B29</f>
        <v>16415</v>
      </c>
      <c r="C29" s="46">
        <f>October!D29</f>
        <v>0</v>
      </c>
      <c r="D29" s="46">
        <f>NovemberRaw!C29</f>
        <v>0</v>
      </c>
      <c r="E29" s="46">
        <f>NovemberRaw!D29</f>
        <v>0</v>
      </c>
      <c r="F29" s="46">
        <f>NovemberRaw!E29</f>
        <v>0</v>
      </c>
      <c r="G29" s="46">
        <f>NovemberRaw!F29</f>
        <v>0</v>
      </c>
      <c r="H29" s="46">
        <f>NovemberRaw!G29</f>
        <v>0</v>
      </c>
      <c r="I29" s="46">
        <f>NovemberRaw!H29</f>
        <v>0</v>
      </c>
      <c r="J29" s="46">
        <f>NovemberRaw!I29</f>
        <v>0</v>
      </c>
      <c r="K29" s="46">
        <f>NovemberRaw!J29</f>
        <v>0</v>
      </c>
      <c r="L29" s="46">
        <f>NovemberRaw!K29</f>
        <v>0</v>
      </c>
      <c r="M29" s="46">
        <f>NovemberRaw!L29</f>
        <v>0</v>
      </c>
      <c r="N29" s="46">
        <f>NovemberRaw!W26</f>
        <v>0</v>
      </c>
      <c r="O29" s="46">
        <f>NovemberRaw!M29</f>
        <v>0</v>
      </c>
      <c r="P29" s="46">
        <f>NovemberRaw!N29</f>
        <v>0</v>
      </c>
      <c r="Q29" s="46">
        <f>NovemberRaw!O29</f>
        <v>0</v>
      </c>
      <c r="R29" s="46">
        <f>NovemberRaw!P29</f>
        <v>0</v>
      </c>
      <c r="S29" s="46">
        <f>NovemberRaw!Q29</f>
        <v>0</v>
      </c>
      <c r="T29" s="46">
        <f>NovemberRaw!R29</f>
        <v>0</v>
      </c>
      <c r="U29" s="46">
        <f>NovemberRaw!S29</f>
        <v>0</v>
      </c>
    </row>
    <row r="30" spans="1:21" s="4" customFormat="1" ht="30" customHeight="1" x14ac:dyDescent="0.4">
      <c r="A30" s="5" t="s">
        <v>49</v>
      </c>
      <c r="B30" s="44">
        <f>January!B30</f>
        <v>889</v>
      </c>
      <c r="C30" s="44">
        <f>October!D30</f>
        <v>0</v>
      </c>
      <c r="D30" s="44">
        <f>NovemberRaw!C30</f>
        <v>0</v>
      </c>
      <c r="E30" s="44">
        <f>NovemberRaw!D30</f>
        <v>0</v>
      </c>
      <c r="F30" s="44">
        <f>NovemberRaw!E30</f>
        <v>0</v>
      </c>
      <c r="G30" s="44">
        <f>NovemberRaw!F30</f>
        <v>0</v>
      </c>
      <c r="H30" s="44">
        <f>NovemberRaw!G30</f>
        <v>0</v>
      </c>
      <c r="I30" s="44">
        <f>NovemberRaw!H30</f>
        <v>0</v>
      </c>
      <c r="J30" s="44">
        <f>NovemberRaw!I30</f>
        <v>0</v>
      </c>
      <c r="K30" s="44">
        <f>NovemberRaw!J30</f>
        <v>0</v>
      </c>
      <c r="L30" s="44">
        <f>NovemberRaw!K30</f>
        <v>0</v>
      </c>
      <c r="M30" s="44">
        <f>NovemberRaw!L30</f>
        <v>0</v>
      </c>
      <c r="N30" s="44">
        <f>NovemberRaw!W28</f>
        <v>0</v>
      </c>
      <c r="O30" s="44">
        <f>NovemberRaw!M30</f>
        <v>0</v>
      </c>
      <c r="P30" s="44">
        <f>NovemberRaw!N30</f>
        <v>0</v>
      </c>
      <c r="Q30" s="44">
        <f>NovemberRaw!O30</f>
        <v>0</v>
      </c>
      <c r="R30" s="44">
        <f>NovemberRaw!P30</f>
        <v>0</v>
      </c>
      <c r="S30" s="44">
        <f>NovemberRaw!Q30</f>
        <v>0</v>
      </c>
      <c r="T30" s="44">
        <f>NovemberRaw!R30</f>
        <v>0</v>
      </c>
      <c r="U30" s="44">
        <f>NovemberRaw!S30</f>
        <v>0</v>
      </c>
    </row>
    <row r="31" spans="1:21" s="4" customFormat="1" ht="30" customHeight="1" x14ac:dyDescent="0.4">
      <c r="A31" s="6" t="s">
        <v>50</v>
      </c>
      <c r="B31" s="46">
        <f>January!B31</f>
        <v>16119</v>
      </c>
      <c r="C31" s="46">
        <f>October!D31</f>
        <v>0</v>
      </c>
      <c r="D31" s="46">
        <f>NovemberRaw!C31</f>
        <v>0</v>
      </c>
      <c r="E31" s="46">
        <f>NovemberRaw!D31</f>
        <v>0</v>
      </c>
      <c r="F31" s="46">
        <f>NovemberRaw!E31</f>
        <v>0</v>
      </c>
      <c r="G31" s="46">
        <f>NovemberRaw!F31</f>
        <v>0</v>
      </c>
      <c r="H31" s="46">
        <f>NovemberRaw!G31</f>
        <v>0</v>
      </c>
      <c r="I31" s="46">
        <f>NovemberRaw!H31</f>
        <v>0</v>
      </c>
      <c r="J31" s="46">
        <f>NovemberRaw!I31</f>
        <v>0</v>
      </c>
      <c r="K31" s="46">
        <f>NovemberRaw!J31</f>
        <v>0</v>
      </c>
      <c r="L31" s="46">
        <f>NovemberRaw!K31</f>
        <v>0</v>
      </c>
      <c r="M31" s="46">
        <f>NovemberRaw!L31</f>
        <v>0</v>
      </c>
      <c r="N31" s="46">
        <f>NovemberRaw!W29</f>
        <v>0</v>
      </c>
      <c r="O31" s="46">
        <f>NovemberRaw!M31</f>
        <v>0</v>
      </c>
      <c r="P31" s="46">
        <f>NovemberRaw!N31</f>
        <v>0</v>
      </c>
      <c r="Q31" s="46">
        <f>NovemberRaw!O31</f>
        <v>0</v>
      </c>
      <c r="R31" s="46">
        <f>NovemberRaw!P31</f>
        <v>0</v>
      </c>
      <c r="S31" s="46">
        <f>NovemberRaw!Q31</f>
        <v>0</v>
      </c>
      <c r="T31" s="46">
        <f>NovemberRaw!R31</f>
        <v>0</v>
      </c>
      <c r="U31" s="46">
        <f>NovemberRaw!S31</f>
        <v>0</v>
      </c>
    </row>
    <row r="32" spans="1:21" s="4" customFormat="1" ht="30" customHeight="1" x14ac:dyDescent="0.4">
      <c r="A32" s="5" t="s">
        <v>51</v>
      </c>
      <c r="B32" s="44">
        <f>January!B32</f>
        <v>21568</v>
      </c>
      <c r="C32" s="44">
        <f>October!D32</f>
        <v>0</v>
      </c>
      <c r="D32" s="44">
        <f>NovemberRaw!C32</f>
        <v>0</v>
      </c>
      <c r="E32" s="44">
        <f>NovemberRaw!D32</f>
        <v>0</v>
      </c>
      <c r="F32" s="44">
        <f>NovemberRaw!E32</f>
        <v>0</v>
      </c>
      <c r="G32" s="44">
        <f>NovemberRaw!F32</f>
        <v>0</v>
      </c>
      <c r="H32" s="44">
        <f>NovemberRaw!G32</f>
        <v>0</v>
      </c>
      <c r="I32" s="44">
        <f>NovemberRaw!H32</f>
        <v>0</v>
      </c>
      <c r="J32" s="44">
        <f>NovemberRaw!I32</f>
        <v>0</v>
      </c>
      <c r="K32" s="44">
        <f>NovemberRaw!J32</f>
        <v>0</v>
      </c>
      <c r="L32" s="44">
        <f>NovemberRaw!K32</f>
        <v>0</v>
      </c>
      <c r="M32" s="44">
        <f>NovemberRaw!L32</f>
        <v>0</v>
      </c>
      <c r="N32" s="44">
        <f>NovemberRaw!W30</f>
        <v>0</v>
      </c>
      <c r="O32" s="44">
        <f>NovemberRaw!M32</f>
        <v>0</v>
      </c>
      <c r="P32" s="44">
        <f>NovemberRaw!N32</f>
        <v>0</v>
      </c>
      <c r="Q32" s="44">
        <f>NovemberRaw!O32</f>
        <v>0</v>
      </c>
      <c r="R32" s="44">
        <f>NovemberRaw!P32</f>
        <v>0</v>
      </c>
      <c r="S32" s="44">
        <f>NovemberRaw!Q32</f>
        <v>0</v>
      </c>
      <c r="T32" s="44">
        <f>NovemberRaw!R32</f>
        <v>0</v>
      </c>
      <c r="U32" s="44">
        <f>NovemberRaw!S32</f>
        <v>0</v>
      </c>
    </row>
    <row r="33" spans="1:21" s="4" customFormat="1" ht="30" customHeight="1" x14ac:dyDescent="0.4">
      <c r="A33" s="6" t="s">
        <v>52</v>
      </c>
      <c r="B33" s="46">
        <f>January!B33</f>
        <v>17880</v>
      </c>
      <c r="C33" s="46">
        <f>October!D33</f>
        <v>0</v>
      </c>
      <c r="D33" s="46">
        <f>NovemberRaw!C33</f>
        <v>0</v>
      </c>
      <c r="E33" s="46">
        <f>NovemberRaw!D33</f>
        <v>0</v>
      </c>
      <c r="F33" s="46">
        <f>NovemberRaw!E33</f>
        <v>0</v>
      </c>
      <c r="G33" s="46">
        <f>NovemberRaw!F33</f>
        <v>0</v>
      </c>
      <c r="H33" s="46">
        <f>NovemberRaw!G33</f>
        <v>0</v>
      </c>
      <c r="I33" s="46">
        <f>NovemberRaw!H33</f>
        <v>0</v>
      </c>
      <c r="J33" s="46">
        <f>NovemberRaw!I33</f>
        <v>0</v>
      </c>
      <c r="K33" s="46">
        <f>NovemberRaw!J33</f>
        <v>0</v>
      </c>
      <c r="L33" s="46">
        <f>NovemberRaw!K33</f>
        <v>0</v>
      </c>
      <c r="M33" s="46">
        <f>NovemberRaw!L33</f>
        <v>0</v>
      </c>
      <c r="N33" s="46">
        <f>NovemberRaw!W31</f>
        <v>0</v>
      </c>
      <c r="O33" s="46">
        <f>NovemberRaw!M33</f>
        <v>0</v>
      </c>
      <c r="P33" s="46">
        <f>NovemberRaw!N33</f>
        <v>0</v>
      </c>
      <c r="Q33" s="46">
        <f>NovemberRaw!O33</f>
        <v>0</v>
      </c>
      <c r="R33" s="46">
        <f>NovemberRaw!P33</f>
        <v>0</v>
      </c>
      <c r="S33" s="46">
        <f>NovemberRaw!Q33</f>
        <v>0</v>
      </c>
      <c r="T33" s="46">
        <f>NovemberRaw!R33</f>
        <v>0</v>
      </c>
      <c r="U33" s="46">
        <f>NovemberRaw!S33</f>
        <v>0</v>
      </c>
    </row>
    <row r="34" spans="1:21" s="4" customFormat="1" ht="30" customHeight="1" x14ac:dyDescent="0.4">
      <c r="A34" s="5" t="s">
        <v>53</v>
      </c>
      <c r="B34" s="44">
        <f>January!B34</f>
        <v>10805</v>
      </c>
      <c r="C34" s="44">
        <f>October!D34</f>
        <v>0</v>
      </c>
      <c r="D34" s="44">
        <f>NovemberRaw!C34</f>
        <v>0</v>
      </c>
      <c r="E34" s="44">
        <f>NovemberRaw!D34</f>
        <v>0</v>
      </c>
      <c r="F34" s="44">
        <f>NovemberRaw!E34</f>
        <v>0</v>
      </c>
      <c r="G34" s="44">
        <f>NovemberRaw!F34</f>
        <v>0</v>
      </c>
      <c r="H34" s="44">
        <f>NovemberRaw!G34</f>
        <v>0</v>
      </c>
      <c r="I34" s="44">
        <f>NovemberRaw!H34</f>
        <v>0</v>
      </c>
      <c r="J34" s="44">
        <f>NovemberRaw!I34</f>
        <v>0</v>
      </c>
      <c r="K34" s="44">
        <f>NovemberRaw!J34</f>
        <v>0</v>
      </c>
      <c r="L34" s="44">
        <f>NovemberRaw!K34</f>
        <v>0</v>
      </c>
      <c r="M34" s="44">
        <f>NovemberRaw!L34</f>
        <v>0</v>
      </c>
      <c r="N34" s="44">
        <f>NovemberRaw!W32</f>
        <v>0</v>
      </c>
      <c r="O34" s="44">
        <f>NovemberRaw!M34</f>
        <v>0</v>
      </c>
      <c r="P34" s="44">
        <f>NovemberRaw!N34</f>
        <v>0</v>
      </c>
      <c r="Q34" s="44">
        <f>NovemberRaw!O34</f>
        <v>0</v>
      </c>
      <c r="R34" s="44">
        <f>NovemberRaw!P34</f>
        <v>0</v>
      </c>
      <c r="S34" s="44">
        <f>NovemberRaw!Q34</f>
        <v>0</v>
      </c>
      <c r="T34" s="44">
        <f>NovemberRaw!R34</f>
        <v>0</v>
      </c>
      <c r="U34" s="44">
        <f>NovemberRaw!S34</f>
        <v>0</v>
      </c>
    </row>
    <row r="35" spans="1:21" s="4" customFormat="1" ht="30" customHeight="1" x14ac:dyDescent="0.4">
      <c r="A35" s="6" t="s">
        <v>54</v>
      </c>
      <c r="B35" s="46">
        <f>January!B35</f>
        <v>70740</v>
      </c>
      <c r="C35" s="46">
        <f>October!D35</f>
        <v>0</v>
      </c>
      <c r="D35" s="46">
        <f>NovemberRaw!C35</f>
        <v>0</v>
      </c>
      <c r="E35" s="46">
        <f>NovemberRaw!D35</f>
        <v>0</v>
      </c>
      <c r="F35" s="46">
        <f>NovemberRaw!E35</f>
        <v>0</v>
      </c>
      <c r="G35" s="46">
        <f>NovemberRaw!F35</f>
        <v>0</v>
      </c>
      <c r="H35" s="46">
        <f>NovemberRaw!G35</f>
        <v>0</v>
      </c>
      <c r="I35" s="46">
        <f>NovemberRaw!H35</f>
        <v>0</v>
      </c>
      <c r="J35" s="46">
        <f>NovemberRaw!I35</f>
        <v>0</v>
      </c>
      <c r="K35" s="46">
        <f>NovemberRaw!J35</f>
        <v>0</v>
      </c>
      <c r="L35" s="46">
        <f>NovemberRaw!K35</f>
        <v>0</v>
      </c>
      <c r="M35" s="46">
        <f>NovemberRaw!L35</f>
        <v>0</v>
      </c>
      <c r="N35" s="46">
        <f>NovemberRaw!W33</f>
        <v>0</v>
      </c>
      <c r="O35" s="46">
        <f>NovemberRaw!M35</f>
        <v>0</v>
      </c>
      <c r="P35" s="46">
        <f>NovemberRaw!N35</f>
        <v>0</v>
      </c>
      <c r="Q35" s="46">
        <f>NovemberRaw!O35</f>
        <v>0</v>
      </c>
      <c r="R35" s="46">
        <f>NovemberRaw!P35</f>
        <v>0</v>
      </c>
      <c r="S35" s="46">
        <f>NovemberRaw!Q35</f>
        <v>0</v>
      </c>
      <c r="T35" s="46">
        <f>NovemberRaw!R35</f>
        <v>0</v>
      </c>
      <c r="U35" s="46">
        <f>NovemberRaw!S35</f>
        <v>0</v>
      </c>
    </row>
    <row r="36" spans="1:21" s="4" customFormat="1" ht="30" customHeight="1" x14ac:dyDescent="0.4">
      <c r="A36" s="5" t="s">
        <v>55</v>
      </c>
      <c r="B36" s="44">
        <f>January!B36</f>
        <v>22063</v>
      </c>
      <c r="C36" s="44">
        <f>October!D36</f>
        <v>0</v>
      </c>
      <c r="D36" s="44">
        <f>NovemberRaw!C36</f>
        <v>0</v>
      </c>
      <c r="E36" s="44">
        <f>NovemberRaw!D36</f>
        <v>0</v>
      </c>
      <c r="F36" s="44">
        <f>NovemberRaw!E36</f>
        <v>0</v>
      </c>
      <c r="G36" s="44">
        <f>NovemberRaw!F36</f>
        <v>0</v>
      </c>
      <c r="H36" s="44">
        <f>NovemberRaw!G36</f>
        <v>0</v>
      </c>
      <c r="I36" s="44">
        <f>NovemberRaw!H36</f>
        <v>0</v>
      </c>
      <c r="J36" s="44">
        <f>NovemberRaw!I36</f>
        <v>0</v>
      </c>
      <c r="K36" s="44">
        <f>NovemberRaw!J36</f>
        <v>0</v>
      </c>
      <c r="L36" s="44">
        <f>NovemberRaw!K36</f>
        <v>0</v>
      </c>
      <c r="M36" s="44">
        <f>NovemberRaw!L36</f>
        <v>0</v>
      </c>
      <c r="N36" s="44">
        <f>NovemberRaw!W34</f>
        <v>0</v>
      </c>
      <c r="O36" s="44">
        <f>NovemberRaw!M36</f>
        <v>0</v>
      </c>
      <c r="P36" s="44">
        <f>NovemberRaw!N36</f>
        <v>0</v>
      </c>
      <c r="Q36" s="44">
        <f>NovemberRaw!O36</f>
        <v>0</v>
      </c>
      <c r="R36" s="44">
        <f>NovemberRaw!P36</f>
        <v>0</v>
      </c>
      <c r="S36" s="44">
        <f>NovemberRaw!Q36</f>
        <v>0</v>
      </c>
      <c r="T36" s="44">
        <f>NovemberRaw!R36</f>
        <v>0</v>
      </c>
      <c r="U36" s="44">
        <f>NovemberRaw!S36</f>
        <v>0</v>
      </c>
    </row>
    <row r="37" spans="1:21" s="4" customFormat="1" ht="30" customHeight="1" x14ac:dyDescent="0.4">
      <c r="A37" s="6" t="s">
        <v>56</v>
      </c>
      <c r="B37" s="46">
        <f>January!B37</f>
        <v>29363</v>
      </c>
      <c r="C37" s="46">
        <f>October!D37</f>
        <v>0</v>
      </c>
      <c r="D37" s="46">
        <f>NovemberRaw!C37</f>
        <v>0</v>
      </c>
      <c r="E37" s="46">
        <f>NovemberRaw!D37</f>
        <v>0</v>
      </c>
      <c r="F37" s="46">
        <f>NovemberRaw!E37</f>
        <v>0</v>
      </c>
      <c r="G37" s="46">
        <f>NovemberRaw!F37</f>
        <v>0</v>
      </c>
      <c r="H37" s="46">
        <f>NovemberRaw!G37</f>
        <v>0</v>
      </c>
      <c r="I37" s="46">
        <f>NovemberRaw!H37</f>
        <v>0</v>
      </c>
      <c r="J37" s="46">
        <f>NovemberRaw!I37</f>
        <v>0</v>
      </c>
      <c r="K37" s="46">
        <f>NovemberRaw!J37</f>
        <v>0</v>
      </c>
      <c r="L37" s="46">
        <f>NovemberRaw!K37</f>
        <v>0</v>
      </c>
      <c r="M37" s="46">
        <f>NovemberRaw!L37</f>
        <v>0</v>
      </c>
      <c r="N37" s="46">
        <f>NovemberRaw!W35</f>
        <v>0</v>
      </c>
      <c r="O37" s="46">
        <f>NovemberRaw!M37</f>
        <v>0</v>
      </c>
      <c r="P37" s="46">
        <f>NovemberRaw!N37</f>
        <v>0</v>
      </c>
      <c r="Q37" s="46">
        <f>NovemberRaw!O37</f>
        <v>0</v>
      </c>
      <c r="R37" s="46">
        <f>NovemberRaw!P37</f>
        <v>0</v>
      </c>
      <c r="S37" s="46">
        <f>NovemberRaw!Q37</f>
        <v>0</v>
      </c>
      <c r="T37" s="46">
        <f>NovemberRaw!R37</f>
        <v>0</v>
      </c>
      <c r="U37" s="46">
        <f>NovemberRaw!S37</f>
        <v>0</v>
      </c>
    </row>
    <row r="38" spans="1:21" s="4" customFormat="1" ht="30" customHeight="1" x14ac:dyDescent="0.4">
      <c r="A38" s="5" t="s">
        <v>57</v>
      </c>
      <c r="B38" s="44">
        <f>January!B38</f>
        <v>13103</v>
      </c>
      <c r="C38" s="44">
        <f>October!D38</f>
        <v>0</v>
      </c>
      <c r="D38" s="44">
        <f>NovemberRaw!C38</f>
        <v>0</v>
      </c>
      <c r="E38" s="44">
        <f>NovemberRaw!D38</f>
        <v>0</v>
      </c>
      <c r="F38" s="44">
        <f>NovemberRaw!E38</f>
        <v>0</v>
      </c>
      <c r="G38" s="44">
        <f>NovemberRaw!F38</f>
        <v>0</v>
      </c>
      <c r="H38" s="44">
        <f>NovemberRaw!G38</f>
        <v>0</v>
      </c>
      <c r="I38" s="44">
        <f>NovemberRaw!H38</f>
        <v>0</v>
      </c>
      <c r="J38" s="44">
        <f>NovemberRaw!I38</f>
        <v>0</v>
      </c>
      <c r="K38" s="44">
        <f>NovemberRaw!J38</f>
        <v>0</v>
      </c>
      <c r="L38" s="44">
        <f>NovemberRaw!K38</f>
        <v>0</v>
      </c>
      <c r="M38" s="44">
        <f>NovemberRaw!L38</f>
        <v>0</v>
      </c>
      <c r="N38" s="44"/>
      <c r="O38" s="44">
        <f>NovemberRaw!M38</f>
        <v>0</v>
      </c>
      <c r="P38" s="44">
        <f>NovemberRaw!N38</f>
        <v>0</v>
      </c>
      <c r="Q38" s="44">
        <f>NovemberRaw!O38</f>
        <v>0</v>
      </c>
      <c r="R38" s="44">
        <f>NovemberRaw!P38</f>
        <v>0</v>
      </c>
      <c r="S38" s="44">
        <f>NovemberRaw!Q38</f>
        <v>0</v>
      </c>
      <c r="T38" s="44">
        <f>NovemberRaw!R38</f>
        <v>0</v>
      </c>
      <c r="U38" s="44">
        <f>NovemberRaw!S38</f>
        <v>0</v>
      </c>
    </row>
    <row r="39" spans="1:21" s="4" customFormat="1" ht="30" customHeight="1" x14ac:dyDescent="0.4">
      <c r="A39" s="6" t="s">
        <v>63</v>
      </c>
      <c r="B39" s="46">
        <f>January!B39</f>
        <v>7993</v>
      </c>
      <c r="C39" s="46">
        <f>October!D39</f>
        <v>0</v>
      </c>
      <c r="D39" s="46">
        <f>NovemberRaw!C39</f>
        <v>0</v>
      </c>
      <c r="E39" s="46">
        <f>NovemberRaw!D39</f>
        <v>0</v>
      </c>
      <c r="F39" s="46">
        <f>NovemberRaw!E39</f>
        <v>0</v>
      </c>
      <c r="G39" s="46">
        <f>NovemberRaw!F39</f>
        <v>0</v>
      </c>
      <c r="H39" s="46">
        <f>NovemberRaw!G39</f>
        <v>0</v>
      </c>
      <c r="I39" s="46">
        <f>NovemberRaw!H39</f>
        <v>0</v>
      </c>
      <c r="J39" s="46">
        <f>NovemberRaw!I39</f>
        <v>0</v>
      </c>
      <c r="K39" s="46">
        <f>NovemberRaw!J39</f>
        <v>0</v>
      </c>
      <c r="L39" s="46">
        <f>NovemberRaw!K39</f>
        <v>0</v>
      </c>
      <c r="M39" s="46">
        <f>NovemberRaw!L39</f>
        <v>0</v>
      </c>
      <c r="N39" s="46">
        <f>NovemberRaw!W36</f>
        <v>0</v>
      </c>
      <c r="O39" s="46">
        <f>NovemberRaw!M39</f>
        <v>0</v>
      </c>
      <c r="P39" s="46">
        <f>NovemberRaw!N39</f>
        <v>0</v>
      </c>
      <c r="Q39" s="46">
        <f>NovemberRaw!O39</f>
        <v>0</v>
      </c>
      <c r="R39" s="46">
        <f>NovemberRaw!P39</f>
        <v>0</v>
      </c>
      <c r="S39" s="46">
        <f>NovemberRaw!Q39</f>
        <v>0</v>
      </c>
      <c r="T39" s="46">
        <f>NovemberRaw!R39</f>
        <v>0</v>
      </c>
      <c r="U39" s="46">
        <f>NovemberRaw!S39</f>
        <v>0</v>
      </c>
    </row>
    <row r="40" spans="1:21" s="4" customFormat="1" ht="30" customHeight="1" x14ac:dyDescent="0.4">
      <c r="A40" s="10" t="s">
        <v>58</v>
      </c>
      <c r="B40" s="52">
        <f>January!B40</f>
        <v>12915</v>
      </c>
      <c r="C40" s="52">
        <f>October!D40</f>
        <v>0</v>
      </c>
      <c r="D40" s="52">
        <f>NovemberRaw!C40</f>
        <v>0</v>
      </c>
      <c r="E40" s="52">
        <f>NovemberRaw!D40</f>
        <v>0</v>
      </c>
      <c r="F40" s="52">
        <f>NovemberRaw!E40</f>
        <v>0</v>
      </c>
      <c r="G40" s="52">
        <f>NovemberRaw!F40</f>
        <v>0</v>
      </c>
      <c r="H40" s="52">
        <f>NovemberRaw!G40</f>
        <v>0</v>
      </c>
      <c r="I40" s="52">
        <f>NovemberRaw!H40</f>
        <v>0</v>
      </c>
      <c r="J40" s="52">
        <f>NovemberRaw!I40</f>
        <v>0</v>
      </c>
      <c r="K40" s="52">
        <f>NovemberRaw!J40</f>
        <v>0</v>
      </c>
      <c r="L40" s="52">
        <f>NovemberRaw!K40</f>
        <v>0</v>
      </c>
      <c r="M40" s="52">
        <f>NovemberRaw!L40</f>
        <v>0</v>
      </c>
      <c r="N40" s="52"/>
      <c r="O40" s="52">
        <f>NovemberRaw!M40</f>
        <v>0</v>
      </c>
      <c r="P40" s="52">
        <f>NovemberRaw!N40</f>
        <v>0</v>
      </c>
      <c r="Q40" s="52">
        <f>NovemberRaw!O40</f>
        <v>0</v>
      </c>
      <c r="R40" s="52">
        <f>NovemberRaw!P40</f>
        <v>0</v>
      </c>
      <c r="S40" s="52">
        <f>NovemberRaw!Q40</f>
        <v>0</v>
      </c>
      <c r="T40" s="52">
        <f>NovemberRaw!R40</f>
        <v>0</v>
      </c>
      <c r="U40" s="52">
        <f>NovemberRaw!S40</f>
        <v>0</v>
      </c>
    </row>
    <row r="41" spans="1:21" s="4" customFormat="1" ht="30" customHeight="1" x14ac:dyDescent="0.4">
      <c r="A41" s="9" t="s">
        <v>59</v>
      </c>
      <c r="B41" s="54">
        <f>January!B41</f>
        <v>16712</v>
      </c>
      <c r="C41" s="54">
        <f>October!D41</f>
        <v>0</v>
      </c>
      <c r="D41" s="54">
        <f>NovemberRaw!C41</f>
        <v>0</v>
      </c>
      <c r="E41" s="54">
        <f>NovemberRaw!D41</f>
        <v>0</v>
      </c>
      <c r="F41" s="54">
        <f>NovemberRaw!E41</f>
        <v>0</v>
      </c>
      <c r="G41" s="54">
        <f>NovemberRaw!F41</f>
        <v>0</v>
      </c>
      <c r="H41" s="54">
        <f>NovemberRaw!G41</f>
        <v>0</v>
      </c>
      <c r="I41" s="54">
        <f>NovemberRaw!H41</f>
        <v>0</v>
      </c>
      <c r="J41" s="54">
        <f>NovemberRaw!I41</f>
        <v>0</v>
      </c>
      <c r="K41" s="54">
        <f>NovemberRaw!J41</f>
        <v>0</v>
      </c>
      <c r="L41" s="54">
        <f>NovemberRaw!K41</f>
        <v>0</v>
      </c>
      <c r="M41" s="54">
        <f>NovemberRaw!L41</f>
        <v>0</v>
      </c>
      <c r="N41" s="54"/>
      <c r="O41" s="54">
        <f>NovemberRaw!M41</f>
        <v>0</v>
      </c>
      <c r="P41" s="54">
        <f>NovemberRaw!N41</f>
        <v>0</v>
      </c>
      <c r="Q41" s="54">
        <f>NovemberRaw!O41</f>
        <v>0</v>
      </c>
      <c r="R41" s="54">
        <f>NovemberRaw!P41</f>
        <v>0</v>
      </c>
      <c r="S41" s="54">
        <f>NovemberRaw!Q41</f>
        <v>0</v>
      </c>
      <c r="T41" s="54">
        <f>NovemberRaw!R41</f>
        <v>0</v>
      </c>
      <c r="U41" s="54">
        <f>NovemberRaw!S41</f>
        <v>0</v>
      </c>
    </row>
    <row r="42" spans="1:21" s="4" customFormat="1" ht="30" customHeight="1" x14ac:dyDescent="0.4">
      <c r="A42" s="10" t="s">
        <v>60</v>
      </c>
      <c r="B42" s="52">
        <f>January!B42</f>
        <v>3979</v>
      </c>
      <c r="C42" s="52">
        <f>October!D42</f>
        <v>0</v>
      </c>
      <c r="D42" s="52">
        <f>NovemberRaw!C42</f>
        <v>0</v>
      </c>
      <c r="E42" s="52">
        <f>NovemberRaw!D42</f>
        <v>0</v>
      </c>
      <c r="F42" s="52">
        <f>NovemberRaw!E42</f>
        <v>0</v>
      </c>
      <c r="G42" s="52">
        <f>NovemberRaw!F42</f>
        <v>0</v>
      </c>
      <c r="H42" s="52">
        <f>NovemberRaw!G42</f>
        <v>0</v>
      </c>
      <c r="I42" s="52">
        <f>NovemberRaw!H42</f>
        <v>0</v>
      </c>
      <c r="J42" s="52">
        <f>NovemberRaw!I42</f>
        <v>0</v>
      </c>
      <c r="K42" s="52">
        <f>NovemberRaw!J42</f>
        <v>0</v>
      </c>
      <c r="L42" s="52">
        <f>NovemberRaw!K42</f>
        <v>0</v>
      </c>
      <c r="M42" s="52">
        <f>NovemberRaw!L42</f>
        <v>0</v>
      </c>
      <c r="N42" s="52"/>
      <c r="O42" s="52">
        <f>NovemberRaw!M42</f>
        <v>0</v>
      </c>
      <c r="P42" s="52">
        <f>NovemberRaw!N42</f>
        <v>0</v>
      </c>
      <c r="Q42" s="52">
        <f>NovemberRaw!O42</f>
        <v>0</v>
      </c>
      <c r="R42" s="52">
        <f>NovemberRaw!P42</f>
        <v>0</v>
      </c>
      <c r="S42" s="52">
        <f>NovemberRaw!Q42</f>
        <v>0</v>
      </c>
      <c r="T42" s="52">
        <f>NovemberRaw!R42</f>
        <v>0</v>
      </c>
      <c r="U42" s="52">
        <f>NovemberRaw!S42</f>
        <v>0</v>
      </c>
    </row>
    <row r="43" spans="1:21" s="4" customFormat="1" ht="30" customHeight="1" x14ac:dyDescent="0.4">
      <c r="A43" s="9" t="s">
        <v>61</v>
      </c>
      <c r="B43" s="54">
        <f>January!B43</f>
        <v>4739</v>
      </c>
      <c r="C43" s="54">
        <f>October!D43</f>
        <v>0</v>
      </c>
      <c r="D43" s="54">
        <f>NovemberRaw!C43</f>
        <v>0</v>
      </c>
      <c r="E43" s="54">
        <f>NovemberRaw!D43</f>
        <v>0</v>
      </c>
      <c r="F43" s="54">
        <f>NovemberRaw!E43</f>
        <v>0</v>
      </c>
      <c r="G43" s="54">
        <f>NovemberRaw!F43</f>
        <v>0</v>
      </c>
      <c r="H43" s="54">
        <f>NovemberRaw!G43</f>
        <v>0</v>
      </c>
      <c r="I43" s="54">
        <f>NovemberRaw!H43</f>
        <v>0</v>
      </c>
      <c r="J43" s="54">
        <f>NovemberRaw!I43</f>
        <v>0</v>
      </c>
      <c r="K43" s="54">
        <f>NovemberRaw!J43</f>
        <v>0</v>
      </c>
      <c r="L43" s="54">
        <f>NovemberRaw!K43</f>
        <v>0</v>
      </c>
      <c r="M43" s="54">
        <f>NovemberRaw!L43</f>
        <v>0</v>
      </c>
      <c r="N43" s="54"/>
      <c r="O43" s="54">
        <f>NovemberRaw!M43</f>
        <v>0</v>
      </c>
      <c r="P43" s="54">
        <f>NovemberRaw!N43</f>
        <v>0</v>
      </c>
      <c r="Q43" s="54">
        <f>NovemberRaw!O43</f>
        <v>0</v>
      </c>
      <c r="R43" s="54">
        <f>NovemberRaw!P43</f>
        <v>0</v>
      </c>
      <c r="S43" s="54">
        <f>NovemberRaw!Q43</f>
        <v>0</v>
      </c>
      <c r="T43" s="54">
        <f>NovemberRaw!R43</f>
        <v>0</v>
      </c>
      <c r="U43" s="54">
        <f>NovemberRaw!S43</f>
        <v>0</v>
      </c>
    </row>
    <row r="44" spans="1:21" s="4" customFormat="1" ht="30" customHeight="1" x14ac:dyDescent="0.4">
      <c r="A44" s="10" t="s">
        <v>62</v>
      </c>
      <c r="B44" s="52">
        <f>January!B44</f>
        <v>13413</v>
      </c>
      <c r="C44" s="52">
        <f>October!D44</f>
        <v>0</v>
      </c>
      <c r="D44" s="52">
        <f>NovemberRaw!C44</f>
        <v>0</v>
      </c>
      <c r="E44" s="52">
        <f>NovemberRaw!D44</f>
        <v>0</v>
      </c>
      <c r="F44" s="52">
        <f>NovemberRaw!E44</f>
        <v>0</v>
      </c>
      <c r="G44" s="52">
        <f>NovemberRaw!F44</f>
        <v>0</v>
      </c>
      <c r="H44" s="52">
        <f>NovemberRaw!G44</f>
        <v>0</v>
      </c>
      <c r="I44" s="52">
        <f>NovemberRaw!H44</f>
        <v>0</v>
      </c>
      <c r="J44" s="52">
        <f>NovemberRaw!I44</f>
        <v>0</v>
      </c>
      <c r="K44" s="52">
        <f>NovemberRaw!J44</f>
        <v>0</v>
      </c>
      <c r="L44" s="52">
        <f>NovemberRaw!K44</f>
        <v>0</v>
      </c>
      <c r="M44" s="52">
        <f>NovemberRaw!L44</f>
        <v>0</v>
      </c>
      <c r="N44" s="52"/>
      <c r="O44" s="52">
        <f>NovemberRaw!M44</f>
        <v>0</v>
      </c>
      <c r="P44" s="52">
        <f>NovemberRaw!N44</f>
        <v>0</v>
      </c>
      <c r="Q44" s="52">
        <f>NovemberRaw!O44</f>
        <v>0</v>
      </c>
      <c r="R44" s="52">
        <f>NovemberRaw!P44</f>
        <v>0</v>
      </c>
      <c r="S44" s="52">
        <f>NovemberRaw!Q44</f>
        <v>0</v>
      </c>
      <c r="T44" s="52">
        <f>NovemberRaw!R44</f>
        <v>0</v>
      </c>
      <c r="U44" s="52">
        <f>NovemberRaw!S44</f>
        <v>0</v>
      </c>
    </row>
    <row r="45" spans="1:21" s="4" customFormat="1" ht="30" customHeight="1" x14ac:dyDescent="0.4">
      <c r="A45" s="6" t="s">
        <v>64</v>
      </c>
      <c r="B45" s="46">
        <f>January!B45</f>
        <v>8130</v>
      </c>
      <c r="C45" s="46">
        <f>October!D45</f>
        <v>0</v>
      </c>
      <c r="D45" s="46">
        <f>NovemberRaw!C45</f>
        <v>0</v>
      </c>
      <c r="E45" s="46">
        <f>NovemberRaw!D45</f>
        <v>0</v>
      </c>
      <c r="F45" s="46">
        <f>NovemberRaw!E45</f>
        <v>0</v>
      </c>
      <c r="G45" s="46">
        <f>NovemberRaw!F45</f>
        <v>0</v>
      </c>
      <c r="H45" s="46">
        <f>NovemberRaw!G45</f>
        <v>0</v>
      </c>
      <c r="I45" s="46">
        <f>NovemberRaw!H45</f>
        <v>0</v>
      </c>
      <c r="J45" s="46">
        <f>NovemberRaw!I45</f>
        <v>0</v>
      </c>
      <c r="K45" s="46">
        <f>NovemberRaw!J45</f>
        <v>0</v>
      </c>
      <c r="L45" s="46">
        <f>NovemberRaw!K45</f>
        <v>0</v>
      </c>
      <c r="M45" s="46">
        <f>NovemberRaw!L45</f>
        <v>0</v>
      </c>
      <c r="N45" s="46">
        <f>NovemberRaw!W37</f>
        <v>0</v>
      </c>
      <c r="O45" s="46">
        <f>NovemberRaw!M45</f>
        <v>0</v>
      </c>
      <c r="P45" s="46">
        <f>NovemberRaw!N45</f>
        <v>0</v>
      </c>
      <c r="Q45" s="46">
        <f>NovemberRaw!O45</f>
        <v>0</v>
      </c>
      <c r="R45" s="46">
        <f>NovemberRaw!P45</f>
        <v>0</v>
      </c>
      <c r="S45" s="46">
        <f>NovemberRaw!Q45</f>
        <v>0</v>
      </c>
      <c r="T45" s="46">
        <f>NovemberRaw!R45</f>
        <v>0</v>
      </c>
      <c r="U45" s="46">
        <f>NovemberRaw!S45</f>
        <v>0</v>
      </c>
    </row>
    <row r="46" spans="1:21" s="4" customFormat="1" ht="30" customHeight="1" x14ac:dyDescent="0.4">
      <c r="A46" s="5" t="s">
        <v>65</v>
      </c>
      <c r="B46" s="44">
        <f>January!B46</f>
        <v>16085</v>
      </c>
      <c r="C46" s="44">
        <f>October!D46</f>
        <v>0</v>
      </c>
      <c r="D46" s="44">
        <f>NovemberRaw!C46</f>
        <v>0</v>
      </c>
      <c r="E46" s="44">
        <f>NovemberRaw!D46</f>
        <v>0</v>
      </c>
      <c r="F46" s="44">
        <f>NovemberRaw!E46</f>
        <v>0</v>
      </c>
      <c r="G46" s="44">
        <f>NovemberRaw!F46</f>
        <v>0</v>
      </c>
      <c r="H46" s="44">
        <f>NovemberRaw!G46</f>
        <v>0</v>
      </c>
      <c r="I46" s="44">
        <f>NovemberRaw!H46</f>
        <v>0</v>
      </c>
      <c r="J46" s="44">
        <f>NovemberRaw!I46</f>
        <v>0</v>
      </c>
      <c r="K46" s="44">
        <f>NovemberRaw!J46</f>
        <v>0</v>
      </c>
      <c r="L46" s="44">
        <f>NovemberRaw!K46</f>
        <v>0</v>
      </c>
      <c r="M46" s="44">
        <f>NovemberRaw!L46</f>
        <v>0</v>
      </c>
      <c r="N46" s="44">
        <f>NovemberRaw!W38</f>
        <v>0</v>
      </c>
      <c r="O46" s="44">
        <f>NovemberRaw!M46</f>
        <v>0</v>
      </c>
      <c r="P46" s="44">
        <f>NovemberRaw!N46</f>
        <v>0</v>
      </c>
      <c r="Q46" s="44">
        <f>NovemberRaw!O46</f>
        <v>0</v>
      </c>
      <c r="R46" s="44">
        <f>NovemberRaw!P46</f>
        <v>0</v>
      </c>
      <c r="S46" s="44">
        <f>NovemberRaw!Q46</f>
        <v>0</v>
      </c>
      <c r="T46" s="44">
        <f>NovemberRaw!R46</f>
        <v>0</v>
      </c>
      <c r="U46" s="44">
        <f>NovemberRaw!S46</f>
        <v>0</v>
      </c>
    </row>
    <row r="47" spans="1:21" s="4" customFormat="1" ht="30" customHeight="1" x14ac:dyDescent="0.4">
      <c r="A47" s="6" t="s">
        <v>66</v>
      </c>
      <c r="B47" s="46">
        <f>January!B47</f>
        <v>29159</v>
      </c>
      <c r="C47" s="46">
        <f>October!D47</f>
        <v>0</v>
      </c>
      <c r="D47" s="46">
        <f>NovemberRaw!C47</f>
        <v>0</v>
      </c>
      <c r="E47" s="46">
        <f>NovemberRaw!D47</f>
        <v>0</v>
      </c>
      <c r="F47" s="46">
        <f>NovemberRaw!E47</f>
        <v>0</v>
      </c>
      <c r="G47" s="46">
        <f>NovemberRaw!F47</f>
        <v>0</v>
      </c>
      <c r="H47" s="46">
        <f>NovemberRaw!G47</f>
        <v>0</v>
      </c>
      <c r="I47" s="46">
        <f>NovemberRaw!H47</f>
        <v>0</v>
      </c>
      <c r="J47" s="46">
        <f>NovemberRaw!I47</f>
        <v>0</v>
      </c>
      <c r="K47" s="46">
        <f>NovemberRaw!J47</f>
        <v>0</v>
      </c>
      <c r="L47" s="46">
        <f>NovemberRaw!K47</f>
        <v>0</v>
      </c>
      <c r="M47" s="46">
        <f>NovemberRaw!L47</f>
        <v>0</v>
      </c>
      <c r="N47" s="46">
        <f>NovemberRaw!W24</f>
        <v>0</v>
      </c>
      <c r="O47" s="46">
        <f>NovemberRaw!M47</f>
        <v>0</v>
      </c>
      <c r="P47" s="46">
        <f>NovemberRaw!N47</f>
        <v>0</v>
      </c>
      <c r="Q47" s="46">
        <f>NovemberRaw!O47</f>
        <v>0</v>
      </c>
      <c r="R47" s="46">
        <f>NovemberRaw!P47</f>
        <v>0</v>
      </c>
      <c r="S47" s="46">
        <f>NovemberRaw!Q47</f>
        <v>0</v>
      </c>
      <c r="T47" s="46">
        <f>NovemberRaw!R47</f>
        <v>0</v>
      </c>
      <c r="U47" s="46">
        <f>NovemberRaw!S47</f>
        <v>0</v>
      </c>
    </row>
    <row r="48" spans="1:21" s="4" customFormat="1" ht="30" customHeight="1" x14ac:dyDescent="0.4">
      <c r="A48" s="5" t="s">
        <v>67</v>
      </c>
      <c r="B48" s="44">
        <f>January!B48</f>
        <v>22643</v>
      </c>
      <c r="C48" s="44">
        <f>October!D48</f>
        <v>0</v>
      </c>
      <c r="D48" s="44">
        <f>NovemberRaw!C48</f>
        <v>0</v>
      </c>
      <c r="E48" s="44">
        <f>NovemberRaw!D48</f>
        <v>0</v>
      </c>
      <c r="F48" s="44">
        <f>NovemberRaw!E48</f>
        <v>0</v>
      </c>
      <c r="G48" s="44">
        <f>NovemberRaw!F48</f>
        <v>0</v>
      </c>
      <c r="H48" s="44">
        <f>NovemberRaw!G48</f>
        <v>0</v>
      </c>
      <c r="I48" s="44">
        <f>NovemberRaw!H48</f>
        <v>0</v>
      </c>
      <c r="J48" s="44">
        <f>NovemberRaw!I48</f>
        <v>0</v>
      </c>
      <c r="K48" s="44">
        <f>NovemberRaw!J48</f>
        <v>0</v>
      </c>
      <c r="L48" s="44">
        <f>NovemberRaw!K48</f>
        <v>0</v>
      </c>
      <c r="M48" s="44">
        <f>NovemberRaw!L48</f>
        <v>0</v>
      </c>
      <c r="N48" s="44">
        <f>NovemberRaw!W39</f>
        <v>0</v>
      </c>
      <c r="O48" s="44">
        <f>NovemberRaw!M48</f>
        <v>0</v>
      </c>
      <c r="P48" s="44">
        <f>NovemberRaw!N48</f>
        <v>0</v>
      </c>
      <c r="Q48" s="44">
        <f>NovemberRaw!O48</f>
        <v>0</v>
      </c>
      <c r="R48" s="44">
        <f>NovemberRaw!P48</f>
        <v>0</v>
      </c>
      <c r="S48" s="44">
        <f>NovemberRaw!Q48</f>
        <v>0</v>
      </c>
      <c r="T48" s="44">
        <f>NovemberRaw!R48</f>
        <v>0</v>
      </c>
      <c r="U48" s="44">
        <f>NovemberRaw!S48</f>
        <v>0</v>
      </c>
    </row>
    <row r="49" spans="1:21" s="4" customFormat="1" ht="30" customHeight="1" x14ac:dyDescent="0.4">
      <c r="A49" s="6" t="s">
        <v>68</v>
      </c>
      <c r="B49" s="46">
        <f>January!B49</f>
        <v>10239</v>
      </c>
      <c r="C49" s="46">
        <f>October!D49</f>
        <v>0</v>
      </c>
      <c r="D49" s="46">
        <f>NovemberRaw!C49</f>
        <v>0</v>
      </c>
      <c r="E49" s="46">
        <f>NovemberRaw!D49</f>
        <v>0</v>
      </c>
      <c r="F49" s="46">
        <f>NovemberRaw!E49</f>
        <v>0</v>
      </c>
      <c r="G49" s="46">
        <f>NovemberRaw!F49</f>
        <v>0</v>
      </c>
      <c r="H49" s="46">
        <f>NovemberRaw!G49</f>
        <v>0</v>
      </c>
      <c r="I49" s="46">
        <f>NovemberRaw!H49</f>
        <v>0</v>
      </c>
      <c r="J49" s="46">
        <f>NovemberRaw!I49</f>
        <v>0</v>
      </c>
      <c r="K49" s="46">
        <f>NovemberRaw!J49</f>
        <v>0</v>
      </c>
      <c r="L49" s="46">
        <f>NovemberRaw!K49</f>
        <v>0</v>
      </c>
      <c r="M49" s="46">
        <f>NovemberRaw!L49</f>
        <v>0</v>
      </c>
      <c r="N49" s="46">
        <f>NovemberRaw!W40</f>
        <v>0</v>
      </c>
      <c r="O49" s="46">
        <f>NovemberRaw!M49</f>
        <v>0</v>
      </c>
      <c r="P49" s="46">
        <f>NovemberRaw!N49</f>
        <v>0</v>
      </c>
      <c r="Q49" s="46">
        <f>NovemberRaw!O49</f>
        <v>0</v>
      </c>
      <c r="R49" s="46">
        <f>NovemberRaw!P49</f>
        <v>0</v>
      </c>
      <c r="S49" s="46">
        <f>NovemberRaw!Q49</f>
        <v>0</v>
      </c>
      <c r="T49" s="46">
        <f>NovemberRaw!R49</f>
        <v>0</v>
      </c>
      <c r="U49" s="46">
        <f>NovemberRaw!S49</f>
        <v>0</v>
      </c>
    </row>
    <row r="50" spans="1:21" s="4" customFormat="1" ht="30" customHeight="1" x14ac:dyDescent="0.4">
      <c r="A50" s="5" t="s">
        <v>69</v>
      </c>
      <c r="B50" s="44">
        <f>January!B50</f>
        <v>26053</v>
      </c>
      <c r="C50" s="44">
        <f>October!D50</f>
        <v>0</v>
      </c>
      <c r="D50" s="44">
        <f>NovemberRaw!C50</f>
        <v>0</v>
      </c>
      <c r="E50" s="44">
        <f>NovemberRaw!D50</f>
        <v>0</v>
      </c>
      <c r="F50" s="44">
        <f>NovemberRaw!E50</f>
        <v>0</v>
      </c>
      <c r="G50" s="44">
        <f>NovemberRaw!F50</f>
        <v>0</v>
      </c>
      <c r="H50" s="44">
        <f>NovemberRaw!G50</f>
        <v>0</v>
      </c>
      <c r="I50" s="44">
        <f>NovemberRaw!H50</f>
        <v>0</v>
      </c>
      <c r="J50" s="44">
        <f>NovemberRaw!I50</f>
        <v>0</v>
      </c>
      <c r="K50" s="44">
        <f>NovemberRaw!J50</f>
        <v>0</v>
      </c>
      <c r="L50" s="44">
        <f>NovemberRaw!K50</f>
        <v>0</v>
      </c>
      <c r="M50" s="44">
        <f>NovemberRaw!L50</f>
        <v>0</v>
      </c>
      <c r="N50" s="44">
        <f>NovemberRaw!W41</f>
        <v>0</v>
      </c>
      <c r="O50" s="44">
        <f>NovemberRaw!M50</f>
        <v>0</v>
      </c>
      <c r="P50" s="44">
        <f>NovemberRaw!N50</f>
        <v>0</v>
      </c>
      <c r="Q50" s="44">
        <f>NovemberRaw!O50</f>
        <v>0</v>
      </c>
      <c r="R50" s="44">
        <f>NovemberRaw!P50</f>
        <v>0</v>
      </c>
      <c r="S50" s="44">
        <f>NovemberRaw!Q50</f>
        <v>0</v>
      </c>
      <c r="T50" s="44">
        <f>NovemberRaw!R50</f>
        <v>0</v>
      </c>
      <c r="U50" s="44">
        <f>NovemberRaw!S50</f>
        <v>0</v>
      </c>
    </row>
    <row r="51" spans="1:21" s="4" customFormat="1" ht="30" customHeight="1" x14ac:dyDescent="0.4">
      <c r="A51" s="6" t="s">
        <v>70</v>
      </c>
      <c r="B51" s="46">
        <f>January!B51</f>
        <v>9900</v>
      </c>
      <c r="C51" s="46">
        <f>October!D51</f>
        <v>0</v>
      </c>
      <c r="D51" s="46">
        <f>NovemberRaw!C51</f>
        <v>0</v>
      </c>
      <c r="E51" s="46">
        <f>NovemberRaw!D51</f>
        <v>0</v>
      </c>
      <c r="F51" s="46">
        <f>NovemberRaw!E51</f>
        <v>0</v>
      </c>
      <c r="G51" s="46">
        <f>NovemberRaw!F51</f>
        <v>0</v>
      </c>
      <c r="H51" s="46">
        <f>NovemberRaw!G51</f>
        <v>0</v>
      </c>
      <c r="I51" s="46">
        <f>NovemberRaw!H51</f>
        <v>0</v>
      </c>
      <c r="J51" s="46">
        <f>NovemberRaw!I51</f>
        <v>0</v>
      </c>
      <c r="K51" s="46">
        <f>NovemberRaw!J51</f>
        <v>0</v>
      </c>
      <c r="L51" s="46">
        <f>NovemberRaw!K51</f>
        <v>0</v>
      </c>
      <c r="M51" s="46">
        <f>NovemberRaw!L51</f>
        <v>0</v>
      </c>
      <c r="N51" s="46">
        <f>NovemberRaw!W13</f>
        <v>0</v>
      </c>
      <c r="O51" s="46">
        <f>NovemberRaw!M51</f>
        <v>0</v>
      </c>
      <c r="P51" s="46">
        <f>NovemberRaw!N51</f>
        <v>0</v>
      </c>
      <c r="Q51" s="46">
        <f>NovemberRaw!O51</f>
        <v>0</v>
      </c>
      <c r="R51" s="46">
        <f>NovemberRaw!P51</f>
        <v>0</v>
      </c>
      <c r="S51" s="46">
        <f>NovemberRaw!Q51</f>
        <v>0</v>
      </c>
      <c r="T51" s="46">
        <f>NovemberRaw!R51</f>
        <v>0</v>
      </c>
      <c r="U51" s="46">
        <f>NovemberRaw!S51</f>
        <v>0</v>
      </c>
    </row>
    <row r="52" spans="1:21" s="4" customFormat="1" ht="30" customHeight="1" x14ac:dyDescent="0.4">
      <c r="A52" s="5" t="s">
        <v>71</v>
      </c>
      <c r="B52" s="44">
        <f>January!B52</f>
        <v>23291</v>
      </c>
      <c r="C52" s="44">
        <f>October!D52</f>
        <v>0</v>
      </c>
      <c r="D52" s="44">
        <f>NovemberRaw!C52</f>
        <v>0</v>
      </c>
      <c r="E52" s="44">
        <f>NovemberRaw!D52</f>
        <v>0</v>
      </c>
      <c r="F52" s="44">
        <f>NovemberRaw!E52</f>
        <v>0</v>
      </c>
      <c r="G52" s="44">
        <f>NovemberRaw!F52</f>
        <v>0</v>
      </c>
      <c r="H52" s="44">
        <f>NovemberRaw!G52</f>
        <v>0</v>
      </c>
      <c r="I52" s="44">
        <f>NovemberRaw!H52</f>
        <v>0</v>
      </c>
      <c r="J52" s="44">
        <f>NovemberRaw!I52</f>
        <v>0</v>
      </c>
      <c r="K52" s="44">
        <f>NovemberRaw!J52</f>
        <v>0</v>
      </c>
      <c r="L52" s="44">
        <f>NovemberRaw!K52</f>
        <v>0</v>
      </c>
      <c r="M52" s="44">
        <f>NovemberRaw!L52</f>
        <v>0</v>
      </c>
      <c r="N52" s="44">
        <f>NovemberRaw!W42</f>
        <v>0</v>
      </c>
      <c r="O52" s="44">
        <f>NovemberRaw!M52</f>
        <v>0</v>
      </c>
      <c r="P52" s="44">
        <f>NovemberRaw!N52</f>
        <v>0</v>
      </c>
      <c r="Q52" s="44">
        <f>NovemberRaw!O52</f>
        <v>0</v>
      </c>
      <c r="R52" s="44">
        <f>NovemberRaw!P52</f>
        <v>0</v>
      </c>
      <c r="S52" s="44">
        <f>NovemberRaw!Q52</f>
        <v>0</v>
      </c>
      <c r="T52" s="44">
        <f>NovemberRaw!R52</f>
        <v>0</v>
      </c>
      <c r="U52" s="44">
        <f>NovemberRaw!S52</f>
        <v>0</v>
      </c>
    </row>
    <row r="53" spans="1:21" s="4" customFormat="1" ht="30" customHeight="1" x14ac:dyDescent="0.4">
      <c r="A53" s="6" t="s">
        <v>72</v>
      </c>
      <c r="B53" s="46">
        <f>January!B53</f>
        <v>11809</v>
      </c>
      <c r="C53" s="46">
        <f>October!D53</f>
        <v>0</v>
      </c>
      <c r="D53" s="46">
        <f>NovemberRaw!C53</f>
        <v>0</v>
      </c>
      <c r="E53" s="46">
        <f>NovemberRaw!D53</f>
        <v>0</v>
      </c>
      <c r="F53" s="46">
        <f>NovemberRaw!E53</f>
        <v>0</v>
      </c>
      <c r="G53" s="46">
        <f>NovemberRaw!F53</f>
        <v>0</v>
      </c>
      <c r="H53" s="46">
        <f>NovemberRaw!G53</f>
        <v>0</v>
      </c>
      <c r="I53" s="46">
        <f>NovemberRaw!H53</f>
        <v>0</v>
      </c>
      <c r="J53" s="46">
        <f>NovemberRaw!I53</f>
        <v>0</v>
      </c>
      <c r="K53" s="46">
        <f>NovemberRaw!J53</f>
        <v>0</v>
      </c>
      <c r="L53" s="46">
        <f>NovemberRaw!K53</f>
        <v>0</v>
      </c>
      <c r="M53" s="46">
        <f>NovemberRaw!L53</f>
        <v>0</v>
      </c>
      <c r="N53" s="46">
        <f>NovemberRaw!W43</f>
        <v>0</v>
      </c>
      <c r="O53" s="46">
        <f>NovemberRaw!M53</f>
        <v>0</v>
      </c>
      <c r="P53" s="46">
        <f>NovemberRaw!N53</f>
        <v>0</v>
      </c>
      <c r="Q53" s="46">
        <f>NovemberRaw!O53</f>
        <v>0</v>
      </c>
      <c r="R53" s="46">
        <f>NovemberRaw!P53</f>
        <v>0</v>
      </c>
      <c r="S53" s="46">
        <f>NovemberRaw!Q53</f>
        <v>0</v>
      </c>
      <c r="T53" s="46">
        <f>NovemberRaw!R53</f>
        <v>0</v>
      </c>
      <c r="U53" s="46">
        <f>NovemberRaw!S53</f>
        <v>0</v>
      </c>
    </row>
    <row r="54" spans="1:21" s="4" customFormat="1" ht="30" customHeight="1" x14ac:dyDescent="0.4">
      <c r="A54" s="5" t="s">
        <v>73</v>
      </c>
      <c r="B54" s="44">
        <f>January!B54</f>
        <v>14738</v>
      </c>
      <c r="C54" s="44">
        <f>October!D54</f>
        <v>0</v>
      </c>
      <c r="D54" s="44">
        <f>NovemberRaw!C54</f>
        <v>0</v>
      </c>
      <c r="E54" s="44">
        <f>NovemberRaw!D54</f>
        <v>0</v>
      </c>
      <c r="F54" s="44">
        <f>NovemberRaw!E54</f>
        <v>0</v>
      </c>
      <c r="G54" s="44">
        <f>NovemberRaw!F54</f>
        <v>0</v>
      </c>
      <c r="H54" s="44">
        <f>NovemberRaw!G54</f>
        <v>0</v>
      </c>
      <c r="I54" s="44">
        <f>NovemberRaw!H54</f>
        <v>0</v>
      </c>
      <c r="J54" s="44">
        <f>NovemberRaw!I54</f>
        <v>0</v>
      </c>
      <c r="K54" s="44">
        <f>NovemberRaw!J54</f>
        <v>0</v>
      </c>
      <c r="L54" s="44">
        <f>NovemberRaw!K54</f>
        <v>0</v>
      </c>
      <c r="M54" s="44">
        <f>NovemberRaw!L54</f>
        <v>0</v>
      </c>
      <c r="N54" s="44">
        <f>NovemberRaw!W44</f>
        <v>0</v>
      </c>
      <c r="O54" s="44">
        <f>NovemberRaw!M54</f>
        <v>0</v>
      </c>
      <c r="P54" s="44">
        <f>NovemberRaw!N54</f>
        <v>0</v>
      </c>
      <c r="Q54" s="44">
        <f>NovemberRaw!O54</f>
        <v>0</v>
      </c>
      <c r="R54" s="44">
        <f>NovemberRaw!P54</f>
        <v>0</v>
      </c>
      <c r="S54" s="44">
        <f>NovemberRaw!Q54</f>
        <v>0</v>
      </c>
      <c r="T54" s="44">
        <f>NovemberRaw!R54</f>
        <v>0</v>
      </c>
      <c r="U54" s="44">
        <f>NovemberRaw!S54</f>
        <v>0</v>
      </c>
    </row>
    <row r="55" spans="1:21" s="4" customFormat="1" ht="30" customHeight="1" x14ac:dyDescent="0.4">
      <c r="A55" s="6" t="s">
        <v>74</v>
      </c>
      <c r="B55" s="46">
        <f>January!B55</f>
        <v>9923</v>
      </c>
      <c r="C55" s="46">
        <f>October!D55</f>
        <v>0</v>
      </c>
      <c r="D55" s="46">
        <f>NovemberRaw!C55</f>
        <v>0</v>
      </c>
      <c r="E55" s="46">
        <f>NovemberRaw!D55</f>
        <v>0</v>
      </c>
      <c r="F55" s="46">
        <f>NovemberRaw!E55</f>
        <v>0</v>
      </c>
      <c r="G55" s="46">
        <f>NovemberRaw!F55</f>
        <v>0</v>
      </c>
      <c r="H55" s="46">
        <f>NovemberRaw!G55</f>
        <v>0</v>
      </c>
      <c r="I55" s="46">
        <f>NovemberRaw!H55</f>
        <v>0</v>
      </c>
      <c r="J55" s="46">
        <f>NovemberRaw!I55</f>
        <v>0</v>
      </c>
      <c r="K55" s="46">
        <f>NovemberRaw!J55</f>
        <v>0</v>
      </c>
      <c r="L55" s="46">
        <f>NovemberRaw!K55</f>
        <v>0</v>
      </c>
      <c r="M55" s="46">
        <f>NovemberRaw!L55</f>
        <v>0</v>
      </c>
      <c r="N55" s="46">
        <f>NovemberRaw!W45</f>
        <v>0</v>
      </c>
      <c r="O55" s="46">
        <f>NovemberRaw!M55</f>
        <v>0</v>
      </c>
      <c r="P55" s="46">
        <f>NovemberRaw!N55</f>
        <v>0</v>
      </c>
      <c r="Q55" s="46">
        <f>NovemberRaw!O55</f>
        <v>0</v>
      </c>
      <c r="R55" s="46">
        <f>NovemberRaw!P55</f>
        <v>0</v>
      </c>
      <c r="S55" s="46">
        <f>NovemberRaw!Q55</f>
        <v>0</v>
      </c>
      <c r="T55" s="46">
        <f>NovemberRaw!R55</f>
        <v>0</v>
      </c>
      <c r="U55" s="46">
        <f>NovemberRaw!S55</f>
        <v>0</v>
      </c>
    </row>
    <row r="56" spans="1:21" ht="30" customHeight="1" x14ac:dyDescent="0.4">
      <c r="A56" s="11" t="s">
        <v>94</v>
      </c>
      <c r="B56" s="56">
        <f>January!B56</f>
        <v>25582</v>
      </c>
      <c r="C56" s="56">
        <f>October!D56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4">
      <c r="A57" s="76" t="s">
        <v>95</v>
      </c>
      <c r="B57" s="58">
        <f>January!B57</f>
        <v>51758</v>
      </c>
      <c r="C57" s="58">
        <f>October!D57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4">
      <c r="A58" s="13" t="s">
        <v>113</v>
      </c>
      <c r="B58" s="60">
        <f>SUM(B2:B55)</f>
        <v>1001027</v>
      </c>
      <c r="C58" s="60">
        <f>October!D58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NovemberRaw!U2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sheetPr codeName="Sheet25"/>
  <dimension ref="A1:W55"/>
  <sheetViews>
    <sheetView zoomScale="85" zoomScaleNormal="85" workbookViewId="0">
      <selection sqref="A1:XFD1048576"/>
    </sheetView>
  </sheetViews>
  <sheetFormatPr defaultRowHeight="14.6" x14ac:dyDescent="0.4"/>
  <cols>
    <col min="1" max="1" width="45.69140625" customWidth="1"/>
    <col min="22" max="22" width="33.84375" customWidth="1"/>
  </cols>
  <sheetData>
    <row r="1" spans="1:23" x14ac:dyDescent="0.4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4">
      <c r="A2" t="s">
        <v>21</v>
      </c>
      <c r="T2" t="s">
        <v>173</v>
      </c>
      <c r="V2" s="81" t="s">
        <v>21</v>
      </c>
      <c r="W2" s="81"/>
    </row>
    <row r="3" spans="1:23" x14ac:dyDescent="0.4">
      <c r="A3" t="s">
        <v>22</v>
      </c>
      <c r="V3" s="81" t="s">
        <v>174</v>
      </c>
      <c r="W3" s="81"/>
    </row>
    <row r="4" spans="1:23" x14ac:dyDescent="0.4">
      <c r="A4" t="s">
        <v>23</v>
      </c>
      <c r="V4" s="82" t="s">
        <v>175</v>
      </c>
      <c r="W4" s="81"/>
    </row>
    <row r="5" spans="1:23" x14ac:dyDescent="0.4">
      <c r="A5" t="s">
        <v>24</v>
      </c>
      <c r="V5" s="81" t="s">
        <v>23</v>
      </c>
      <c r="W5" s="81"/>
    </row>
    <row r="6" spans="1:23" x14ac:dyDescent="0.4">
      <c r="A6" t="s">
        <v>25</v>
      </c>
      <c r="V6" s="82" t="s">
        <v>176</v>
      </c>
      <c r="W6" s="81"/>
    </row>
    <row r="7" spans="1:23" x14ac:dyDescent="0.4">
      <c r="A7" t="s">
        <v>26</v>
      </c>
      <c r="V7" s="81" t="s">
        <v>24</v>
      </c>
      <c r="W7" s="81"/>
    </row>
    <row r="8" spans="1:23" x14ac:dyDescent="0.4">
      <c r="A8" t="s">
        <v>27</v>
      </c>
      <c r="V8" s="81" t="s">
        <v>25</v>
      </c>
      <c r="W8" s="81"/>
    </row>
    <row r="9" spans="1:23" x14ac:dyDescent="0.4">
      <c r="A9" t="s">
        <v>28</v>
      </c>
      <c r="V9" s="81" t="s">
        <v>26</v>
      </c>
      <c r="W9" s="81"/>
    </row>
    <row r="10" spans="1:23" x14ac:dyDescent="0.4">
      <c r="A10" t="s">
        <v>29</v>
      </c>
      <c r="V10" s="81" t="s">
        <v>177</v>
      </c>
      <c r="W10" s="81"/>
    </row>
    <row r="11" spans="1:23" x14ac:dyDescent="0.4">
      <c r="A11" t="s">
        <v>30</v>
      </c>
      <c r="V11" s="81" t="s">
        <v>28</v>
      </c>
      <c r="W11" s="81"/>
    </row>
    <row r="12" spans="1:23" x14ac:dyDescent="0.4">
      <c r="A12" t="s">
        <v>31</v>
      </c>
      <c r="V12" s="81" t="s">
        <v>29</v>
      </c>
      <c r="W12" s="81"/>
    </row>
    <row r="13" spans="1:23" x14ac:dyDescent="0.4">
      <c r="A13" t="s">
        <v>32</v>
      </c>
      <c r="V13" s="82" t="s">
        <v>178</v>
      </c>
      <c r="W13" s="81"/>
    </row>
    <row r="14" spans="1:23" x14ac:dyDescent="0.4">
      <c r="A14" t="s">
        <v>33</v>
      </c>
      <c r="V14" s="82" t="s">
        <v>179</v>
      </c>
      <c r="W14" s="81"/>
    </row>
    <row r="15" spans="1:23" x14ac:dyDescent="0.4">
      <c r="A15" t="s">
        <v>34</v>
      </c>
      <c r="V15" s="81" t="s">
        <v>35</v>
      </c>
      <c r="W15" s="81"/>
    </row>
    <row r="16" spans="1:23" x14ac:dyDescent="0.4">
      <c r="A16" t="s">
        <v>35</v>
      </c>
      <c r="V16" s="81" t="s">
        <v>180</v>
      </c>
      <c r="W16" s="81"/>
    </row>
    <row r="17" spans="1:23" x14ac:dyDescent="0.4">
      <c r="A17" t="s">
        <v>36</v>
      </c>
      <c r="V17" s="81" t="s">
        <v>39</v>
      </c>
      <c r="W17" s="81"/>
    </row>
    <row r="18" spans="1:23" x14ac:dyDescent="0.4">
      <c r="A18" t="s">
        <v>37</v>
      </c>
      <c r="V18" s="81" t="s">
        <v>41</v>
      </c>
      <c r="W18" s="81"/>
    </row>
    <row r="19" spans="1:23" x14ac:dyDescent="0.4">
      <c r="A19" t="s">
        <v>38</v>
      </c>
      <c r="V19" s="81" t="s">
        <v>181</v>
      </c>
      <c r="W19" s="81"/>
    </row>
    <row r="20" spans="1:23" x14ac:dyDescent="0.4">
      <c r="A20" t="s">
        <v>39</v>
      </c>
      <c r="V20" s="81" t="s">
        <v>43</v>
      </c>
      <c r="W20" s="81"/>
    </row>
    <row r="21" spans="1:23" x14ac:dyDescent="0.4">
      <c r="A21" t="s">
        <v>40</v>
      </c>
      <c r="V21" s="81" t="s">
        <v>44</v>
      </c>
      <c r="W21" s="81"/>
    </row>
    <row r="22" spans="1:23" x14ac:dyDescent="0.4">
      <c r="A22" t="s">
        <v>41</v>
      </c>
      <c r="V22" s="81" t="s">
        <v>45</v>
      </c>
      <c r="W22" s="81"/>
    </row>
    <row r="23" spans="1:23" x14ac:dyDescent="0.4">
      <c r="A23" t="s">
        <v>42</v>
      </c>
      <c r="V23" s="81" t="s">
        <v>46</v>
      </c>
      <c r="W23" s="81"/>
    </row>
    <row r="24" spans="1:23" x14ac:dyDescent="0.4">
      <c r="A24" t="s">
        <v>43</v>
      </c>
      <c r="V24" s="82" t="s">
        <v>182</v>
      </c>
      <c r="W24" s="81"/>
    </row>
    <row r="25" spans="1:23" x14ac:dyDescent="0.4">
      <c r="A25" t="s">
        <v>44</v>
      </c>
      <c r="V25" s="81" t="s">
        <v>47</v>
      </c>
      <c r="W25" s="81"/>
    </row>
    <row r="26" spans="1:23" x14ac:dyDescent="0.4">
      <c r="A26" t="s">
        <v>45</v>
      </c>
      <c r="V26" s="81" t="s">
        <v>48</v>
      </c>
      <c r="W26" s="81"/>
    </row>
    <row r="27" spans="1:23" x14ac:dyDescent="0.4">
      <c r="A27" t="s">
        <v>46</v>
      </c>
      <c r="V27" s="82" t="s">
        <v>183</v>
      </c>
      <c r="W27" s="81"/>
    </row>
    <row r="28" spans="1:23" x14ac:dyDescent="0.4">
      <c r="A28" t="s">
        <v>47</v>
      </c>
      <c r="V28" s="81" t="s">
        <v>49</v>
      </c>
      <c r="W28" s="81"/>
    </row>
    <row r="29" spans="1:23" x14ac:dyDescent="0.4">
      <c r="A29" t="s">
        <v>48</v>
      </c>
      <c r="V29" s="81" t="s">
        <v>50</v>
      </c>
      <c r="W29" s="81"/>
    </row>
    <row r="30" spans="1:23" x14ac:dyDescent="0.4">
      <c r="A30" t="s">
        <v>49</v>
      </c>
      <c r="V30" s="81" t="s">
        <v>184</v>
      </c>
      <c r="W30" s="81"/>
    </row>
    <row r="31" spans="1:23" x14ac:dyDescent="0.4">
      <c r="A31" t="s">
        <v>50</v>
      </c>
      <c r="V31" s="81" t="s">
        <v>52</v>
      </c>
      <c r="W31" s="81"/>
    </row>
    <row r="32" spans="1:23" x14ac:dyDescent="0.4">
      <c r="A32" t="s">
        <v>51</v>
      </c>
      <c r="V32" s="81" t="s">
        <v>53</v>
      </c>
      <c r="W32" s="81"/>
    </row>
    <row r="33" spans="1:23" x14ac:dyDescent="0.4">
      <c r="A33" t="s">
        <v>52</v>
      </c>
      <c r="V33" s="81" t="s">
        <v>185</v>
      </c>
      <c r="W33" s="81"/>
    </row>
    <row r="34" spans="1:23" x14ac:dyDescent="0.4">
      <c r="A34" t="s">
        <v>53</v>
      </c>
      <c r="V34" s="81" t="s">
        <v>55</v>
      </c>
      <c r="W34" s="81"/>
    </row>
    <row r="35" spans="1:23" x14ac:dyDescent="0.4">
      <c r="A35" t="s">
        <v>54</v>
      </c>
      <c r="V35" s="81" t="s">
        <v>56</v>
      </c>
      <c r="W35" s="81"/>
    </row>
    <row r="36" spans="1:23" x14ac:dyDescent="0.4">
      <c r="A36" t="s">
        <v>55</v>
      </c>
      <c r="V36" s="81" t="s">
        <v>63</v>
      </c>
      <c r="W36" s="81"/>
    </row>
    <row r="37" spans="1:23" x14ac:dyDescent="0.4">
      <c r="A37" t="s">
        <v>56</v>
      </c>
      <c r="V37" s="81" t="s">
        <v>186</v>
      </c>
      <c r="W37" s="81"/>
    </row>
    <row r="38" spans="1:23" x14ac:dyDescent="0.4">
      <c r="A38" t="s">
        <v>57</v>
      </c>
      <c r="V38" s="81" t="s">
        <v>65</v>
      </c>
      <c r="W38" s="81"/>
    </row>
    <row r="39" spans="1:23" x14ac:dyDescent="0.4">
      <c r="A39" t="s">
        <v>63</v>
      </c>
      <c r="V39" s="81" t="s">
        <v>187</v>
      </c>
      <c r="W39" s="81"/>
    </row>
    <row r="40" spans="1:23" x14ac:dyDescent="0.4">
      <c r="A40" t="s">
        <v>58</v>
      </c>
      <c r="V40" s="81" t="s">
        <v>188</v>
      </c>
      <c r="W40" s="81"/>
    </row>
    <row r="41" spans="1:23" x14ac:dyDescent="0.4">
      <c r="A41" t="s">
        <v>59</v>
      </c>
      <c r="V41" s="81" t="s">
        <v>69</v>
      </c>
      <c r="W41" s="81"/>
    </row>
    <row r="42" spans="1:23" x14ac:dyDescent="0.4">
      <c r="A42" t="s">
        <v>60</v>
      </c>
      <c r="V42" s="81" t="s">
        <v>71</v>
      </c>
      <c r="W42" s="81"/>
    </row>
    <row r="43" spans="1:23" x14ac:dyDescent="0.4">
      <c r="A43" t="s">
        <v>61</v>
      </c>
      <c r="V43" s="81" t="s">
        <v>72</v>
      </c>
      <c r="W43" s="81"/>
    </row>
    <row r="44" spans="1:23" x14ac:dyDescent="0.4">
      <c r="A44" t="s">
        <v>62</v>
      </c>
      <c r="V44" s="81" t="s">
        <v>73</v>
      </c>
      <c r="W44" s="81"/>
    </row>
    <row r="45" spans="1:23" x14ac:dyDescent="0.4">
      <c r="A45" t="s">
        <v>64</v>
      </c>
      <c r="V45" s="81" t="s">
        <v>74</v>
      </c>
      <c r="W45" s="81"/>
    </row>
    <row r="46" spans="1:23" x14ac:dyDescent="0.4">
      <c r="A46" t="s">
        <v>65</v>
      </c>
      <c r="V46" s="81" t="s">
        <v>113</v>
      </c>
      <c r="W46" s="81"/>
    </row>
    <row r="47" spans="1:23" x14ac:dyDescent="0.4">
      <c r="A47" t="s">
        <v>66</v>
      </c>
    </row>
    <row r="48" spans="1:23" x14ac:dyDescent="0.4">
      <c r="A48" t="s">
        <v>67</v>
      </c>
    </row>
    <row r="49" spans="1:1" x14ac:dyDescent="0.4">
      <c r="A49" t="s">
        <v>68</v>
      </c>
    </row>
    <row r="50" spans="1:1" x14ac:dyDescent="0.4">
      <c r="A50" t="s">
        <v>69</v>
      </c>
    </row>
    <row r="51" spans="1:1" x14ac:dyDescent="0.4">
      <c r="A51" t="s">
        <v>70</v>
      </c>
    </row>
    <row r="52" spans="1:1" x14ac:dyDescent="0.4">
      <c r="A52" t="s">
        <v>71</v>
      </c>
    </row>
    <row r="53" spans="1:1" x14ac:dyDescent="0.4">
      <c r="A53" t="s">
        <v>72</v>
      </c>
    </row>
    <row r="54" spans="1:1" x14ac:dyDescent="0.4">
      <c r="A54" t="s">
        <v>73</v>
      </c>
    </row>
    <row r="55" spans="1:1" x14ac:dyDescent="0.4">
      <c r="A55" t="s">
        <v>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sheetPr codeName="Sheet2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6" x14ac:dyDescent="0.4"/>
  <cols>
    <col min="1" max="1" width="25.69140625" style="4" customWidth="1"/>
    <col min="2" max="21" width="14.69140625" style="4" customWidth="1"/>
  </cols>
  <sheetData>
    <row r="1" spans="1:21" ht="75" customHeight="1" x14ac:dyDescent="0.4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4">
      <c r="A2" s="5" t="s">
        <v>21</v>
      </c>
      <c r="B2" s="44">
        <f>January!B2</f>
        <v>60407</v>
      </c>
      <c r="C2" s="44">
        <f>November!D2</f>
        <v>0</v>
      </c>
      <c r="D2" s="44">
        <f>DecemberRaw!C2</f>
        <v>0</v>
      </c>
      <c r="E2" s="44">
        <f>DecemberRaw!D2</f>
        <v>0</v>
      </c>
      <c r="F2" s="44">
        <f>DecemberRaw!E2</f>
        <v>0</v>
      </c>
      <c r="G2" s="44">
        <f>DecemberRaw!F2</f>
        <v>0</v>
      </c>
      <c r="H2" s="44">
        <f>DecemberRaw!G2</f>
        <v>0</v>
      </c>
      <c r="I2" s="44">
        <f>DecemberRaw!H2</f>
        <v>0</v>
      </c>
      <c r="J2" s="44">
        <f>DecemberRaw!I2</f>
        <v>0</v>
      </c>
      <c r="K2" s="44">
        <f>DecemberRaw!J2</f>
        <v>0</v>
      </c>
      <c r="L2" s="44">
        <f>DecemberRaw!K2</f>
        <v>0</v>
      </c>
      <c r="M2" s="44">
        <f>DecemberRaw!L2</f>
        <v>0</v>
      </c>
      <c r="N2" s="44">
        <f>DecemberRaw!W2</f>
        <v>0</v>
      </c>
      <c r="O2" s="44">
        <f>DecemberRaw!M2</f>
        <v>0</v>
      </c>
      <c r="P2" s="44">
        <f>DecemberRaw!N2</f>
        <v>0</v>
      </c>
      <c r="Q2" s="44">
        <f>DecemberRaw!O2</f>
        <v>0</v>
      </c>
      <c r="R2" s="44">
        <f>DecemberRaw!P2</f>
        <v>0</v>
      </c>
      <c r="S2" s="44">
        <f>DecemberRaw!Q2</f>
        <v>0</v>
      </c>
      <c r="T2" s="44">
        <f>DecemberRaw!R2</f>
        <v>0</v>
      </c>
      <c r="U2" s="44">
        <f>DecemberRaw!S2</f>
        <v>0</v>
      </c>
    </row>
    <row r="3" spans="1:21" s="4" customFormat="1" ht="30" customHeight="1" x14ac:dyDescent="0.4">
      <c r="A3" s="6" t="s">
        <v>22</v>
      </c>
      <c r="B3" s="46">
        <f>January!B3</f>
        <v>27124</v>
      </c>
      <c r="C3" s="46">
        <f>November!D3</f>
        <v>0</v>
      </c>
      <c r="D3" s="46">
        <f>DecemberRaw!C3</f>
        <v>0</v>
      </c>
      <c r="E3" s="46">
        <f>DecemberRaw!D3</f>
        <v>0</v>
      </c>
      <c r="F3" s="46">
        <f>DecemberRaw!E3</f>
        <v>0</v>
      </c>
      <c r="G3" s="46">
        <f>DecemberRaw!F3</f>
        <v>0</v>
      </c>
      <c r="H3" s="46">
        <f>DecemberRaw!G3</f>
        <v>0</v>
      </c>
      <c r="I3" s="46">
        <f>DecemberRaw!H3</f>
        <v>0</v>
      </c>
      <c r="J3" s="46">
        <f>DecemberRaw!I3</f>
        <v>0</v>
      </c>
      <c r="K3" s="46">
        <f>DecemberRaw!J3</f>
        <v>0</v>
      </c>
      <c r="L3" s="46">
        <f>DecemberRaw!K3</f>
        <v>0</v>
      </c>
      <c r="M3" s="46">
        <f>DecemberRaw!L3</f>
        <v>0</v>
      </c>
      <c r="N3" s="46">
        <f>DecemberRaw!W3</f>
        <v>0</v>
      </c>
      <c r="O3" s="46">
        <f>DecemberRaw!M3</f>
        <v>0</v>
      </c>
      <c r="P3" s="46">
        <f>DecemberRaw!N3</f>
        <v>0</v>
      </c>
      <c r="Q3" s="46">
        <f>DecemberRaw!O3</f>
        <v>0</v>
      </c>
      <c r="R3" s="46">
        <f>DecemberRaw!P3</f>
        <v>0</v>
      </c>
      <c r="S3" s="46">
        <f>DecemberRaw!Q3</f>
        <v>0</v>
      </c>
      <c r="T3" s="46">
        <f>DecemberRaw!R3</f>
        <v>0</v>
      </c>
      <c r="U3" s="46">
        <f>DecemberRaw!S3</f>
        <v>0</v>
      </c>
    </row>
    <row r="4" spans="1:21" s="4" customFormat="1" ht="30" customHeight="1" x14ac:dyDescent="0.4">
      <c r="A4" s="5" t="s">
        <v>23</v>
      </c>
      <c r="B4" s="44">
        <f>January!B4</f>
        <v>63292</v>
      </c>
      <c r="C4" s="44">
        <f>November!D4</f>
        <v>0</v>
      </c>
      <c r="D4" s="44">
        <f>DecemberRaw!C4</f>
        <v>0</v>
      </c>
      <c r="E4" s="44">
        <f>DecemberRaw!D4</f>
        <v>0</v>
      </c>
      <c r="F4" s="44">
        <f>DecemberRaw!E4</f>
        <v>0</v>
      </c>
      <c r="G4" s="44">
        <f>DecemberRaw!F4</f>
        <v>0</v>
      </c>
      <c r="H4" s="44">
        <f>DecemberRaw!G4</f>
        <v>0</v>
      </c>
      <c r="I4" s="44">
        <f>DecemberRaw!H4</f>
        <v>0</v>
      </c>
      <c r="J4" s="44">
        <f>DecemberRaw!I4</f>
        <v>0</v>
      </c>
      <c r="K4" s="44">
        <f>DecemberRaw!J4</f>
        <v>0</v>
      </c>
      <c r="L4" s="44">
        <f>DecemberRaw!K4</f>
        <v>0</v>
      </c>
      <c r="M4" s="44">
        <f>DecemberRaw!L4</f>
        <v>0</v>
      </c>
      <c r="N4" s="44">
        <f>DecemberRaw!W5</f>
        <v>0</v>
      </c>
      <c r="O4" s="44">
        <f>DecemberRaw!M4</f>
        <v>0</v>
      </c>
      <c r="P4" s="44">
        <f>DecemberRaw!N4</f>
        <v>0</v>
      </c>
      <c r="Q4" s="44">
        <f>DecemberRaw!O4</f>
        <v>0</v>
      </c>
      <c r="R4" s="44">
        <f>DecemberRaw!P4</f>
        <v>0</v>
      </c>
      <c r="S4" s="44">
        <f>DecemberRaw!Q4</f>
        <v>0</v>
      </c>
      <c r="T4" s="44">
        <f>DecemberRaw!R4</f>
        <v>0</v>
      </c>
      <c r="U4" s="44">
        <f>DecemberRaw!S4</f>
        <v>0</v>
      </c>
    </row>
    <row r="5" spans="1:21" s="4" customFormat="1" ht="30" customHeight="1" x14ac:dyDescent="0.4">
      <c r="A5" s="6" t="s">
        <v>24</v>
      </c>
      <c r="B5" s="46">
        <f>January!B5</f>
        <v>12721</v>
      </c>
      <c r="C5" s="46">
        <f>November!D5</f>
        <v>0</v>
      </c>
      <c r="D5" s="46">
        <f>DecemberRaw!C5</f>
        <v>0</v>
      </c>
      <c r="E5" s="46">
        <f>DecemberRaw!D5</f>
        <v>0</v>
      </c>
      <c r="F5" s="46">
        <f>DecemberRaw!E5</f>
        <v>0</v>
      </c>
      <c r="G5" s="46">
        <f>DecemberRaw!F5</f>
        <v>0</v>
      </c>
      <c r="H5" s="46">
        <f>DecemberRaw!G5</f>
        <v>0</v>
      </c>
      <c r="I5" s="46">
        <f>DecemberRaw!H5</f>
        <v>0</v>
      </c>
      <c r="J5" s="46">
        <f>DecemberRaw!I5</f>
        <v>0</v>
      </c>
      <c r="K5" s="46">
        <f>DecemberRaw!J5</f>
        <v>0</v>
      </c>
      <c r="L5" s="46">
        <f>DecemberRaw!K5</f>
        <v>0</v>
      </c>
      <c r="M5" s="46">
        <f>DecemberRaw!L5</f>
        <v>0</v>
      </c>
      <c r="N5" s="46">
        <f>DecemberRaw!W7</f>
        <v>0</v>
      </c>
      <c r="O5" s="46">
        <f>DecemberRaw!M5</f>
        <v>0</v>
      </c>
      <c r="P5" s="46">
        <f>DecemberRaw!N5</f>
        <v>0</v>
      </c>
      <c r="Q5" s="46">
        <f>DecemberRaw!O5</f>
        <v>0</v>
      </c>
      <c r="R5" s="46">
        <f>DecemberRaw!P5</f>
        <v>0</v>
      </c>
      <c r="S5" s="46">
        <f>DecemberRaw!Q5</f>
        <v>0</v>
      </c>
      <c r="T5" s="46">
        <f>DecemberRaw!R5</f>
        <v>0</v>
      </c>
      <c r="U5" s="46">
        <f>DecemberRaw!S5</f>
        <v>0</v>
      </c>
    </row>
    <row r="6" spans="1:21" s="4" customFormat="1" ht="30" customHeight="1" x14ac:dyDescent="0.4">
      <c r="A6" s="5" t="s">
        <v>25</v>
      </c>
      <c r="B6" s="44">
        <f>January!B6</f>
        <v>60187</v>
      </c>
      <c r="C6" s="44">
        <f>November!D6</f>
        <v>0</v>
      </c>
      <c r="D6" s="44">
        <f>DecemberRaw!C6</f>
        <v>0</v>
      </c>
      <c r="E6" s="44">
        <f>DecemberRaw!D6</f>
        <v>0</v>
      </c>
      <c r="F6" s="44">
        <f>DecemberRaw!E6</f>
        <v>0</v>
      </c>
      <c r="G6" s="44">
        <f>DecemberRaw!F6</f>
        <v>0</v>
      </c>
      <c r="H6" s="44">
        <f>DecemberRaw!G6</f>
        <v>0</v>
      </c>
      <c r="I6" s="44">
        <f>DecemberRaw!H6</f>
        <v>0</v>
      </c>
      <c r="J6" s="44">
        <f>DecemberRaw!I6</f>
        <v>0</v>
      </c>
      <c r="K6" s="44">
        <f>DecemberRaw!J6</f>
        <v>0</v>
      </c>
      <c r="L6" s="44">
        <f>DecemberRaw!K6</f>
        <v>0</v>
      </c>
      <c r="M6" s="44">
        <f>DecemberRaw!L6</f>
        <v>0</v>
      </c>
      <c r="N6" s="44">
        <f>DecemberRaw!W8</f>
        <v>0</v>
      </c>
      <c r="O6" s="44">
        <f>DecemberRaw!M6</f>
        <v>0</v>
      </c>
      <c r="P6" s="44">
        <f>DecemberRaw!N6</f>
        <v>0</v>
      </c>
      <c r="Q6" s="44">
        <f>DecemberRaw!O6</f>
        <v>0</v>
      </c>
      <c r="R6" s="44">
        <f>DecemberRaw!P6</f>
        <v>0</v>
      </c>
      <c r="S6" s="44">
        <f>DecemberRaw!Q6</f>
        <v>0</v>
      </c>
      <c r="T6" s="44">
        <f>DecemberRaw!R6</f>
        <v>0</v>
      </c>
      <c r="U6" s="44">
        <f>DecemberRaw!S6</f>
        <v>0</v>
      </c>
    </row>
    <row r="7" spans="1:21" s="4" customFormat="1" ht="30" customHeight="1" x14ac:dyDescent="0.4">
      <c r="A7" s="6" t="s">
        <v>26</v>
      </c>
      <c r="B7" s="46">
        <f>January!B7</f>
        <v>13287</v>
      </c>
      <c r="C7" s="46">
        <f>November!D7</f>
        <v>0</v>
      </c>
      <c r="D7" s="46">
        <f>DecemberRaw!C7</f>
        <v>0</v>
      </c>
      <c r="E7" s="46">
        <f>DecemberRaw!D7</f>
        <v>0</v>
      </c>
      <c r="F7" s="46">
        <f>DecemberRaw!E7</f>
        <v>0</v>
      </c>
      <c r="G7" s="46">
        <f>DecemberRaw!F7</f>
        <v>0</v>
      </c>
      <c r="H7" s="46">
        <f>DecemberRaw!G7</f>
        <v>0</v>
      </c>
      <c r="I7" s="46">
        <f>DecemberRaw!H7</f>
        <v>0</v>
      </c>
      <c r="J7" s="46">
        <f>DecemberRaw!I7</f>
        <v>0</v>
      </c>
      <c r="K7" s="46">
        <f>DecemberRaw!J7</f>
        <v>0</v>
      </c>
      <c r="L7" s="46">
        <f>DecemberRaw!K7</f>
        <v>0</v>
      </c>
      <c r="M7" s="46">
        <f>DecemberRaw!L7</f>
        <v>0</v>
      </c>
      <c r="N7" s="46">
        <f>DecemberRaw!W9</f>
        <v>0</v>
      </c>
      <c r="O7" s="46">
        <f>DecemberRaw!M7</f>
        <v>0</v>
      </c>
      <c r="P7" s="46">
        <f>DecemberRaw!N7</f>
        <v>0</v>
      </c>
      <c r="Q7" s="46">
        <f>DecemberRaw!O7</f>
        <v>0</v>
      </c>
      <c r="R7" s="46">
        <f>DecemberRaw!P7</f>
        <v>0</v>
      </c>
      <c r="S7" s="46">
        <f>DecemberRaw!Q7</f>
        <v>0</v>
      </c>
      <c r="T7" s="46">
        <f>DecemberRaw!R7</f>
        <v>0</v>
      </c>
      <c r="U7" s="46">
        <f>DecemberRaw!S7</f>
        <v>0</v>
      </c>
    </row>
    <row r="8" spans="1:21" s="4" customFormat="1" ht="30" customHeight="1" x14ac:dyDescent="0.4">
      <c r="A8" s="5" t="s">
        <v>27</v>
      </c>
      <c r="B8" s="44">
        <f>January!B8</f>
        <v>10090</v>
      </c>
      <c r="C8" s="44">
        <f>November!D8</f>
        <v>0</v>
      </c>
      <c r="D8" s="44">
        <f>DecemberRaw!C8</f>
        <v>0</v>
      </c>
      <c r="E8" s="44">
        <f>DecemberRaw!D8</f>
        <v>0</v>
      </c>
      <c r="F8" s="44">
        <f>DecemberRaw!E8</f>
        <v>0</v>
      </c>
      <c r="G8" s="44">
        <f>DecemberRaw!F8</f>
        <v>0</v>
      </c>
      <c r="H8" s="44">
        <f>DecemberRaw!G8</f>
        <v>0</v>
      </c>
      <c r="I8" s="44">
        <f>DecemberRaw!H8</f>
        <v>0</v>
      </c>
      <c r="J8" s="44">
        <f>DecemberRaw!I8</f>
        <v>0</v>
      </c>
      <c r="K8" s="44">
        <f>DecemberRaw!J8</f>
        <v>0</v>
      </c>
      <c r="L8" s="44">
        <f>DecemberRaw!K8</f>
        <v>0</v>
      </c>
      <c r="M8" s="44">
        <f>DecemberRaw!L8</f>
        <v>0</v>
      </c>
      <c r="N8" s="44">
        <f>DecemberRaw!W10</f>
        <v>0</v>
      </c>
      <c r="O8" s="44">
        <f>DecemberRaw!M8</f>
        <v>0</v>
      </c>
      <c r="P8" s="44">
        <f>DecemberRaw!N8</f>
        <v>0</v>
      </c>
      <c r="Q8" s="44">
        <f>DecemberRaw!O8</f>
        <v>0</v>
      </c>
      <c r="R8" s="44">
        <f>DecemberRaw!P8</f>
        <v>0</v>
      </c>
      <c r="S8" s="44">
        <f>DecemberRaw!Q8</f>
        <v>0</v>
      </c>
      <c r="T8" s="44">
        <f>DecemberRaw!R8</f>
        <v>0</v>
      </c>
      <c r="U8" s="44">
        <f>DecemberRaw!S8</f>
        <v>0</v>
      </c>
    </row>
    <row r="9" spans="1:21" s="4" customFormat="1" ht="30" customHeight="1" x14ac:dyDescent="0.4">
      <c r="A9" s="6" t="s">
        <v>28</v>
      </c>
      <c r="B9" s="46">
        <f>January!B9</f>
        <v>8431</v>
      </c>
      <c r="C9" s="46">
        <f>November!D9</f>
        <v>0</v>
      </c>
      <c r="D9" s="46">
        <f>DecemberRaw!C9</f>
        <v>0</v>
      </c>
      <c r="E9" s="46">
        <f>DecemberRaw!D9</f>
        <v>0</v>
      </c>
      <c r="F9" s="46">
        <f>DecemberRaw!E9</f>
        <v>0</v>
      </c>
      <c r="G9" s="46">
        <f>DecemberRaw!F9</f>
        <v>0</v>
      </c>
      <c r="H9" s="46">
        <f>DecemberRaw!G9</f>
        <v>0</v>
      </c>
      <c r="I9" s="46">
        <f>DecemberRaw!H9</f>
        <v>0</v>
      </c>
      <c r="J9" s="46">
        <f>DecemberRaw!I9</f>
        <v>0</v>
      </c>
      <c r="K9" s="46">
        <f>DecemberRaw!J9</f>
        <v>0</v>
      </c>
      <c r="L9" s="46">
        <f>DecemberRaw!K9</f>
        <v>0</v>
      </c>
      <c r="M9" s="46">
        <f>DecemberRaw!L9</f>
        <v>0</v>
      </c>
      <c r="N9" s="46">
        <f>DecemberRaw!W11</f>
        <v>0</v>
      </c>
      <c r="O9" s="46">
        <f>DecemberRaw!M9</f>
        <v>0</v>
      </c>
      <c r="P9" s="46">
        <f>DecemberRaw!N9</f>
        <v>0</v>
      </c>
      <c r="Q9" s="46">
        <f>DecemberRaw!O9</f>
        <v>0</v>
      </c>
      <c r="R9" s="46">
        <f>DecemberRaw!P9</f>
        <v>0</v>
      </c>
      <c r="S9" s="46">
        <f>DecemberRaw!Q9</f>
        <v>0</v>
      </c>
      <c r="T9" s="46">
        <f>DecemberRaw!R9</f>
        <v>0</v>
      </c>
      <c r="U9" s="46">
        <f>DecemberRaw!S9</f>
        <v>0</v>
      </c>
    </row>
    <row r="10" spans="1:21" s="4" customFormat="1" ht="30" customHeight="1" x14ac:dyDescent="0.4">
      <c r="A10" s="5" t="s">
        <v>29</v>
      </c>
      <c r="B10" s="44">
        <f>January!B10</f>
        <v>5464</v>
      </c>
      <c r="C10" s="44">
        <f>November!D10</f>
        <v>0</v>
      </c>
      <c r="D10" s="44">
        <f>DecemberRaw!C10</f>
        <v>0</v>
      </c>
      <c r="E10" s="44">
        <f>DecemberRaw!D10</f>
        <v>0</v>
      </c>
      <c r="F10" s="44">
        <f>DecemberRaw!E10</f>
        <v>0</v>
      </c>
      <c r="G10" s="44">
        <f>DecemberRaw!F10</f>
        <v>0</v>
      </c>
      <c r="H10" s="44">
        <f>DecemberRaw!G10</f>
        <v>0</v>
      </c>
      <c r="I10" s="44">
        <f>DecemberRaw!H10</f>
        <v>0</v>
      </c>
      <c r="J10" s="44">
        <f>DecemberRaw!I10</f>
        <v>0</v>
      </c>
      <c r="K10" s="44">
        <f>DecemberRaw!J10</f>
        <v>0</v>
      </c>
      <c r="L10" s="44">
        <f>DecemberRaw!K10</f>
        <v>0</v>
      </c>
      <c r="M10" s="44">
        <f>DecemberRaw!L10</f>
        <v>0</v>
      </c>
      <c r="N10" s="44">
        <f>DecemberRaw!W12</f>
        <v>0</v>
      </c>
      <c r="O10" s="44">
        <f>DecemberRaw!M10</f>
        <v>0</v>
      </c>
      <c r="P10" s="44">
        <f>DecemberRaw!N10</f>
        <v>0</v>
      </c>
      <c r="Q10" s="44">
        <f>DecemberRaw!O10</f>
        <v>0</v>
      </c>
      <c r="R10" s="44">
        <f>DecemberRaw!P10</f>
        <v>0</v>
      </c>
      <c r="S10" s="44">
        <f>DecemberRaw!Q10</f>
        <v>0</v>
      </c>
      <c r="T10" s="44">
        <f>DecemberRaw!R10</f>
        <v>0</v>
      </c>
      <c r="U10" s="44">
        <f>DecemberRaw!S10</f>
        <v>0</v>
      </c>
    </row>
    <row r="11" spans="1:21" s="4" customFormat="1" ht="30" customHeight="1" x14ac:dyDescent="0.4">
      <c r="A11" s="6" t="s">
        <v>30</v>
      </c>
      <c r="B11" s="46">
        <f>January!B11</f>
        <v>362</v>
      </c>
      <c r="C11" s="46">
        <f>November!D11</f>
        <v>0</v>
      </c>
      <c r="D11" s="46">
        <f>DecemberRaw!C11</f>
        <v>0</v>
      </c>
      <c r="E11" s="46">
        <f>DecemberRaw!D11</f>
        <v>0</v>
      </c>
      <c r="F11" s="46">
        <f>DecemberRaw!E11</f>
        <v>0</v>
      </c>
      <c r="G11" s="46">
        <f>DecemberRaw!F11</f>
        <v>0</v>
      </c>
      <c r="H11" s="46">
        <f>DecemberRaw!G11</f>
        <v>0</v>
      </c>
      <c r="I11" s="46">
        <f>DecemberRaw!H11</f>
        <v>0</v>
      </c>
      <c r="J11" s="46">
        <f>DecemberRaw!I11</f>
        <v>0</v>
      </c>
      <c r="K11" s="46">
        <f>DecemberRaw!J11</f>
        <v>0</v>
      </c>
      <c r="L11" s="46">
        <f>DecemberRaw!K11</f>
        <v>0</v>
      </c>
      <c r="M11" s="46">
        <f>DecemberRaw!L11</f>
        <v>0</v>
      </c>
      <c r="N11" s="46"/>
      <c r="O11" s="46">
        <f>DecemberRaw!M11</f>
        <v>0</v>
      </c>
      <c r="P11" s="46">
        <f>DecemberRaw!N11</f>
        <v>0</v>
      </c>
      <c r="Q11" s="46">
        <f>DecemberRaw!O11</f>
        <v>0</v>
      </c>
      <c r="R11" s="46">
        <f>DecemberRaw!P11</f>
        <v>0</v>
      </c>
      <c r="S11" s="46">
        <f>DecemberRaw!Q11</f>
        <v>0</v>
      </c>
      <c r="T11" s="46">
        <f>DecemberRaw!R11</f>
        <v>0</v>
      </c>
      <c r="U11" s="46">
        <f>DecemberRaw!S11</f>
        <v>0</v>
      </c>
    </row>
    <row r="12" spans="1:21" s="4" customFormat="1" ht="30" customHeight="1" x14ac:dyDescent="0.4">
      <c r="A12" s="7" t="s">
        <v>31</v>
      </c>
      <c r="B12" s="48">
        <f>January!B12</f>
        <v>2012</v>
      </c>
      <c r="C12" s="48">
        <f>November!D12</f>
        <v>0</v>
      </c>
      <c r="D12" s="48">
        <f>DecemberRaw!C12</f>
        <v>0</v>
      </c>
      <c r="E12" s="48">
        <f>DecemberRaw!D12</f>
        <v>0</v>
      </c>
      <c r="F12" s="48">
        <f>DecemberRaw!E12</f>
        <v>0</v>
      </c>
      <c r="G12" s="48">
        <f>DecemberRaw!F12</f>
        <v>0</v>
      </c>
      <c r="H12" s="48">
        <f>DecemberRaw!G12</f>
        <v>0</v>
      </c>
      <c r="I12" s="48">
        <f>DecemberRaw!H12</f>
        <v>0</v>
      </c>
      <c r="J12" s="48">
        <f>DecemberRaw!I12</f>
        <v>0</v>
      </c>
      <c r="K12" s="48">
        <f>DecemberRaw!J12</f>
        <v>0</v>
      </c>
      <c r="L12" s="48">
        <f>DecemberRaw!K12</f>
        <v>0</v>
      </c>
      <c r="M12" s="48">
        <f>DecemberRaw!L12</f>
        <v>0</v>
      </c>
      <c r="N12" s="48"/>
      <c r="O12" s="48">
        <f>DecemberRaw!M12</f>
        <v>0</v>
      </c>
      <c r="P12" s="48">
        <f>DecemberRaw!N12</f>
        <v>0</v>
      </c>
      <c r="Q12" s="48">
        <f>DecemberRaw!O12</f>
        <v>0</v>
      </c>
      <c r="R12" s="48">
        <f>DecemberRaw!P12</f>
        <v>0</v>
      </c>
      <c r="S12" s="48">
        <f>DecemberRaw!Q12</f>
        <v>0</v>
      </c>
      <c r="T12" s="48">
        <f>DecemberRaw!R12</f>
        <v>0</v>
      </c>
      <c r="U12" s="48">
        <f>DecemberRaw!S12</f>
        <v>0</v>
      </c>
    </row>
    <row r="13" spans="1:21" s="4" customFormat="1" ht="30" customHeight="1" x14ac:dyDescent="0.4">
      <c r="A13" s="8" t="s">
        <v>32</v>
      </c>
      <c r="B13" s="50">
        <f>January!B13</f>
        <v>4579</v>
      </c>
      <c r="C13" s="50">
        <f>November!D13</f>
        <v>0</v>
      </c>
      <c r="D13" s="50">
        <f>DecemberRaw!C13</f>
        <v>0</v>
      </c>
      <c r="E13" s="50">
        <f>DecemberRaw!D13</f>
        <v>0</v>
      </c>
      <c r="F13" s="50">
        <f>DecemberRaw!E13</f>
        <v>0</v>
      </c>
      <c r="G13" s="50">
        <f>DecemberRaw!F13</f>
        <v>0</v>
      </c>
      <c r="H13" s="50">
        <f>DecemberRaw!G13</f>
        <v>0</v>
      </c>
      <c r="I13" s="50">
        <f>DecemberRaw!H13</f>
        <v>0</v>
      </c>
      <c r="J13" s="50">
        <f>DecemberRaw!I13</f>
        <v>0</v>
      </c>
      <c r="K13" s="50">
        <f>DecemberRaw!J13</f>
        <v>0</v>
      </c>
      <c r="L13" s="50">
        <f>DecemberRaw!K13</f>
        <v>0</v>
      </c>
      <c r="M13" s="50">
        <f>DecemberRaw!L13</f>
        <v>0</v>
      </c>
      <c r="N13" s="50"/>
      <c r="O13" s="50">
        <f>DecemberRaw!M13</f>
        <v>0</v>
      </c>
      <c r="P13" s="50">
        <f>DecemberRaw!N13</f>
        <v>0</v>
      </c>
      <c r="Q13" s="50">
        <f>DecemberRaw!O13</f>
        <v>0</v>
      </c>
      <c r="R13" s="50">
        <f>DecemberRaw!P13</f>
        <v>0</v>
      </c>
      <c r="S13" s="50">
        <f>DecemberRaw!Q13</f>
        <v>0</v>
      </c>
      <c r="T13" s="50">
        <f>DecemberRaw!R13</f>
        <v>0</v>
      </c>
      <c r="U13" s="50">
        <f>DecemberRaw!S13</f>
        <v>0</v>
      </c>
    </row>
    <row r="14" spans="1:21" s="4" customFormat="1" ht="30" customHeight="1" x14ac:dyDescent="0.4">
      <c r="A14" s="7" t="s">
        <v>33</v>
      </c>
      <c r="B14" s="48">
        <f>January!B14</f>
        <v>10888</v>
      </c>
      <c r="C14" s="48">
        <f>November!D14</f>
        <v>0</v>
      </c>
      <c r="D14" s="48">
        <f>DecemberRaw!C14</f>
        <v>0</v>
      </c>
      <c r="E14" s="48">
        <f>DecemberRaw!D14</f>
        <v>0</v>
      </c>
      <c r="F14" s="48">
        <f>DecemberRaw!E14</f>
        <v>0</v>
      </c>
      <c r="G14" s="48">
        <f>DecemberRaw!F14</f>
        <v>0</v>
      </c>
      <c r="H14" s="48">
        <f>DecemberRaw!G14</f>
        <v>0</v>
      </c>
      <c r="I14" s="48">
        <f>DecemberRaw!H14</f>
        <v>0</v>
      </c>
      <c r="J14" s="48">
        <f>DecemberRaw!I14</f>
        <v>0</v>
      </c>
      <c r="K14" s="48">
        <f>DecemberRaw!J14</f>
        <v>0</v>
      </c>
      <c r="L14" s="48">
        <f>DecemberRaw!K14</f>
        <v>0</v>
      </c>
      <c r="M14" s="48">
        <f>DecemberRaw!L14</f>
        <v>0</v>
      </c>
      <c r="N14" s="48"/>
      <c r="O14" s="48">
        <f>DecemberRaw!M14</f>
        <v>0</v>
      </c>
      <c r="P14" s="48">
        <f>DecemberRaw!N14</f>
        <v>0</v>
      </c>
      <c r="Q14" s="48">
        <f>DecemberRaw!O14</f>
        <v>0</v>
      </c>
      <c r="R14" s="48">
        <f>DecemberRaw!P14</f>
        <v>0</v>
      </c>
      <c r="S14" s="48">
        <f>DecemberRaw!Q14</f>
        <v>0</v>
      </c>
      <c r="T14" s="48">
        <f>DecemberRaw!R14</f>
        <v>0</v>
      </c>
      <c r="U14" s="48">
        <f>DecemberRaw!S14</f>
        <v>0</v>
      </c>
    </row>
    <row r="15" spans="1:21" s="4" customFormat="1" ht="30" customHeight="1" x14ac:dyDescent="0.4">
      <c r="A15" s="8" t="s">
        <v>34</v>
      </c>
      <c r="B15" s="50">
        <f>January!B15</f>
        <v>8103</v>
      </c>
      <c r="C15" s="50">
        <f>November!D15</f>
        <v>0</v>
      </c>
      <c r="D15" s="50">
        <f>DecemberRaw!C15</f>
        <v>0</v>
      </c>
      <c r="E15" s="50">
        <f>DecemberRaw!D15</f>
        <v>0</v>
      </c>
      <c r="F15" s="50">
        <f>DecemberRaw!E15</f>
        <v>0</v>
      </c>
      <c r="G15" s="50">
        <f>DecemberRaw!F15</f>
        <v>0</v>
      </c>
      <c r="H15" s="50">
        <f>DecemberRaw!G15</f>
        <v>0</v>
      </c>
      <c r="I15" s="50">
        <f>DecemberRaw!H15</f>
        <v>0</v>
      </c>
      <c r="J15" s="50">
        <f>DecemberRaw!I15</f>
        <v>0</v>
      </c>
      <c r="K15" s="50">
        <f>DecemberRaw!J15</f>
        <v>0</v>
      </c>
      <c r="L15" s="50">
        <f>DecemberRaw!K15</f>
        <v>0</v>
      </c>
      <c r="M15" s="50">
        <f>DecemberRaw!L15</f>
        <v>0</v>
      </c>
      <c r="N15" s="50"/>
      <c r="O15" s="50">
        <f>DecemberRaw!M15</f>
        <v>0</v>
      </c>
      <c r="P15" s="50">
        <f>DecemberRaw!N15</f>
        <v>0</v>
      </c>
      <c r="Q15" s="50">
        <f>DecemberRaw!O15</f>
        <v>0</v>
      </c>
      <c r="R15" s="50">
        <f>DecemberRaw!P15</f>
        <v>0</v>
      </c>
      <c r="S15" s="50">
        <f>DecemberRaw!Q15</f>
        <v>0</v>
      </c>
      <c r="T15" s="50">
        <f>DecemberRaw!R15</f>
        <v>0</v>
      </c>
      <c r="U15" s="50">
        <f>DecemberRaw!S15</f>
        <v>0</v>
      </c>
    </row>
    <row r="16" spans="1:21" s="4" customFormat="1" ht="30" customHeight="1" x14ac:dyDescent="0.4">
      <c r="A16" s="5" t="s">
        <v>35</v>
      </c>
      <c r="B16" s="44">
        <f>January!B16</f>
        <v>8662</v>
      </c>
      <c r="C16" s="44">
        <f>November!D16</f>
        <v>0</v>
      </c>
      <c r="D16" s="44">
        <f>DecemberRaw!C16</f>
        <v>0</v>
      </c>
      <c r="E16" s="44">
        <f>DecemberRaw!D16</f>
        <v>0</v>
      </c>
      <c r="F16" s="44">
        <f>DecemberRaw!E16</f>
        <v>0</v>
      </c>
      <c r="G16" s="44">
        <f>DecemberRaw!F16</f>
        <v>0</v>
      </c>
      <c r="H16" s="44">
        <f>DecemberRaw!G16</f>
        <v>0</v>
      </c>
      <c r="I16" s="44">
        <f>DecemberRaw!H16</f>
        <v>0</v>
      </c>
      <c r="J16" s="44">
        <f>DecemberRaw!I16</f>
        <v>0</v>
      </c>
      <c r="K16" s="44">
        <f>DecemberRaw!J16</f>
        <v>0</v>
      </c>
      <c r="L16" s="44">
        <f>DecemberRaw!K16</f>
        <v>0</v>
      </c>
      <c r="M16" s="44">
        <f>DecemberRaw!L16</f>
        <v>0</v>
      </c>
      <c r="N16" s="44">
        <f>DecemberRaw!W15</f>
        <v>0</v>
      </c>
      <c r="O16" s="44">
        <f>DecemberRaw!M16</f>
        <v>0</v>
      </c>
      <c r="P16" s="44">
        <f>DecemberRaw!N16</f>
        <v>0</v>
      </c>
      <c r="Q16" s="44">
        <f>DecemberRaw!O16</f>
        <v>0</v>
      </c>
      <c r="R16" s="44">
        <f>DecemberRaw!P16</f>
        <v>0</v>
      </c>
      <c r="S16" s="44">
        <f>DecemberRaw!Q16</f>
        <v>0</v>
      </c>
      <c r="T16" s="44">
        <f>DecemberRaw!R16</f>
        <v>0</v>
      </c>
      <c r="U16" s="44">
        <f>DecemberRaw!S16</f>
        <v>0</v>
      </c>
    </row>
    <row r="17" spans="1:21" s="4" customFormat="1" ht="30" customHeight="1" x14ac:dyDescent="0.4">
      <c r="A17" s="6" t="s">
        <v>36</v>
      </c>
      <c r="B17" s="46">
        <f>January!B17</f>
        <v>15728</v>
      </c>
      <c r="C17" s="46">
        <f>November!D17</f>
        <v>0</v>
      </c>
      <c r="D17" s="46">
        <f>DecemberRaw!C17</f>
        <v>0</v>
      </c>
      <c r="E17" s="46">
        <f>DecemberRaw!D17</f>
        <v>0</v>
      </c>
      <c r="F17" s="46">
        <f>DecemberRaw!E17</f>
        <v>0</v>
      </c>
      <c r="G17" s="46">
        <f>DecemberRaw!F17</f>
        <v>0</v>
      </c>
      <c r="H17" s="46">
        <f>DecemberRaw!G17</f>
        <v>0</v>
      </c>
      <c r="I17" s="46">
        <f>DecemberRaw!H17</f>
        <v>0</v>
      </c>
      <c r="J17" s="46">
        <f>DecemberRaw!I17</f>
        <v>0</v>
      </c>
      <c r="K17" s="46">
        <f>DecemberRaw!J17</f>
        <v>0</v>
      </c>
      <c r="L17" s="46">
        <f>DecemberRaw!K17</f>
        <v>0</v>
      </c>
      <c r="M17" s="46">
        <f>DecemberRaw!L17</f>
        <v>0</v>
      </c>
      <c r="N17" s="46">
        <f>DecemberRaw!W16</f>
        <v>0</v>
      </c>
      <c r="O17" s="46">
        <f>DecemberRaw!M17</f>
        <v>0</v>
      </c>
      <c r="P17" s="46">
        <f>DecemberRaw!N17</f>
        <v>0</v>
      </c>
      <c r="Q17" s="46">
        <f>DecemberRaw!O17</f>
        <v>0</v>
      </c>
      <c r="R17" s="46">
        <f>DecemberRaw!P17</f>
        <v>0</v>
      </c>
      <c r="S17" s="46">
        <f>DecemberRaw!Q17</f>
        <v>0</v>
      </c>
      <c r="T17" s="46">
        <f>DecemberRaw!R17</f>
        <v>0</v>
      </c>
      <c r="U17" s="46">
        <f>DecemberRaw!S17</f>
        <v>0</v>
      </c>
    </row>
    <row r="18" spans="1:21" s="4" customFormat="1" ht="30" customHeight="1" x14ac:dyDescent="0.4">
      <c r="A18" s="5" t="s">
        <v>37</v>
      </c>
      <c r="B18" s="44">
        <f>January!B18</f>
        <v>7840</v>
      </c>
      <c r="C18" s="44">
        <f>November!D18</f>
        <v>0</v>
      </c>
      <c r="D18" s="44">
        <f>DecemberRaw!C18</f>
        <v>0</v>
      </c>
      <c r="E18" s="44">
        <f>DecemberRaw!D18</f>
        <v>0</v>
      </c>
      <c r="F18" s="44">
        <f>DecemberRaw!E18</f>
        <v>0</v>
      </c>
      <c r="G18" s="44">
        <f>DecemberRaw!F18</f>
        <v>0</v>
      </c>
      <c r="H18" s="44">
        <f>DecemberRaw!G18</f>
        <v>0</v>
      </c>
      <c r="I18" s="44">
        <f>DecemberRaw!H18</f>
        <v>0</v>
      </c>
      <c r="J18" s="44">
        <f>DecemberRaw!I18</f>
        <v>0</v>
      </c>
      <c r="K18" s="44">
        <f>DecemberRaw!J18</f>
        <v>0</v>
      </c>
      <c r="L18" s="44">
        <f>DecemberRaw!K18</f>
        <v>0</v>
      </c>
      <c r="M18" s="44">
        <f>DecemberRaw!L18</f>
        <v>0</v>
      </c>
      <c r="N18" s="44">
        <f>DecemberRaw!W4</f>
        <v>0</v>
      </c>
      <c r="O18" s="44">
        <f>DecemberRaw!M18</f>
        <v>0</v>
      </c>
      <c r="P18" s="44">
        <f>DecemberRaw!N18</f>
        <v>0</v>
      </c>
      <c r="Q18" s="44">
        <f>DecemberRaw!O18</f>
        <v>0</v>
      </c>
      <c r="R18" s="44">
        <f>DecemberRaw!P18</f>
        <v>0</v>
      </c>
      <c r="S18" s="44">
        <f>DecemberRaw!Q18</f>
        <v>0</v>
      </c>
      <c r="T18" s="44">
        <f>DecemberRaw!R18</f>
        <v>0</v>
      </c>
      <c r="U18" s="44">
        <f>DecemberRaw!S18</f>
        <v>0</v>
      </c>
    </row>
    <row r="19" spans="1:21" s="4" customFormat="1" ht="30" customHeight="1" x14ac:dyDescent="0.4">
      <c r="A19" s="6" t="s">
        <v>38</v>
      </c>
      <c r="B19" s="46">
        <f>January!B19</f>
        <v>31627</v>
      </c>
      <c r="C19" s="46">
        <f>November!D19</f>
        <v>0</v>
      </c>
      <c r="D19" s="46">
        <f>DecemberRaw!C19</f>
        <v>0</v>
      </c>
      <c r="E19" s="46">
        <f>DecemberRaw!D19</f>
        <v>0</v>
      </c>
      <c r="F19" s="46">
        <f>DecemberRaw!E19</f>
        <v>0</v>
      </c>
      <c r="G19" s="46">
        <f>DecemberRaw!F19</f>
        <v>0</v>
      </c>
      <c r="H19" s="46">
        <f>DecemberRaw!G19</f>
        <v>0</v>
      </c>
      <c r="I19" s="46">
        <f>DecemberRaw!H19</f>
        <v>0</v>
      </c>
      <c r="J19" s="46">
        <f>DecemberRaw!I19</f>
        <v>0</v>
      </c>
      <c r="K19" s="46">
        <f>DecemberRaw!J19</f>
        <v>0</v>
      </c>
      <c r="L19" s="46">
        <f>DecemberRaw!K19</f>
        <v>0</v>
      </c>
      <c r="M19" s="46">
        <f>DecemberRaw!L19</f>
        <v>0</v>
      </c>
      <c r="N19" s="46">
        <f>DecemberRaw!W27</f>
        <v>0</v>
      </c>
      <c r="O19" s="46">
        <f>DecemberRaw!M19</f>
        <v>0</v>
      </c>
      <c r="P19" s="46">
        <f>DecemberRaw!N19</f>
        <v>0</v>
      </c>
      <c r="Q19" s="46">
        <f>DecemberRaw!O19</f>
        <v>0</v>
      </c>
      <c r="R19" s="46">
        <f>DecemberRaw!P19</f>
        <v>0</v>
      </c>
      <c r="S19" s="46">
        <f>DecemberRaw!Q19</f>
        <v>0</v>
      </c>
      <c r="T19" s="46">
        <f>DecemberRaw!R19</f>
        <v>0</v>
      </c>
      <c r="U19" s="46">
        <f>DecemberRaw!S19</f>
        <v>0</v>
      </c>
    </row>
    <row r="20" spans="1:21" s="4" customFormat="1" ht="30" customHeight="1" x14ac:dyDescent="0.4">
      <c r="A20" s="5" t="s">
        <v>39</v>
      </c>
      <c r="B20" s="44">
        <f>January!B20</f>
        <v>4325</v>
      </c>
      <c r="C20" s="44">
        <f>November!D20</f>
        <v>0</v>
      </c>
      <c r="D20" s="44">
        <f>DecemberRaw!C20</f>
        <v>0</v>
      </c>
      <c r="E20" s="44">
        <f>DecemberRaw!D20</f>
        <v>0</v>
      </c>
      <c r="F20" s="44">
        <f>DecemberRaw!E20</f>
        <v>0</v>
      </c>
      <c r="G20" s="44">
        <f>DecemberRaw!F20</f>
        <v>0</v>
      </c>
      <c r="H20" s="44">
        <f>DecemberRaw!G20</f>
        <v>0</v>
      </c>
      <c r="I20" s="44">
        <f>DecemberRaw!H20</f>
        <v>0</v>
      </c>
      <c r="J20" s="44">
        <f>DecemberRaw!I20</f>
        <v>0</v>
      </c>
      <c r="K20" s="44">
        <f>DecemberRaw!J20</f>
        <v>0</v>
      </c>
      <c r="L20" s="44">
        <f>DecemberRaw!K20</f>
        <v>0</v>
      </c>
      <c r="M20" s="44">
        <f>DecemberRaw!L20</f>
        <v>0</v>
      </c>
      <c r="N20" s="44">
        <f>DecemberRaw!W17</f>
        <v>0</v>
      </c>
      <c r="O20" s="44">
        <f>DecemberRaw!M20</f>
        <v>0</v>
      </c>
      <c r="P20" s="44">
        <f>DecemberRaw!N20</f>
        <v>0</v>
      </c>
      <c r="Q20" s="44">
        <f>DecemberRaw!O20</f>
        <v>0</v>
      </c>
      <c r="R20" s="44">
        <f>DecemberRaw!P20</f>
        <v>0</v>
      </c>
      <c r="S20" s="44">
        <f>DecemberRaw!Q20</f>
        <v>0</v>
      </c>
      <c r="T20" s="44">
        <f>DecemberRaw!R20</f>
        <v>0</v>
      </c>
      <c r="U20" s="44">
        <f>DecemberRaw!S20</f>
        <v>0</v>
      </c>
    </row>
    <row r="21" spans="1:21" s="4" customFormat="1" ht="30" customHeight="1" x14ac:dyDescent="0.4">
      <c r="A21" s="6" t="s">
        <v>40</v>
      </c>
      <c r="B21" s="46">
        <f>January!B21</f>
        <v>26039</v>
      </c>
      <c r="C21" s="46">
        <f>November!D21</f>
        <v>0</v>
      </c>
      <c r="D21" s="46">
        <f>DecemberRaw!C21</f>
        <v>0</v>
      </c>
      <c r="E21" s="46">
        <f>DecemberRaw!D21</f>
        <v>0</v>
      </c>
      <c r="F21" s="46">
        <f>DecemberRaw!E21</f>
        <v>0</v>
      </c>
      <c r="G21" s="46">
        <f>DecemberRaw!F21</f>
        <v>0</v>
      </c>
      <c r="H21" s="46">
        <f>DecemberRaw!G21</f>
        <v>0</v>
      </c>
      <c r="I21" s="46">
        <f>DecemberRaw!H21</f>
        <v>0</v>
      </c>
      <c r="J21" s="46">
        <f>DecemberRaw!I21</f>
        <v>0</v>
      </c>
      <c r="K21" s="46">
        <f>DecemberRaw!J21</f>
        <v>0</v>
      </c>
      <c r="L21" s="46">
        <f>DecemberRaw!K21</f>
        <v>0</v>
      </c>
      <c r="M21" s="46">
        <f>DecemberRaw!L21</f>
        <v>0</v>
      </c>
      <c r="N21" s="46">
        <f>DecemberRaw!W6</f>
        <v>0</v>
      </c>
      <c r="O21" s="46">
        <f>DecemberRaw!M21</f>
        <v>0</v>
      </c>
      <c r="P21" s="46">
        <f>DecemberRaw!N21</f>
        <v>0</v>
      </c>
      <c r="Q21" s="46">
        <f>DecemberRaw!O21</f>
        <v>0</v>
      </c>
      <c r="R21" s="46">
        <f>DecemberRaw!P21</f>
        <v>0</v>
      </c>
      <c r="S21" s="46">
        <f>DecemberRaw!Q21</f>
        <v>0</v>
      </c>
      <c r="T21" s="46">
        <f>DecemberRaw!R21</f>
        <v>0</v>
      </c>
      <c r="U21" s="46">
        <f>DecemberRaw!S21</f>
        <v>0</v>
      </c>
    </row>
    <row r="22" spans="1:21" s="4" customFormat="1" ht="30" customHeight="1" x14ac:dyDescent="0.4">
      <c r="A22" s="5" t="s">
        <v>41</v>
      </c>
      <c r="B22" s="44">
        <f>January!B22</f>
        <v>14259</v>
      </c>
      <c r="C22" s="44">
        <f>November!D22</f>
        <v>0</v>
      </c>
      <c r="D22" s="44">
        <f>DecemberRaw!C22</f>
        <v>0</v>
      </c>
      <c r="E22" s="44">
        <f>DecemberRaw!D22</f>
        <v>0</v>
      </c>
      <c r="F22" s="44">
        <f>DecemberRaw!E22</f>
        <v>0</v>
      </c>
      <c r="G22" s="44">
        <f>DecemberRaw!F22</f>
        <v>0</v>
      </c>
      <c r="H22" s="44">
        <f>DecemberRaw!G22</f>
        <v>0</v>
      </c>
      <c r="I22" s="44">
        <f>DecemberRaw!H22</f>
        <v>0</v>
      </c>
      <c r="J22" s="44">
        <f>DecemberRaw!I22</f>
        <v>0</v>
      </c>
      <c r="K22" s="44">
        <f>DecemberRaw!J22</f>
        <v>0</v>
      </c>
      <c r="L22" s="44">
        <f>DecemberRaw!K22</f>
        <v>0</v>
      </c>
      <c r="M22" s="44">
        <f>DecemberRaw!L22</f>
        <v>0</v>
      </c>
      <c r="N22" s="44">
        <f>DecemberRaw!W18</f>
        <v>0</v>
      </c>
      <c r="O22" s="44">
        <f>DecemberRaw!M22</f>
        <v>0</v>
      </c>
      <c r="P22" s="44">
        <f>DecemberRaw!N22</f>
        <v>0</v>
      </c>
      <c r="Q22" s="44">
        <f>DecemberRaw!O22</f>
        <v>0</v>
      </c>
      <c r="R22" s="44">
        <f>DecemberRaw!P22</f>
        <v>0</v>
      </c>
      <c r="S22" s="44">
        <f>DecemberRaw!Q22</f>
        <v>0</v>
      </c>
      <c r="T22" s="44">
        <f>DecemberRaw!R22</f>
        <v>0</v>
      </c>
      <c r="U22" s="44">
        <f>DecemberRaw!S22</f>
        <v>0</v>
      </c>
    </row>
    <row r="23" spans="1:21" s="4" customFormat="1" ht="30" customHeight="1" x14ac:dyDescent="0.4">
      <c r="A23" s="6" t="s">
        <v>42</v>
      </c>
      <c r="B23" s="46">
        <f>January!B23</f>
        <v>23651</v>
      </c>
      <c r="C23" s="46">
        <f>November!D23</f>
        <v>0</v>
      </c>
      <c r="D23" s="46">
        <f>DecemberRaw!C23</f>
        <v>0</v>
      </c>
      <c r="E23" s="46">
        <f>DecemberRaw!D23</f>
        <v>0</v>
      </c>
      <c r="F23" s="46">
        <f>DecemberRaw!E23</f>
        <v>0</v>
      </c>
      <c r="G23" s="46">
        <f>DecemberRaw!F23</f>
        <v>0</v>
      </c>
      <c r="H23" s="46">
        <f>DecemberRaw!G23</f>
        <v>0</v>
      </c>
      <c r="I23" s="46">
        <f>DecemberRaw!H23</f>
        <v>0</v>
      </c>
      <c r="J23" s="46">
        <f>DecemberRaw!I23</f>
        <v>0</v>
      </c>
      <c r="K23" s="46">
        <f>DecemberRaw!J23</f>
        <v>0</v>
      </c>
      <c r="L23" s="46">
        <f>DecemberRaw!K23</f>
        <v>0</v>
      </c>
      <c r="M23" s="46">
        <f>DecemberRaw!L23</f>
        <v>0</v>
      </c>
      <c r="N23" s="46">
        <f>DecemberRaw!W19</f>
        <v>0</v>
      </c>
      <c r="O23" s="46">
        <f>DecemberRaw!M23</f>
        <v>0</v>
      </c>
      <c r="P23" s="46">
        <f>DecemberRaw!N23</f>
        <v>0</v>
      </c>
      <c r="Q23" s="46">
        <f>DecemberRaw!O23</f>
        <v>0</v>
      </c>
      <c r="R23" s="46">
        <f>DecemberRaw!P23</f>
        <v>0</v>
      </c>
      <c r="S23" s="46">
        <f>DecemberRaw!Q23</f>
        <v>0</v>
      </c>
      <c r="T23" s="46">
        <f>DecemberRaw!R23</f>
        <v>0</v>
      </c>
      <c r="U23" s="46">
        <f>DecemberRaw!S23</f>
        <v>0</v>
      </c>
    </row>
    <row r="24" spans="1:21" s="4" customFormat="1" ht="30" customHeight="1" x14ac:dyDescent="0.4">
      <c r="A24" s="5" t="s">
        <v>43</v>
      </c>
      <c r="B24" s="44">
        <f>January!B24</f>
        <v>90709</v>
      </c>
      <c r="C24" s="44">
        <f>November!D24</f>
        <v>0</v>
      </c>
      <c r="D24" s="44">
        <f>DecemberRaw!C24</f>
        <v>0</v>
      </c>
      <c r="E24" s="44">
        <f>DecemberRaw!D24</f>
        <v>0</v>
      </c>
      <c r="F24" s="44">
        <f>DecemberRaw!E24</f>
        <v>0</v>
      </c>
      <c r="G24" s="44">
        <f>DecemberRaw!F24</f>
        <v>0</v>
      </c>
      <c r="H24" s="44">
        <f>DecemberRaw!G24</f>
        <v>0</v>
      </c>
      <c r="I24" s="44">
        <f>DecemberRaw!H24</f>
        <v>0</v>
      </c>
      <c r="J24" s="44">
        <f>DecemberRaw!I24</f>
        <v>0</v>
      </c>
      <c r="K24" s="44">
        <f>DecemberRaw!J24</f>
        <v>0</v>
      </c>
      <c r="L24" s="44">
        <f>DecemberRaw!K24</f>
        <v>0</v>
      </c>
      <c r="M24" s="44">
        <f>DecemberRaw!L24</f>
        <v>0</v>
      </c>
      <c r="N24" s="44">
        <f>DecemberRaw!W20</f>
        <v>0</v>
      </c>
      <c r="O24" s="44">
        <f>DecemberRaw!M24</f>
        <v>0</v>
      </c>
      <c r="P24" s="44">
        <f>DecemberRaw!N24</f>
        <v>0</v>
      </c>
      <c r="Q24" s="44">
        <f>DecemberRaw!O24</f>
        <v>0</v>
      </c>
      <c r="R24" s="44">
        <f>DecemberRaw!P24</f>
        <v>0</v>
      </c>
      <c r="S24" s="44">
        <f>DecemberRaw!Q24</f>
        <v>0</v>
      </c>
      <c r="T24" s="44">
        <f>DecemberRaw!R24</f>
        <v>0</v>
      </c>
      <c r="U24" s="44">
        <f>DecemberRaw!S24</f>
        <v>0</v>
      </c>
    </row>
    <row r="25" spans="1:21" s="4" customFormat="1" ht="30" customHeight="1" x14ac:dyDescent="0.4">
      <c r="A25" s="6" t="s">
        <v>44</v>
      </c>
      <c r="B25" s="46">
        <f>January!B25</f>
        <v>12495</v>
      </c>
      <c r="C25" s="46">
        <f>November!D25</f>
        <v>0</v>
      </c>
      <c r="D25" s="46">
        <f>DecemberRaw!C25</f>
        <v>0</v>
      </c>
      <c r="E25" s="46">
        <f>DecemberRaw!D25</f>
        <v>0</v>
      </c>
      <c r="F25" s="46">
        <f>DecemberRaw!E25</f>
        <v>0</v>
      </c>
      <c r="G25" s="46">
        <f>DecemberRaw!F25</f>
        <v>0</v>
      </c>
      <c r="H25" s="46">
        <f>DecemberRaw!G25</f>
        <v>0</v>
      </c>
      <c r="I25" s="46">
        <f>DecemberRaw!H25</f>
        <v>0</v>
      </c>
      <c r="J25" s="46">
        <f>DecemberRaw!I25</f>
        <v>0</v>
      </c>
      <c r="K25" s="46">
        <f>DecemberRaw!J25</f>
        <v>0</v>
      </c>
      <c r="L25" s="46">
        <f>DecemberRaw!K25</f>
        <v>0</v>
      </c>
      <c r="M25" s="46">
        <f>DecemberRaw!L25</f>
        <v>0</v>
      </c>
      <c r="N25" s="46">
        <f>DecemberRaw!W21</f>
        <v>0</v>
      </c>
      <c r="O25" s="46">
        <f>DecemberRaw!M25</f>
        <v>0</v>
      </c>
      <c r="P25" s="46">
        <f>DecemberRaw!N25</f>
        <v>0</v>
      </c>
      <c r="Q25" s="46">
        <f>DecemberRaw!O25</f>
        <v>0</v>
      </c>
      <c r="R25" s="46">
        <f>DecemberRaw!P25</f>
        <v>0</v>
      </c>
      <c r="S25" s="46">
        <f>DecemberRaw!Q25</f>
        <v>0</v>
      </c>
      <c r="T25" s="46">
        <f>DecemberRaw!R25</f>
        <v>0</v>
      </c>
      <c r="U25" s="46">
        <f>DecemberRaw!S25</f>
        <v>0</v>
      </c>
    </row>
    <row r="26" spans="1:21" s="4" customFormat="1" ht="30" customHeight="1" x14ac:dyDescent="0.4">
      <c r="A26" s="5" t="s">
        <v>45</v>
      </c>
      <c r="B26" s="44">
        <f>January!B26</f>
        <v>0</v>
      </c>
      <c r="C26" s="44">
        <f>November!D26</f>
        <v>0</v>
      </c>
      <c r="D26" s="44">
        <f>DecemberRaw!C26</f>
        <v>0</v>
      </c>
      <c r="E26" s="44">
        <f>DecemberRaw!D26</f>
        <v>0</v>
      </c>
      <c r="F26" s="44">
        <f>DecemberRaw!E26</f>
        <v>0</v>
      </c>
      <c r="G26" s="44">
        <f>DecemberRaw!F26</f>
        <v>0</v>
      </c>
      <c r="H26" s="44">
        <f>DecemberRaw!G26</f>
        <v>0</v>
      </c>
      <c r="I26" s="44">
        <f>DecemberRaw!H26</f>
        <v>0</v>
      </c>
      <c r="J26" s="44">
        <f>DecemberRaw!I26</f>
        <v>0</v>
      </c>
      <c r="K26" s="44">
        <f>DecemberRaw!J26</f>
        <v>0</v>
      </c>
      <c r="L26" s="44">
        <f>DecemberRaw!K26</f>
        <v>0</v>
      </c>
      <c r="M26" s="44">
        <f>DecemberRaw!L26</f>
        <v>0</v>
      </c>
      <c r="N26" s="44">
        <f>DecemberRaw!W22</f>
        <v>0</v>
      </c>
      <c r="O26" s="44">
        <f>DecemberRaw!M26</f>
        <v>0</v>
      </c>
      <c r="P26" s="44">
        <f>DecemberRaw!N26</f>
        <v>0</v>
      </c>
      <c r="Q26" s="44">
        <f>DecemberRaw!O26</f>
        <v>0</v>
      </c>
      <c r="R26" s="44">
        <f>DecemberRaw!P26</f>
        <v>0</v>
      </c>
      <c r="S26" s="44">
        <f>DecemberRaw!Q26</f>
        <v>0</v>
      </c>
      <c r="T26" s="44">
        <f>DecemberRaw!R26</f>
        <v>0</v>
      </c>
      <c r="U26" s="44">
        <f>DecemberRaw!S26</f>
        <v>0</v>
      </c>
    </row>
    <row r="27" spans="1:21" s="4" customFormat="1" ht="30" customHeight="1" x14ac:dyDescent="0.4">
      <c r="A27" s="6" t="s">
        <v>46</v>
      </c>
      <c r="B27" s="46">
        <f>January!B27</f>
        <v>13787</v>
      </c>
      <c r="C27" s="46">
        <f>November!D27</f>
        <v>0</v>
      </c>
      <c r="D27" s="46">
        <f>DecemberRaw!C27</f>
        <v>0</v>
      </c>
      <c r="E27" s="46">
        <f>DecemberRaw!D27</f>
        <v>0</v>
      </c>
      <c r="F27" s="46">
        <f>DecemberRaw!E27</f>
        <v>0</v>
      </c>
      <c r="G27" s="46">
        <f>DecemberRaw!F27</f>
        <v>0</v>
      </c>
      <c r="H27" s="46">
        <f>DecemberRaw!G27</f>
        <v>0</v>
      </c>
      <c r="I27" s="46">
        <f>DecemberRaw!H27</f>
        <v>0</v>
      </c>
      <c r="J27" s="46">
        <f>DecemberRaw!I27</f>
        <v>0</v>
      </c>
      <c r="K27" s="46">
        <f>DecemberRaw!J27</f>
        <v>0</v>
      </c>
      <c r="L27" s="46">
        <f>DecemberRaw!K27</f>
        <v>0</v>
      </c>
      <c r="M27" s="46">
        <f>DecemberRaw!L27</f>
        <v>0</v>
      </c>
      <c r="N27" s="46">
        <f>DecemberRaw!W23</f>
        <v>0</v>
      </c>
      <c r="O27" s="46">
        <f>DecemberRaw!M27</f>
        <v>0</v>
      </c>
      <c r="P27" s="46">
        <f>DecemberRaw!N27</f>
        <v>0</v>
      </c>
      <c r="Q27" s="46">
        <f>DecemberRaw!O27</f>
        <v>0</v>
      </c>
      <c r="R27" s="46">
        <f>DecemberRaw!P27</f>
        <v>0</v>
      </c>
      <c r="S27" s="46">
        <f>DecemberRaw!Q27</f>
        <v>0</v>
      </c>
      <c r="T27" s="46">
        <f>DecemberRaw!R27</f>
        <v>0</v>
      </c>
      <c r="U27" s="46">
        <f>DecemberRaw!S27</f>
        <v>0</v>
      </c>
    </row>
    <row r="28" spans="1:21" s="4" customFormat="1" ht="30" customHeight="1" x14ac:dyDescent="0.4">
      <c r="A28" s="5" t="s">
        <v>47</v>
      </c>
      <c r="B28" s="44">
        <f>January!B28</f>
        <v>4292</v>
      </c>
      <c r="C28" s="44">
        <f>November!D28</f>
        <v>0</v>
      </c>
      <c r="D28" s="44">
        <f>DecemberRaw!C28</f>
        <v>0</v>
      </c>
      <c r="E28" s="44">
        <f>DecemberRaw!D28</f>
        <v>0</v>
      </c>
      <c r="F28" s="44">
        <f>DecemberRaw!E28</f>
        <v>0</v>
      </c>
      <c r="G28" s="44">
        <f>DecemberRaw!F28</f>
        <v>0</v>
      </c>
      <c r="H28" s="44">
        <f>DecemberRaw!G28</f>
        <v>0</v>
      </c>
      <c r="I28" s="44">
        <f>DecemberRaw!H28</f>
        <v>0</v>
      </c>
      <c r="J28" s="44">
        <f>DecemberRaw!I28</f>
        <v>0</v>
      </c>
      <c r="K28" s="44">
        <f>DecemberRaw!J28</f>
        <v>0</v>
      </c>
      <c r="L28" s="44">
        <f>DecemberRaw!K28</f>
        <v>0</v>
      </c>
      <c r="M28" s="44">
        <f>DecemberRaw!L28</f>
        <v>0</v>
      </c>
      <c r="N28" s="44">
        <f>DecemberRaw!W25</f>
        <v>0</v>
      </c>
      <c r="O28" s="44">
        <f>DecemberRaw!M28</f>
        <v>0</v>
      </c>
      <c r="P28" s="44">
        <f>DecemberRaw!N28</f>
        <v>0</v>
      </c>
      <c r="Q28" s="44">
        <f>DecemberRaw!O28</f>
        <v>0</v>
      </c>
      <c r="R28" s="44">
        <f>DecemberRaw!P28</f>
        <v>0</v>
      </c>
      <c r="S28" s="44">
        <f>DecemberRaw!Q28</f>
        <v>0</v>
      </c>
      <c r="T28" s="44">
        <f>DecemberRaw!R28</f>
        <v>0</v>
      </c>
      <c r="U28" s="44">
        <f>DecemberRaw!S28</f>
        <v>0</v>
      </c>
    </row>
    <row r="29" spans="1:21" s="4" customFormat="1" ht="30" customHeight="1" x14ac:dyDescent="0.4">
      <c r="A29" s="6" t="s">
        <v>48</v>
      </c>
      <c r="B29" s="46">
        <f>January!B29</f>
        <v>16415</v>
      </c>
      <c r="C29" s="46">
        <f>November!D29</f>
        <v>0</v>
      </c>
      <c r="D29" s="46">
        <f>DecemberRaw!C29</f>
        <v>0</v>
      </c>
      <c r="E29" s="46">
        <f>DecemberRaw!D29</f>
        <v>0</v>
      </c>
      <c r="F29" s="46">
        <f>DecemberRaw!E29</f>
        <v>0</v>
      </c>
      <c r="G29" s="46">
        <f>DecemberRaw!F29</f>
        <v>0</v>
      </c>
      <c r="H29" s="46">
        <f>DecemberRaw!G29</f>
        <v>0</v>
      </c>
      <c r="I29" s="46">
        <f>DecemberRaw!H29</f>
        <v>0</v>
      </c>
      <c r="J29" s="46">
        <f>DecemberRaw!I29</f>
        <v>0</v>
      </c>
      <c r="K29" s="46">
        <f>DecemberRaw!J29</f>
        <v>0</v>
      </c>
      <c r="L29" s="46">
        <f>DecemberRaw!K29</f>
        <v>0</v>
      </c>
      <c r="M29" s="46">
        <f>DecemberRaw!L29</f>
        <v>0</v>
      </c>
      <c r="N29" s="46">
        <f>DecemberRaw!W26</f>
        <v>0</v>
      </c>
      <c r="O29" s="46">
        <f>DecemberRaw!M29</f>
        <v>0</v>
      </c>
      <c r="P29" s="46">
        <f>DecemberRaw!N29</f>
        <v>0</v>
      </c>
      <c r="Q29" s="46">
        <f>DecemberRaw!O29</f>
        <v>0</v>
      </c>
      <c r="R29" s="46">
        <f>DecemberRaw!P29</f>
        <v>0</v>
      </c>
      <c r="S29" s="46">
        <f>DecemberRaw!Q29</f>
        <v>0</v>
      </c>
      <c r="T29" s="46">
        <f>DecemberRaw!R29</f>
        <v>0</v>
      </c>
      <c r="U29" s="46">
        <f>DecemberRaw!S29</f>
        <v>0</v>
      </c>
    </row>
    <row r="30" spans="1:21" s="4" customFormat="1" ht="30" customHeight="1" x14ac:dyDescent="0.4">
      <c r="A30" s="5" t="s">
        <v>49</v>
      </c>
      <c r="B30" s="44">
        <f>January!B30</f>
        <v>889</v>
      </c>
      <c r="C30" s="44">
        <f>November!D30</f>
        <v>0</v>
      </c>
      <c r="D30" s="44">
        <f>DecemberRaw!C30</f>
        <v>0</v>
      </c>
      <c r="E30" s="44">
        <f>DecemberRaw!D30</f>
        <v>0</v>
      </c>
      <c r="F30" s="44">
        <f>DecemberRaw!E30</f>
        <v>0</v>
      </c>
      <c r="G30" s="44">
        <f>DecemberRaw!F30</f>
        <v>0</v>
      </c>
      <c r="H30" s="44">
        <f>DecemberRaw!G30</f>
        <v>0</v>
      </c>
      <c r="I30" s="44">
        <f>DecemberRaw!H30</f>
        <v>0</v>
      </c>
      <c r="J30" s="44">
        <f>DecemberRaw!I30</f>
        <v>0</v>
      </c>
      <c r="K30" s="44">
        <f>DecemberRaw!J30</f>
        <v>0</v>
      </c>
      <c r="L30" s="44">
        <f>DecemberRaw!K30</f>
        <v>0</v>
      </c>
      <c r="M30" s="44">
        <f>DecemberRaw!L30</f>
        <v>0</v>
      </c>
      <c r="N30" s="44">
        <f>DecemberRaw!W28</f>
        <v>0</v>
      </c>
      <c r="O30" s="44">
        <f>DecemberRaw!M30</f>
        <v>0</v>
      </c>
      <c r="P30" s="44">
        <f>DecemberRaw!N30</f>
        <v>0</v>
      </c>
      <c r="Q30" s="44">
        <f>DecemberRaw!O30</f>
        <v>0</v>
      </c>
      <c r="R30" s="44">
        <f>DecemberRaw!P30</f>
        <v>0</v>
      </c>
      <c r="S30" s="44">
        <f>DecemberRaw!Q30</f>
        <v>0</v>
      </c>
      <c r="T30" s="44">
        <f>DecemberRaw!R30</f>
        <v>0</v>
      </c>
      <c r="U30" s="44">
        <f>DecemberRaw!S30</f>
        <v>0</v>
      </c>
    </row>
    <row r="31" spans="1:21" s="4" customFormat="1" ht="30" customHeight="1" x14ac:dyDescent="0.4">
      <c r="A31" s="6" t="s">
        <v>50</v>
      </c>
      <c r="B31" s="46">
        <f>January!B31</f>
        <v>16119</v>
      </c>
      <c r="C31" s="46">
        <f>November!D31</f>
        <v>0</v>
      </c>
      <c r="D31" s="46">
        <f>DecemberRaw!C31</f>
        <v>0</v>
      </c>
      <c r="E31" s="46">
        <f>DecemberRaw!D31</f>
        <v>0</v>
      </c>
      <c r="F31" s="46">
        <f>DecemberRaw!E31</f>
        <v>0</v>
      </c>
      <c r="G31" s="46">
        <f>DecemberRaw!F31</f>
        <v>0</v>
      </c>
      <c r="H31" s="46">
        <f>DecemberRaw!G31</f>
        <v>0</v>
      </c>
      <c r="I31" s="46">
        <f>DecemberRaw!H31</f>
        <v>0</v>
      </c>
      <c r="J31" s="46">
        <f>DecemberRaw!I31</f>
        <v>0</v>
      </c>
      <c r="K31" s="46">
        <f>DecemberRaw!J31</f>
        <v>0</v>
      </c>
      <c r="L31" s="46">
        <f>DecemberRaw!K31</f>
        <v>0</v>
      </c>
      <c r="M31" s="46">
        <f>DecemberRaw!L31</f>
        <v>0</v>
      </c>
      <c r="N31" s="46">
        <f>DecemberRaw!W29</f>
        <v>0</v>
      </c>
      <c r="O31" s="46">
        <f>DecemberRaw!M31</f>
        <v>0</v>
      </c>
      <c r="P31" s="46">
        <f>DecemberRaw!N31</f>
        <v>0</v>
      </c>
      <c r="Q31" s="46">
        <f>DecemberRaw!O31</f>
        <v>0</v>
      </c>
      <c r="R31" s="46">
        <f>DecemberRaw!P31</f>
        <v>0</v>
      </c>
      <c r="S31" s="46">
        <f>DecemberRaw!Q31</f>
        <v>0</v>
      </c>
      <c r="T31" s="46">
        <f>DecemberRaw!R31</f>
        <v>0</v>
      </c>
      <c r="U31" s="46">
        <f>DecemberRaw!S31</f>
        <v>0</v>
      </c>
    </row>
    <row r="32" spans="1:21" s="4" customFormat="1" ht="30" customHeight="1" x14ac:dyDescent="0.4">
      <c r="A32" s="5" t="s">
        <v>51</v>
      </c>
      <c r="B32" s="44">
        <f>January!B32</f>
        <v>21568</v>
      </c>
      <c r="C32" s="44">
        <f>November!D32</f>
        <v>0</v>
      </c>
      <c r="D32" s="44">
        <f>DecemberRaw!C32</f>
        <v>0</v>
      </c>
      <c r="E32" s="44">
        <f>DecemberRaw!D32</f>
        <v>0</v>
      </c>
      <c r="F32" s="44">
        <f>DecemberRaw!E32</f>
        <v>0</v>
      </c>
      <c r="G32" s="44">
        <f>DecemberRaw!F32</f>
        <v>0</v>
      </c>
      <c r="H32" s="44">
        <f>DecemberRaw!G32</f>
        <v>0</v>
      </c>
      <c r="I32" s="44">
        <f>DecemberRaw!H32</f>
        <v>0</v>
      </c>
      <c r="J32" s="44">
        <f>DecemberRaw!I32</f>
        <v>0</v>
      </c>
      <c r="K32" s="44">
        <f>DecemberRaw!J32</f>
        <v>0</v>
      </c>
      <c r="L32" s="44">
        <f>DecemberRaw!K32</f>
        <v>0</v>
      </c>
      <c r="M32" s="44">
        <f>DecemberRaw!L32</f>
        <v>0</v>
      </c>
      <c r="N32" s="44">
        <f>DecemberRaw!W30</f>
        <v>0</v>
      </c>
      <c r="O32" s="44">
        <f>DecemberRaw!M32</f>
        <v>0</v>
      </c>
      <c r="P32" s="44">
        <f>DecemberRaw!N32</f>
        <v>0</v>
      </c>
      <c r="Q32" s="44">
        <f>DecemberRaw!O32</f>
        <v>0</v>
      </c>
      <c r="R32" s="44">
        <f>DecemberRaw!P32</f>
        <v>0</v>
      </c>
      <c r="S32" s="44">
        <f>DecemberRaw!Q32</f>
        <v>0</v>
      </c>
      <c r="T32" s="44">
        <f>DecemberRaw!R32</f>
        <v>0</v>
      </c>
      <c r="U32" s="44">
        <f>DecemberRaw!S32</f>
        <v>0</v>
      </c>
    </row>
    <row r="33" spans="1:21" s="4" customFormat="1" ht="30" customHeight="1" x14ac:dyDescent="0.4">
      <c r="A33" s="6" t="s">
        <v>52</v>
      </c>
      <c r="B33" s="46">
        <f>January!B33</f>
        <v>17880</v>
      </c>
      <c r="C33" s="46">
        <f>November!D33</f>
        <v>0</v>
      </c>
      <c r="D33" s="46">
        <f>DecemberRaw!C33</f>
        <v>0</v>
      </c>
      <c r="E33" s="46">
        <f>DecemberRaw!D33</f>
        <v>0</v>
      </c>
      <c r="F33" s="46">
        <f>DecemberRaw!E33</f>
        <v>0</v>
      </c>
      <c r="G33" s="46">
        <f>DecemberRaw!F33</f>
        <v>0</v>
      </c>
      <c r="H33" s="46">
        <f>DecemberRaw!G33</f>
        <v>0</v>
      </c>
      <c r="I33" s="46">
        <f>DecemberRaw!H33</f>
        <v>0</v>
      </c>
      <c r="J33" s="46">
        <f>DecemberRaw!I33</f>
        <v>0</v>
      </c>
      <c r="K33" s="46">
        <f>DecemberRaw!J33</f>
        <v>0</v>
      </c>
      <c r="L33" s="46">
        <f>DecemberRaw!K33</f>
        <v>0</v>
      </c>
      <c r="M33" s="46">
        <f>DecemberRaw!L33</f>
        <v>0</v>
      </c>
      <c r="N33" s="46">
        <f>DecemberRaw!W31</f>
        <v>0</v>
      </c>
      <c r="O33" s="46">
        <f>DecemberRaw!M33</f>
        <v>0</v>
      </c>
      <c r="P33" s="46">
        <f>DecemberRaw!N33</f>
        <v>0</v>
      </c>
      <c r="Q33" s="46">
        <f>DecemberRaw!O33</f>
        <v>0</v>
      </c>
      <c r="R33" s="46">
        <f>DecemberRaw!P33</f>
        <v>0</v>
      </c>
      <c r="S33" s="46">
        <f>DecemberRaw!Q33</f>
        <v>0</v>
      </c>
      <c r="T33" s="46">
        <f>DecemberRaw!R33</f>
        <v>0</v>
      </c>
      <c r="U33" s="46">
        <f>DecemberRaw!S33</f>
        <v>0</v>
      </c>
    </row>
    <row r="34" spans="1:21" s="4" customFormat="1" ht="30" customHeight="1" x14ac:dyDescent="0.4">
      <c r="A34" s="5" t="s">
        <v>53</v>
      </c>
      <c r="B34" s="44">
        <f>January!B34</f>
        <v>10805</v>
      </c>
      <c r="C34" s="44">
        <f>November!D34</f>
        <v>0</v>
      </c>
      <c r="D34" s="44">
        <f>DecemberRaw!C34</f>
        <v>0</v>
      </c>
      <c r="E34" s="44">
        <f>DecemberRaw!D34</f>
        <v>0</v>
      </c>
      <c r="F34" s="44">
        <f>DecemberRaw!E34</f>
        <v>0</v>
      </c>
      <c r="G34" s="44">
        <f>DecemberRaw!F34</f>
        <v>0</v>
      </c>
      <c r="H34" s="44">
        <f>DecemberRaw!G34</f>
        <v>0</v>
      </c>
      <c r="I34" s="44">
        <f>DecemberRaw!H34</f>
        <v>0</v>
      </c>
      <c r="J34" s="44">
        <f>DecemberRaw!I34</f>
        <v>0</v>
      </c>
      <c r="K34" s="44">
        <f>DecemberRaw!J34</f>
        <v>0</v>
      </c>
      <c r="L34" s="44">
        <f>DecemberRaw!K34</f>
        <v>0</v>
      </c>
      <c r="M34" s="44">
        <f>DecemberRaw!L34</f>
        <v>0</v>
      </c>
      <c r="N34" s="44">
        <f>DecemberRaw!W32</f>
        <v>0</v>
      </c>
      <c r="O34" s="44">
        <f>DecemberRaw!M34</f>
        <v>0</v>
      </c>
      <c r="P34" s="44">
        <f>DecemberRaw!N34</f>
        <v>0</v>
      </c>
      <c r="Q34" s="44">
        <f>DecemberRaw!O34</f>
        <v>0</v>
      </c>
      <c r="R34" s="44">
        <f>DecemberRaw!P34</f>
        <v>0</v>
      </c>
      <c r="S34" s="44">
        <f>DecemberRaw!Q34</f>
        <v>0</v>
      </c>
      <c r="T34" s="44">
        <f>DecemberRaw!R34</f>
        <v>0</v>
      </c>
      <c r="U34" s="44">
        <f>DecemberRaw!S34</f>
        <v>0</v>
      </c>
    </row>
    <row r="35" spans="1:21" s="4" customFormat="1" ht="30" customHeight="1" x14ac:dyDescent="0.4">
      <c r="A35" s="6" t="s">
        <v>54</v>
      </c>
      <c r="B35" s="46">
        <f>January!B35</f>
        <v>70740</v>
      </c>
      <c r="C35" s="46">
        <f>November!D35</f>
        <v>0</v>
      </c>
      <c r="D35" s="46">
        <f>DecemberRaw!C35</f>
        <v>0</v>
      </c>
      <c r="E35" s="46">
        <f>DecemberRaw!D35</f>
        <v>0</v>
      </c>
      <c r="F35" s="46">
        <f>DecemberRaw!E35</f>
        <v>0</v>
      </c>
      <c r="G35" s="46">
        <f>DecemberRaw!F35</f>
        <v>0</v>
      </c>
      <c r="H35" s="46">
        <f>DecemberRaw!G35</f>
        <v>0</v>
      </c>
      <c r="I35" s="46">
        <f>DecemberRaw!H35</f>
        <v>0</v>
      </c>
      <c r="J35" s="46">
        <f>DecemberRaw!I35</f>
        <v>0</v>
      </c>
      <c r="K35" s="46">
        <f>DecemberRaw!J35</f>
        <v>0</v>
      </c>
      <c r="L35" s="46">
        <f>DecemberRaw!K35</f>
        <v>0</v>
      </c>
      <c r="M35" s="46">
        <f>DecemberRaw!L35</f>
        <v>0</v>
      </c>
      <c r="N35" s="46">
        <f>DecemberRaw!W33</f>
        <v>0</v>
      </c>
      <c r="O35" s="46">
        <f>DecemberRaw!M35</f>
        <v>0</v>
      </c>
      <c r="P35" s="46">
        <f>DecemberRaw!N35</f>
        <v>0</v>
      </c>
      <c r="Q35" s="46">
        <f>DecemberRaw!O35</f>
        <v>0</v>
      </c>
      <c r="R35" s="46">
        <f>DecemberRaw!P35</f>
        <v>0</v>
      </c>
      <c r="S35" s="46">
        <f>DecemberRaw!Q35</f>
        <v>0</v>
      </c>
      <c r="T35" s="46">
        <f>DecemberRaw!R35</f>
        <v>0</v>
      </c>
      <c r="U35" s="46">
        <f>DecemberRaw!S35</f>
        <v>0</v>
      </c>
    </row>
    <row r="36" spans="1:21" s="4" customFormat="1" ht="30" customHeight="1" x14ac:dyDescent="0.4">
      <c r="A36" s="5" t="s">
        <v>55</v>
      </c>
      <c r="B36" s="44">
        <f>January!B36</f>
        <v>22063</v>
      </c>
      <c r="C36" s="44">
        <f>November!D36</f>
        <v>0</v>
      </c>
      <c r="D36" s="44">
        <f>DecemberRaw!C36</f>
        <v>0</v>
      </c>
      <c r="E36" s="44">
        <f>DecemberRaw!D36</f>
        <v>0</v>
      </c>
      <c r="F36" s="44">
        <f>DecemberRaw!E36</f>
        <v>0</v>
      </c>
      <c r="G36" s="44">
        <f>DecemberRaw!F36</f>
        <v>0</v>
      </c>
      <c r="H36" s="44">
        <f>DecemberRaw!G36</f>
        <v>0</v>
      </c>
      <c r="I36" s="44">
        <f>DecemberRaw!H36</f>
        <v>0</v>
      </c>
      <c r="J36" s="44">
        <f>DecemberRaw!I36</f>
        <v>0</v>
      </c>
      <c r="K36" s="44">
        <f>DecemberRaw!J36</f>
        <v>0</v>
      </c>
      <c r="L36" s="44">
        <f>DecemberRaw!K36</f>
        <v>0</v>
      </c>
      <c r="M36" s="44">
        <f>DecemberRaw!L36</f>
        <v>0</v>
      </c>
      <c r="N36" s="44">
        <f>DecemberRaw!W34</f>
        <v>0</v>
      </c>
      <c r="O36" s="44">
        <f>DecemberRaw!M36</f>
        <v>0</v>
      </c>
      <c r="P36" s="44">
        <f>DecemberRaw!N36</f>
        <v>0</v>
      </c>
      <c r="Q36" s="44">
        <f>DecemberRaw!O36</f>
        <v>0</v>
      </c>
      <c r="R36" s="44">
        <f>DecemberRaw!P36</f>
        <v>0</v>
      </c>
      <c r="S36" s="44">
        <f>DecemberRaw!Q36</f>
        <v>0</v>
      </c>
      <c r="T36" s="44">
        <f>DecemberRaw!R36</f>
        <v>0</v>
      </c>
      <c r="U36" s="44">
        <f>DecemberRaw!S36</f>
        <v>0</v>
      </c>
    </row>
    <row r="37" spans="1:21" s="4" customFormat="1" ht="30" customHeight="1" x14ac:dyDescent="0.4">
      <c r="A37" s="6" t="s">
        <v>56</v>
      </c>
      <c r="B37" s="46">
        <f>January!B37</f>
        <v>29363</v>
      </c>
      <c r="C37" s="46">
        <f>November!D37</f>
        <v>0</v>
      </c>
      <c r="D37" s="46">
        <f>DecemberRaw!C37</f>
        <v>0</v>
      </c>
      <c r="E37" s="46">
        <f>DecemberRaw!D37</f>
        <v>0</v>
      </c>
      <c r="F37" s="46">
        <f>DecemberRaw!E37</f>
        <v>0</v>
      </c>
      <c r="G37" s="46">
        <f>DecemberRaw!F37</f>
        <v>0</v>
      </c>
      <c r="H37" s="46">
        <f>DecemberRaw!G37</f>
        <v>0</v>
      </c>
      <c r="I37" s="46">
        <f>DecemberRaw!H37</f>
        <v>0</v>
      </c>
      <c r="J37" s="46">
        <f>DecemberRaw!I37</f>
        <v>0</v>
      </c>
      <c r="K37" s="46">
        <f>DecemberRaw!J37</f>
        <v>0</v>
      </c>
      <c r="L37" s="46">
        <f>DecemberRaw!K37</f>
        <v>0</v>
      </c>
      <c r="M37" s="46">
        <f>DecemberRaw!L37</f>
        <v>0</v>
      </c>
      <c r="N37" s="46">
        <f>DecemberRaw!W35</f>
        <v>0</v>
      </c>
      <c r="O37" s="46">
        <f>DecemberRaw!M37</f>
        <v>0</v>
      </c>
      <c r="P37" s="46">
        <f>DecemberRaw!N37</f>
        <v>0</v>
      </c>
      <c r="Q37" s="46">
        <f>DecemberRaw!O37</f>
        <v>0</v>
      </c>
      <c r="R37" s="46">
        <f>DecemberRaw!P37</f>
        <v>0</v>
      </c>
      <c r="S37" s="46">
        <f>DecemberRaw!Q37</f>
        <v>0</v>
      </c>
      <c r="T37" s="46">
        <f>DecemberRaw!R37</f>
        <v>0</v>
      </c>
      <c r="U37" s="46">
        <f>DecemberRaw!S37</f>
        <v>0</v>
      </c>
    </row>
    <row r="38" spans="1:21" s="4" customFormat="1" ht="30" customHeight="1" x14ac:dyDescent="0.4">
      <c r="A38" s="5" t="s">
        <v>57</v>
      </c>
      <c r="B38" s="44">
        <f>January!B38</f>
        <v>13103</v>
      </c>
      <c r="C38" s="44">
        <f>November!D38</f>
        <v>0</v>
      </c>
      <c r="D38" s="44">
        <f>DecemberRaw!C38</f>
        <v>0</v>
      </c>
      <c r="E38" s="44">
        <f>DecemberRaw!D38</f>
        <v>0</v>
      </c>
      <c r="F38" s="44">
        <f>DecemberRaw!E38</f>
        <v>0</v>
      </c>
      <c r="G38" s="44">
        <f>DecemberRaw!F38</f>
        <v>0</v>
      </c>
      <c r="H38" s="44">
        <f>DecemberRaw!G38</f>
        <v>0</v>
      </c>
      <c r="I38" s="44">
        <f>DecemberRaw!H38</f>
        <v>0</v>
      </c>
      <c r="J38" s="44">
        <f>DecemberRaw!I38</f>
        <v>0</v>
      </c>
      <c r="K38" s="44">
        <f>DecemberRaw!J38</f>
        <v>0</v>
      </c>
      <c r="L38" s="44">
        <f>DecemberRaw!K38</f>
        <v>0</v>
      </c>
      <c r="M38" s="44">
        <f>DecemberRaw!L38</f>
        <v>0</v>
      </c>
      <c r="N38" s="44"/>
      <c r="O38" s="44">
        <f>DecemberRaw!M38</f>
        <v>0</v>
      </c>
      <c r="P38" s="44">
        <f>DecemberRaw!N38</f>
        <v>0</v>
      </c>
      <c r="Q38" s="44">
        <f>DecemberRaw!O38</f>
        <v>0</v>
      </c>
      <c r="R38" s="44">
        <f>DecemberRaw!P38</f>
        <v>0</v>
      </c>
      <c r="S38" s="44">
        <f>DecemberRaw!Q38</f>
        <v>0</v>
      </c>
      <c r="T38" s="44">
        <f>DecemberRaw!R38</f>
        <v>0</v>
      </c>
      <c r="U38" s="44">
        <f>DecemberRaw!S38</f>
        <v>0</v>
      </c>
    </row>
    <row r="39" spans="1:21" s="4" customFormat="1" ht="30" customHeight="1" x14ac:dyDescent="0.4">
      <c r="A39" s="6" t="s">
        <v>63</v>
      </c>
      <c r="B39" s="46">
        <f>January!B39</f>
        <v>7993</v>
      </c>
      <c r="C39" s="46">
        <f>November!D39</f>
        <v>0</v>
      </c>
      <c r="D39" s="46">
        <f>DecemberRaw!C39</f>
        <v>0</v>
      </c>
      <c r="E39" s="46">
        <f>DecemberRaw!D39</f>
        <v>0</v>
      </c>
      <c r="F39" s="46">
        <f>DecemberRaw!E39</f>
        <v>0</v>
      </c>
      <c r="G39" s="46">
        <f>DecemberRaw!F39</f>
        <v>0</v>
      </c>
      <c r="H39" s="46">
        <f>DecemberRaw!G39</f>
        <v>0</v>
      </c>
      <c r="I39" s="46">
        <f>DecemberRaw!H39</f>
        <v>0</v>
      </c>
      <c r="J39" s="46">
        <f>DecemberRaw!I39</f>
        <v>0</v>
      </c>
      <c r="K39" s="46">
        <f>DecemberRaw!J39</f>
        <v>0</v>
      </c>
      <c r="L39" s="46">
        <f>DecemberRaw!K39</f>
        <v>0</v>
      </c>
      <c r="M39" s="46">
        <f>DecemberRaw!L39</f>
        <v>0</v>
      </c>
      <c r="N39" s="46">
        <f>DecemberRaw!W36</f>
        <v>0</v>
      </c>
      <c r="O39" s="46">
        <f>DecemberRaw!M39</f>
        <v>0</v>
      </c>
      <c r="P39" s="46">
        <f>DecemberRaw!N39</f>
        <v>0</v>
      </c>
      <c r="Q39" s="46">
        <f>DecemberRaw!O39</f>
        <v>0</v>
      </c>
      <c r="R39" s="46">
        <f>DecemberRaw!P39</f>
        <v>0</v>
      </c>
      <c r="S39" s="46">
        <f>DecemberRaw!Q39</f>
        <v>0</v>
      </c>
      <c r="T39" s="46">
        <f>DecemberRaw!R39</f>
        <v>0</v>
      </c>
      <c r="U39" s="46">
        <f>DecemberRaw!S39</f>
        <v>0</v>
      </c>
    </row>
    <row r="40" spans="1:21" s="4" customFormat="1" ht="30" customHeight="1" x14ac:dyDescent="0.4">
      <c r="A40" s="10" t="s">
        <v>58</v>
      </c>
      <c r="B40" s="52">
        <f>January!B40</f>
        <v>12915</v>
      </c>
      <c r="C40" s="52">
        <f>November!D40</f>
        <v>0</v>
      </c>
      <c r="D40" s="52">
        <f>DecemberRaw!C40</f>
        <v>0</v>
      </c>
      <c r="E40" s="52">
        <f>DecemberRaw!D40</f>
        <v>0</v>
      </c>
      <c r="F40" s="52">
        <f>DecemberRaw!E40</f>
        <v>0</v>
      </c>
      <c r="G40" s="52">
        <f>DecemberRaw!F40</f>
        <v>0</v>
      </c>
      <c r="H40" s="52">
        <f>DecemberRaw!G40</f>
        <v>0</v>
      </c>
      <c r="I40" s="52">
        <f>DecemberRaw!H40</f>
        <v>0</v>
      </c>
      <c r="J40" s="52">
        <f>DecemberRaw!I40</f>
        <v>0</v>
      </c>
      <c r="K40" s="52">
        <f>DecemberRaw!J40</f>
        <v>0</v>
      </c>
      <c r="L40" s="52">
        <f>DecemberRaw!K40</f>
        <v>0</v>
      </c>
      <c r="M40" s="52">
        <f>DecemberRaw!L40</f>
        <v>0</v>
      </c>
      <c r="N40" s="52"/>
      <c r="O40" s="52">
        <f>DecemberRaw!M40</f>
        <v>0</v>
      </c>
      <c r="P40" s="52">
        <f>DecemberRaw!N40</f>
        <v>0</v>
      </c>
      <c r="Q40" s="52">
        <f>DecemberRaw!O40</f>
        <v>0</v>
      </c>
      <c r="R40" s="52">
        <f>DecemberRaw!P40</f>
        <v>0</v>
      </c>
      <c r="S40" s="52">
        <f>DecemberRaw!Q40</f>
        <v>0</v>
      </c>
      <c r="T40" s="52">
        <f>DecemberRaw!R40</f>
        <v>0</v>
      </c>
      <c r="U40" s="52">
        <f>DecemberRaw!S40</f>
        <v>0</v>
      </c>
    </row>
    <row r="41" spans="1:21" s="4" customFormat="1" ht="30" customHeight="1" x14ac:dyDescent="0.4">
      <c r="A41" s="9" t="s">
        <v>59</v>
      </c>
      <c r="B41" s="54">
        <f>January!B41</f>
        <v>16712</v>
      </c>
      <c r="C41" s="54">
        <f>November!D41</f>
        <v>0</v>
      </c>
      <c r="D41" s="54">
        <f>DecemberRaw!C41</f>
        <v>0</v>
      </c>
      <c r="E41" s="54">
        <f>DecemberRaw!D41</f>
        <v>0</v>
      </c>
      <c r="F41" s="54">
        <f>DecemberRaw!E41</f>
        <v>0</v>
      </c>
      <c r="G41" s="54">
        <f>DecemberRaw!F41</f>
        <v>0</v>
      </c>
      <c r="H41" s="54">
        <f>DecemberRaw!G41</f>
        <v>0</v>
      </c>
      <c r="I41" s="54">
        <f>DecemberRaw!H41</f>
        <v>0</v>
      </c>
      <c r="J41" s="54">
        <f>DecemberRaw!I41</f>
        <v>0</v>
      </c>
      <c r="K41" s="54">
        <f>DecemberRaw!J41</f>
        <v>0</v>
      </c>
      <c r="L41" s="54">
        <f>DecemberRaw!K41</f>
        <v>0</v>
      </c>
      <c r="M41" s="54">
        <f>DecemberRaw!L41</f>
        <v>0</v>
      </c>
      <c r="N41" s="54"/>
      <c r="O41" s="54">
        <f>DecemberRaw!M41</f>
        <v>0</v>
      </c>
      <c r="P41" s="54">
        <f>DecemberRaw!N41</f>
        <v>0</v>
      </c>
      <c r="Q41" s="54">
        <f>DecemberRaw!O41</f>
        <v>0</v>
      </c>
      <c r="R41" s="54">
        <f>DecemberRaw!P41</f>
        <v>0</v>
      </c>
      <c r="S41" s="54">
        <f>DecemberRaw!Q41</f>
        <v>0</v>
      </c>
      <c r="T41" s="54">
        <f>DecemberRaw!R41</f>
        <v>0</v>
      </c>
      <c r="U41" s="54">
        <f>DecemberRaw!S41</f>
        <v>0</v>
      </c>
    </row>
    <row r="42" spans="1:21" s="4" customFormat="1" ht="30" customHeight="1" x14ac:dyDescent="0.4">
      <c r="A42" s="10" t="s">
        <v>60</v>
      </c>
      <c r="B42" s="52">
        <f>January!B42</f>
        <v>3979</v>
      </c>
      <c r="C42" s="52">
        <f>November!D42</f>
        <v>0</v>
      </c>
      <c r="D42" s="52">
        <f>DecemberRaw!C42</f>
        <v>0</v>
      </c>
      <c r="E42" s="52">
        <f>DecemberRaw!D42</f>
        <v>0</v>
      </c>
      <c r="F42" s="52">
        <f>DecemberRaw!E42</f>
        <v>0</v>
      </c>
      <c r="G42" s="52">
        <f>DecemberRaw!F42</f>
        <v>0</v>
      </c>
      <c r="H42" s="52">
        <f>DecemberRaw!G42</f>
        <v>0</v>
      </c>
      <c r="I42" s="52">
        <f>DecemberRaw!H42</f>
        <v>0</v>
      </c>
      <c r="J42" s="52">
        <f>DecemberRaw!I42</f>
        <v>0</v>
      </c>
      <c r="K42" s="52">
        <f>DecemberRaw!J42</f>
        <v>0</v>
      </c>
      <c r="L42" s="52">
        <f>DecemberRaw!K42</f>
        <v>0</v>
      </c>
      <c r="M42" s="52">
        <f>DecemberRaw!L42</f>
        <v>0</v>
      </c>
      <c r="N42" s="52"/>
      <c r="O42" s="52">
        <f>DecemberRaw!M42</f>
        <v>0</v>
      </c>
      <c r="P42" s="52">
        <f>DecemberRaw!N42</f>
        <v>0</v>
      </c>
      <c r="Q42" s="52">
        <f>DecemberRaw!O42</f>
        <v>0</v>
      </c>
      <c r="R42" s="52">
        <f>DecemberRaw!P42</f>
        <v>0</v>
      </c>
      <c r="S42" s="52">
        <f>DecemberRaw!Q42</f>
        <v>0</v>
      </c>
      <c r="T42" s="52">
        <f>DecemberRaw!R42</f>
        <v>0</v>
      </c>
      <c r="U42" s="52">
        <f>DecemberRaw!S42</f>
        <v>0</v>
      </c>
    </row>
    <row r="43" spans="1:21" s="4" customFormat="1" ht="30" customHeight="1" x14ac:dyDescent="0.4">
      <c r="A43" s="9" t="s">
        <v>61</v>
      </c>
      <c r="B43" s="54">
        <f>January!B43</f>
        <v>4739</v>
      </c>
      <c r="C43" s="54">
        <f>November!D43</f>
        <v>0</v>
      </c>
      <c r="D43" s="54">
        <f>DecemberRaw!C43</f>
        <v>0</v>
      </c>
      <c r="E43" s="54">
        <f>DecemberRaw!D43</f>
        <v>0</v>
      </c>
      <c r="F43" s="54">
        <f>DecemberRaw!E43</f>
        <v>0</v>
      </c>
      <c r="G43" s="54">
        <f>DecemberRaw!F43</f>
        <v>0</v>
      </c>
      <c r="H43" s="54">
        <f>DecemberRaw!G43</f>
        <v>0</v>
      </c>
      <c r="I43" s="54">
        <f>DecemberRaw!H43</f>
        <v>0</v>
      </c>
      <c r="J43" s="54">
        <f>DecemberRaw!I43</f>
        <v>0</v>
      </c>
      <c r="K43" s="54">
        <f>DecemberRaw!J43</f>
        <v>0</v>
      </c>
      <c r="L43" s="54">
        <f>DecemberRaw!K43</f>
        <v>0</v>
      </c>
      <c r="M43" s="54">
        <f>DecemberRaw!L43</f>
        <v>0</v>
      </c>
      <c r="N43" s="54"/>
      <c r="O43" s="54">
        <f>DecemberRaw!M43</f>
        <v>0</v>
      </c>
      <c r="P43" s="54">
        <f>DecemberRaw!N43</f>
        <v>0</v>
      </c>
      <c r="Q43" s="54">
        <f>DecemberRaw!O43</f>
        <v>0</v>
      </c>
      <c r="R43" s="54">
        <f>DecemberRaw!P43</f>
        <v>0</v>
      </c>
      <c r="S43" s="54">
        <f>DecemberRaw!Q43</f>
        <v>0</v>
      </c>
      <c r="T43" s="54">
        <f>DecemberRaw!R43</f>
        <v>0</v>
      </c>
      <c r="U43" s="54">
        <f>DecemberRaw!S43</f>
        <v>0</v>
      </c>
    </row>
    <row r="44" spans="1:21" s="4" customFormat="1" ht="30" customHeight="1" x14ac:dyDescent="0.4">
      <c r="A44" s="10" t="s">
        <v>62</v>
      </c>
      <c r="B44" s="52">
        <f>January!B44</f>
        <v>13413</v>
      </c>
      <c r="C44" s="52">
        <f>November!D44</f>
        <v>0</v>
      </c>
      <c r="D44" s="52">
        <f>DecemberRaw!C44</f>
        <v>0</v>
      </c>
      <c r="E44" s="52">
        <f>DecemberRaw!D44</f>
        <v>0</v>
      </c>
      <c r="F44" s="52">
        <f>DecemberRaw!E44</f>
        <v>0</v>
      </c>
      <c r="G44" s="52">
        <f>DecemberRaw!F44</f>
        <v>0</v>
      </c>
      <c r="H44" s="52">
        <f>DecemberRaw!G44</f>
        <v>0</v>
      </c>
      <c r="I44" s="52">
        <f>DecemberRaw!H44</f>
        <v>0</v>
      </c>
      <c r="J44" s="52">
        <f>DecemberRaw!I44</f>
        <v>0</v>
      </c>
      <c r="K44" s="52">
        <f>DecemberRaw!J44</f>
        <v>0</v>
      </c>
      <c r="L44" s="52">
        <f>DecemberRaw!K44</f>
        <v>0</v>
      </c>
      <c r="M44" s="52">
        <f>DecemberRaw!L44</f>
        <v>0</v>
      </c>
      <c r="N44" s="52"/>
      <c r="O44" s="52">
        <f>DecemberRaw!M44</f>
        <v>0</v>
      </c>
      <c r="P44" s="52">
        <f>DecemberRaw!N44</f>
        <v>0</v>
      </c>
      <c r="Q44" s="52">
        <f>DecemberRaw!O44</f>
        <v>0</v>
      </c>
      <c r="R44" s="52">
        <f>DecemberRaw!P44</f>
        <v>0</v>
      </c>
      <c r="S44" s="52">
        <f>DecemberRaw!Q44</f>
        <v>0</v>
      </c>
      <c r="T44" s="52">
        <f>DecemberRaw!R44</f>
        <v>0</v>
      </c>
      <c r="U44" s="52">
        <f>DecemberRaw!S44</f>
        <v>0</v>
      </c>
    </row>
    <row r="45" spans="1:21" s="4" customFormat="1" ht="30" customHeight="1" x14ac:dyDescent="0.4">
      <c r="A45" s="6" t="s">
        <v>64</v>
      </c>
      <c r="B45" s="46">
        <f>January!B45</f>
        <v>8130</v>
      </c>
      <c r="C45" s="46">
        <f>November!D45</f>
        <v>0</v>
      </c>
      <c r="D45" s="46">
        <f>DecemberRaw!C45</f>
        <v>0</v>
      </c>
      <c r="E45" s="46">
        <f>DecemberRaw!D45</f>
        <v>0</v>
      </c>
      <c r="F45" s="46">
        <f>DecemberRaw!E45</f>
        <v>0</v>
      </c>
      <c r="G45" s="46">
        <f>DecemberRaw!F45</f>
        <v>0</v>
      </c>
      <c r="H45" s="46">
        <f>DecemberRaw!G45</f>
        <v>0</v>
      </c>
      <c r="I45" s="46">
        <f>DecemberRaw!H45</f>
        <v>0</v>
      </c>
      <c r="J45" s="46">
        <f>DecemberRaw!I45</f>
        <v>0</v>
      </c>
      <c r="K45" s="46">
        <f>DecemberRaw!J45</f>
        <v>0</v>
      </c>
      <c r="L45" s="46">
        <f>DecemberRaw!K45</f>
        <v>0</v>
      </c>
      <c r="M45" s="46">
        <f>DecemberRaw!L45</f>
        <v>0</v>
      </c>
      <c r="N45" s="46">
        <f>DecemberRaw!W37</f>
        <v>0</v>
      </c>
      <c r="O45" s="46">
        <f>DecemberRaw!M45</f>
        <v>0</v>
      </c>
      <c r="P45" s="46">
        <f>DecemberRaw!N45</f>
        <v>0</v>
      </c>
      <c r="Q45" s="46">
        <f>DecemberRaw!O45</f>
        <v>0</v>
      </c>
      <c r="R45" s="46">
        <f>DecemberRaw!P45</f>
        <v>0</v>
      </c>
      <c r="S45" s="46">
        <f>DecemberRaw!Q45</f>
        <v>0</v>
      </c>
      <c r="T45" s="46">
        <f>DecemberRaw!R45</f>
        <v>0</v>
      </c>
      <c r="U45" s="46">
        <f>DecemberRaw!S45</f>
        <v>0</v>
      </c>
    </row>
    <row r="46" spans="1:21" s="4" customFormat="1" ht="30" customHeight="1" x14ac:dyDescent="0.4">
      <c r="A46" s="5" t="s">
        <v>65</v>
      </c>
      <c r="B46" s="44">
        <f>January!B46</f>
        <v>16085</v>
      </c>
      <c r="C46" s="44">
        <f>November!D46</f>
        <v>0</v>
      </c>
      <c r="D46" s="44">
        <f>DecemberRaw!C46</f>
        <v>0</v>
      </c>
      <c r="E46" s="44">
        <f>DecemberRaw!D46</f>
        <v>0</v>
      </c>
      <c r="F46" s="44">
        <f>DecemberRaw!E46</f>
        <v>0</v>
      </c>
      <c r="G46" s="44">
        <f>DecemberRaw!F46</f>
        <v>0</v>
      </c>
      <c r="H46" s="44">
        <f>DecemberRaw!G46</f>
        <v>0</v>
      </c>
      <c r="I46" s="44">
        <f>DecemberRaw!H46</f>
        <v>0</v>
      </c>
      <c r="J46" s="44">
        <f>DecemberRaw!I46</f>
        <v>0</v>
      </c>
      <c r="K46" s="44">
        <f>DecemberRaw!J46</f>
        <v>0</v>
      </c>
      <c r="L46" s="44">
        <f>DecemberRaw!K46</f>
        <v>0</v>
      </c>
      <c r="M46" s="44">
        <f>DecemberRaw!L46</f>
        <v>0</v>
      </c>
      <c r="N46" s="44">
        <f>DecemberRaw!W38</f>
        <v>0</v>
      </c>
      <c r="O46" s="44">
        <f>DecemberRaw!M46</f>
        <v>0</v>
      </c>
      <c r="P46" s="44">
        <f>DecemberRaw!N46</f>
        <v>0</v>
      </c>
      <c r="Q46" s="44">
        <f>DecemberRaw!O46</f>
        <v>0</v>
      </c>
      <c r="R46" s="44">
        <f>DecemberRaw!P46</f>
        <v>0</v>
      </c>
      <c r="S46" s="44">
        <f>DecemberRaw!Q46</f>
        <v>0</v>
      </c>
      <c r="T46" s="44">
        <f>DecemberRaw!R46</f>
        <v>0</v>
      </c>
      <c r="U46" s="44">
        <f>DecemberRaw!S46</f>
        <v>0</v>
      </c>
    </row>
    <row r="47" spans="1:21" s="4" customFormat="1" ht="30" customHeight="1" x14ac:dyDescent="0.4">
      <c r="A47" s="6" t="s">
        <v>66</v>
      </c>
      <c r="B47" s="46">
        <f>January!B47</f>
        <v>29159</v>
      </c>
      <c r="C47" s="46">
        <f>November!D47</f>
        <v>0</v>
      </c>
      <c r="D47" s="46">
        <f>DecemberRaw!C47</f>
        <v>0</v>
      </c>
      <c r="E47" s="46">
        <f>DecemberRaw!D47</f>
        <v>0</v>
      </c>
      <c r="F47" s="46">
        <f>DecemberRaw!E47</f>
        <v>0</v>
      </c>
      <c r="G47" s="46">
        <f>DecemberRaw!F47</f>
        <v>0</v>
      </c>
      <c r="H47" s="46">
        <f>DecemberRaw!G47</f>
        <v>0</v>
      </c>
      <c r="I47" s="46">
        <f>DecemberRaw!H47</f>
        <v>0</v>
      </c>
      <c r="J47" s="46">
        <f>DecemberRaw!I47</f>
        <v>0</v>
      </c>
      <c r="K47" s="46">
        <f>DecemberRaw!J47</f>
        <v>0</v>
      </c>
      <c r="L47" s="46">
        <f>DecemberRaw!K47</f>
        <v>0</v>
      </c>
      <c r="M47" s="46">
        <f>DecemberRaw!L47</f>
        <v>0</v>
      </c>
      <c r="N47" s="46">
        <f>DecemberRaw!W24</f>
        <v>0</v>
      </c>
      <c r="O47" s="46">
        <f>DecemberRaw!M47</f>
        <v>0</v>
      </c>
      <c r="P47" s="46">
        <f>DecemberRaw!N47</f>
        <v>0</v>
      </c>
      <c r="Q47" s="46">
        <f>DecemberRaw!O47</f>
        <v>0</v>
      </c>
      <c r="R47" s="46">
        <f>DecemberRaw!P47</f>
        <v>0</v>
      </c>
      <c r="S47" s="46">
        <f>DecemberRaw!Q47</f>
        <v>0</v>
      </c>
      <c r="T47" s="46">
        <f>DecemberRaw!R47</f>
        <v>0</v>
      </c>
      <c r="U47" s="46">
        <f>DecemberRaw!S47</f>
        <v>0</v>
      </c>
    </row>
    <row r="48" spans="1:21" s="4" customFormat="1" ht="30" customHeight="1" x14ac:dyDescent="0.4">
      <c r="A48" s="5" t="s">
        <v>67</v>
      </c>
      <c r="B48" s="44">
        <f>January!B48</f>
        <v>22643</v>
      </c>
      <c r="C48" s="44">
        <f>November!D48</f>
        <v>0</v>
      </c>
      <c r="D48" s="44">
        <f>DecemberRaw!C48</f>
        <v>0</v>
      </c>
      <c r="E48" s="44">
        <f>DecemberRaw!D48</f>
        <v>0</v>
      </c>
      <c r="F48" s="44">
        <f>DecemberRaw!E48</f>
        <v>0</v>
      </c>
      <c r="G48" s="44">
        <f>DecemberRaw!F48</f>
        <v>0</v>
      </c>
      <c r="H48" s="44">
        <f>DecemberRaw!G48</f>
        <v>0</v>
      </c>
      <c r="I48" s="44">
        <f>DecemberRaw!H48</f>
        <v>0</v>
      </c>
      <c r="J48" s="44">
        <f>DecemberRaw!I48</f>
        <v>0</v>
      </c>
      <c r="K48" s="44">
        <f>DecemberRaw!J48</f>
        <v>0</v>
      </c>
      <c r="L48" s="44">
        <f>DecemberRaw!K48</f>
        <v>0</v>
      </c>
      <c r="M48" s="44">
        <f>DecemberRaw!L48</f>
        <v>0</v>
      </c>
      <c r="N48" s="44">
        <f>DecemberRaw!W39</f>
        <v>0</v>
      </c>
      <c r="O48" s="44">
        <f>DecemberRaw!M48</f>
        <v>0</v>
      </c>
      <c r="P48" s="44">
        <f>DecemberRaw!N48</f>
        <v>0</v>
      </c>
      <c r="Q48" s="44">
        <f>DecemberRaw!O48</f>
        <v>0</v>
      </c>
      <c r="R48" s="44">
        <f>DecemberRaw!P48</f>
        <v>0</v>
      </c>
      <c r="S48" s="44">
        <f>DecemberRaw!Q48</f>
        <v>0</v>
      </c>
      <c r="T48" s="44">
        <f>DecemberRaw!R48</f>
        <v>0</v>
      </c>
      <c r="U48" s="44">
        <f>DecemberRaw!S48</f>
        <v>0</v>
      </c>
    </row>
    <row r="49" spans="1:21" s="4" customFormat="1" ht="30" customHeight="1" x14ac:dyDescent="0.4">
      <c r="A49" s="6" t="s">
        <v>68</v>
      </c>
      <c r="B49" s="46">
        <f>January!B49</f>
        <v>10239</v>
      </c>
      <c r="C49" s="46">
        <f>November!D49</f>
        <v>0</v>
      </c>
      <c r="D49" s="46">
        <f>DecemberRaw!C49</f>
        <v>0</v>
      </c>
      <c r="E49" s="46">
        <f>DecemberRaw!D49</f>
        <v>0</v>
      </c>
      <c r="F49" s="46">
        <f>DecemberRaw!E49</f>
        <v>0</v>
      </c>
      <c r="G49" s="46">
        <f>DecemberRaw!F49</f>
        <v>0</v>
      </c>
      <c r="H49" s="46">
        <f>DecemberRaw!G49</f>
        <v>0</v>
      </c>
      <c r="I49" s="46">
        <f>DecemberRaw!H49</f>
        <v>0</v>
      </c>
      <c r="J49" s="46">
        <f>DecemberRaw!I49</f>
        <v>0</v>
      </c>
      <c r="K49" s="46">
        <f>DecemberRaw!J49</f>
        <v>0</v>
      </c>
      <c r="L49" s="46">
        <f>DecemberRaw!K49</f>
        <v>0</v>
      </c>
      <c r="M49" s="46">
        <f>DecemberRaw!L49</f>
        <v>0</v>
      </c>
      <c r="N49" s="46">
        <f>DecemberRaw!W40</f>
        <v>0</v>
      </c>
      <c r="O49" s="46">
        <f>DecemberRaw!M49</f>
        <v>0</v>
      </c>
      <c r="P49" s="46">
        <f>DecemberRaw!N49</f>
        <v>0</v>
      </c>
      <c r="Q49" s="46">
        <f>DecemberRaw!O49</f>
        <v>0</v>
      </c>
      <c r="R49" s="46">
        <f>DecemberRaw!P49</f>
        <v>0</v>
      </c>
      <c r="S49" s="46">
        <f>DecemberRaw!Q49</f>
        <v>0</v>
      </c>
      <c r="T49" s="46">
        <f>DecemberRaw!R49</f>
        <v>0</v>
      </c>
      <c r="U49" s="46">
        <f>DecemberRaw!S49</f>
        <v>0</v>
      </c>
    </row>
    <row r="50" spans="1:21" s="4" customFormat="1" ht="30" customHeight="1" x14ac:dyDescent="0.4">
      <c r="A50" s="5" t="s">
        <v>69</v>
      </c>
      <c r="B50" s="44">
        <f>January!B50</f>
        <v>26053</v>
      </c>
      <c r="C50" s="44">
        <f>November!D50</f>
        <v>0</v>
      </c>
      <c r="D50" s="44">
        <f>DecemberRaw!C50</f>
        <v>0</v>
      </c>
      <c r="E50" s="44">
        <f>DecemberRaw!D50</f>
        <v>0</v>
      </c>
      <c r="F50" s="44">
        <f>DecemberRaw!E50</f>
        <v>0</v>
      </c>
      <c r="G50" s="44">
        <f>DecemberRaw!F50</f>
        <v>0</v>
      </c>
      <c r="H50" s="44">
        <f>DecemberRaw!G50</f>
        <v>0</v>
      </c>
      <c r="I50" s="44">
        <f>DecemberRaw!H50</f>
        <v>0</v>
      </c>
      <c r="J50" s="44">
        <f>DecemberRaw!I50</f>
        <v>0</v>
      </c>
      <c r="K50" s="44">
        <f>DecemberRaw!J50</f>
        <v>0</v>
      </c>
      <c r="L50" s="44">
        <f>DecemberRaw!K50</f>
        <v>0</v>
      </c>
      <c r="M50" s="44">
        <f>DecemberRaw!L50</f>
        <v>0</v>
      </c>
      <c r="N50" s="44">
        <f>DecemberRaw!W41</f>
        <v>0</v>
      </c>
      <c r="O50" s="44">
        <f>DecemberRaw!M50</f>
        <v>0</v>
      </c>
      <c r="P50" s="44">
        <f>DecemberRaw!N50</f>
        <v>0</v>
      </c>
      <c r="Q50" s="44">
        <f>DecemberRaw!O50</f>
        <v>0</v>
      </c>
      <c r="R50" s="44">
        <f>DecemberRaw!P50</f>
        <v>0</v>
      </c>
      <c r="S50" s="44">
        <f>DecemberRaw!Q50</f>
        <v>0</v>
      </c>
      <c r="T50" s="44">
        <f>DecemberRaw!R50</f>
        <v>0</v>
      </c>
      <c r="U50" s="44">
        <f>DecemberRaw!S50</f>
        <v>0</v>
      </c>
    </row>
    <row r="51" spans="1:21" s="4" customFormat="1" ht="30" customHeight="1" x14ac:dyDescent="0.4">
      <c r="A51" s="6" t="s">
        <v>70</v>
      </c>
      <c r="B51" s="46">
        <f>January!B51</f>
        <v>9900</v>
      </c>
      <c r="C51" s="46">
        <f>November!D51</f>
        <v>0</v>
      </c>
      <c r="D51" s="46">
        <f>DecemberRaw!C51</f>
        <v>0</v>
      </c>
      <c r="E51" s="46">
        <f>DecemberRaw!D51</f>
        <v>0</v>
      </c>
      <c r="F51" s="46">
        <f>DecemberRaw!E51</f>
        <v>0</v>
      </c>
      <c r="G51" s="46">
        <f>DecemberRaw!F51</f>
        <v>0</v>
      </c>
      <c r="H51" s="46">
        <f>DecemberRaw!G51</f>
        <v>0</v>
      </c>
      <c r="I51" s="46">
        <f>DecemberRaw!H51</f>
        <v>0</v>
      </c>
      <c r="J51" s="46">
        <f>DecemberRaw!I51</f>
        <v>0</v>
      </c>
      <c r="K51" s="46">
        <f>DecemberRaw!J51</f>
        <v>0</v>
      </c>
      <c r="L51" s="46">
        <f>DecemberRaw!K51</f>
        <v>0</v>
      </c>
      <c r="M51" s="46">
        <f>DecemberRaw!L51</f>
        <v>0</v>
      </c>
      <c r="N51" s="46">
        <f>DecemberRaw!W13</f>
        <v>0</v>
      </c>
      <c r="O51" s="46">
        <f>DecemberRaw!M51</f>
        <v>0</v>
      </c>
      <c r="P51" s="46">
        <f>DecemberRaw!N51</f>
        <v>0</v>
      </c>
      <c r="Q51" s="46">
        <f>DecemberRaw!O51</f>
        <v>0</v>
      </c>
      <c r="R51" s="46">
        <f>DecemberRaw!P51</f>
        <v>0</v>
      </c>
      <c r="S51" s="46">
        <f>DecemberRaw!Q51</f>
        <v>0</v>
      </c>
      <c r="T51" s="46">
        <f>DecemberRaw!R51</f>
        <v>0</v>
      </c>
      <c r="U51" s="46">
        <f>DecemberRaw!S51</f>
        <v>0</v>
      </c>
    </row>
    <row r="52" spans="1:21" s="4" customFormat="1" ht="30" customHeight="1" x14ac:dyDescent="0.4">
      <c r="A52" s="5" t="s">
        <v>71</v>
      </c>
      <c r="B52" s="44">
        <f>January!B52</f>
        <v>23291</v>
      </c>
      <c r="C52" s="44">
        <f>November!D52</f>
        <v>0</v>
      </c>
      <c r="D52" s="44">
        <f>DecemberRaw!C52</f>
        <v>0</v>
      </c>
      <c r="E52" s="44">
        <f>DecemberRaw!D52</f>
        <v>0</v>
      </c>
      <c r="F52" s="44">
        <f>DecemberRaw!E52</f>
        <v>0</v>
      </c>
      <c r="G52" s="44">
        <f>DecemberRaw!F52</f>
        <v>0</v>
      </c>
      <c r="H52" s="44">
        <f>DecemberRaw!G52</f>
        <v>0</v>
      </c>
      <c r="I52" s="44">
        <f>DecemberRaw!H52</f>
        <v>0</v>
      </c>
      <c r="J52" s="44">
        <f>DecemberRaw!I52</f>
        <v>0</v>
      </c>
      <c r="K52" s="44">
        <f>DecemberRaw!J52</f>
        <v>0</v>
      </c>
      <c r="L52" s="44">
        <f>DecemberRaw!K52</f>
        <v>0</v>
      </c>
      <c r="M52" s="44">
        <f>DecemberRaw!L52</f>
        <v>0</v>
      </c>
      <c r="N52" s="44">
        <f>DecemberRaw!W42</f>
        <v>0</v>
      </c>
      <c r="O52" s="44">
        <f>DecemberRaw!M52</f>
        <v>0</v>
      </c>
      <c r="P52" s="44">
        <f>DecemberRaw!N52</f>
        <v>0</v>
      </c>
      <c r="Q52" s="44">
        <f>DecemberRaw!O52</f>
        <v>0</v>
      </c>
      <c r="R52" s="44">
        <f>DecemberRaw!P52</f>
        <v>0</v>
      </c>
      <c r="S52" s="44">
        <f>DecemberRaw!Q52</f>
        <v>0</v>
      </c>
      <c r="T52" s="44">
        <f>DecemberRaw!R52</f>
        <v>0</v>
      </c>
      <c r="U52" s="44">
        <f>DecemberRaw!S52</f>
        <v>0</v>
      </c>
    </row>
    <row r="53" spans="1:21" s="4" customFormat="1" ht="30" customHeight="1" x14ac:dyDescent="0.4">
      <c r="A53" s="6" t="s">
        <v>72</v>
      </c>
      <c r="B53" s="46">
        <f>January!B53</f>
        <v>11809</v>
      </c>
      <c r="C53" s="46">
        <f>November!D53</f>
        <v>0</v>
      </c>
      <c r="D53" s="46">
        <f>DecemberRaw!C53</f>
        <v>0</v>
      </c>
      <c r="E53" s="46">
        <f>DecemberRaw!D53</f>
        <v>0</v>
      </c>
      <c r="F53" s="46">
        <f>DecemberRaw!E53</f>
        <v>0</v>
      </c>
      <c r="G53" s="46">
        <f>DecemberRaw!F53</f>
        <v>0</v>
      </c>
      <c r="H53" s="46">
        <f>DecemberRaw!G53</f>
        <v>0</v>
      </c>
      <c r="I53" s="46">
        <f>DecemberRaw!H53</f>
        <v>0</v>
      </c>
      <c r="J53" s="46">
        <f>DecemberRaw!I53</f>
        <v>0</v>
      </c>
      <c r="K53" s="46">
        <f>DecemberRaw!J53</f>
        <v>0</v>
      </c>
      <c r="L53" s="46">
        <f>DecemberRaw!K53</f>
        <v>0</v>
      </c>
      <c r="M53" s="46">
        <f>DecemberRaw!L53</f>
        <v>0</v>
      </c>
      <c r="N53" s="46">
        <f>DecemberRaw!W43</f>
        <v>0</v>
      </c>
      <c r="O53" s="46">
        <f>DecemberRaw!M53</f>
        <v>0</v>
      </c>
      <c r="P53" s="46">
        <f>DecemberRaw!N53</f>
        <v>0</v>
      </c>
      <c r="Q53" s="46">
        <f>DecemberRaw!O53</f>
        <v>0</v>
      </c>
      <c r="R53" s="46">
        <f>DecemberRaw!P53</f>
        <v>0</v>
      </c>
      <c r="S53" s="46">
        <f>DecemberRaw!Q53</f>
        <v>0</v>
      </c>
      <c r="T53" s="46">
        <f>DecemberRaw!R53</f>
        <v>0</v>
      </c>
      <c r="U53" s="46">
        <f>DecemberRaw!S53</f>
        <v>0</v>
      </c>
    </row>
    <row r="54" spans="1:21" s="4" customFormat="1" ht="30" customHeight="1" x14ac:dyDescent="0.4">
      <c r="A54" s="5" t="s">
        <v>73</v>
      </c>
      <c r="B54" s="44">
        <f>January!B54</f>
        <v>14738</v>
      </c>
      <c r="C54" s="44">
        <f>November!D54</f>
        <v>0</v>
      </c>
      <c r="D54" s="44">
        <f>DecemberRaw!C54</f>
        <v>0</v>
      </c>
      <c r="E54" s="44">
        <f>DecemberRaw!D54</f>
        <v>0</v>
      </c>
      <c r="F54" s="44">
        <f>DecemberRaw!E54</f>
        <v>0</v>
      </c>
      <c r="G54" s="44">
        <f>DecemberRaw!F54</f>
        <v>0</v>
      </c>
      <c r="H54" s="44">
        <f>DecemberRaw!G54</f>
        <v>0</v>
      </c>
      <c r="I54" s="44">
        <f>DecemberRaw!H54</f>
        <v>0</v>
      </c>
      <c r="J54" s="44">
        <f>DecemberRaw!I54</f>
        <v>0</v>
      </c>
      <c r="K54" s="44">
        <f>DecemberRaw!J54</f>
        <v>0</v>
      </c>
      <c r="L54" s="44">
        <f>DecemberRaw!K54</f>
        <v>0</v>
      </c>
      <c r="M54" s="44">
        <f>DecemberRaw!L54</f>
        <v>0</v>
      </c>
      <c r="N54" s="44">
        <f>DecemberRaw!W44</f>
        <v>0</v>
      </c>
      <c r="O54" s="44">
        <f>DecemberRaw!M54</f>
        <v>0</v>
      </c>
      <c r="P54" s="44">
        <f>DecemberRaw!N54</f>
        <v>0</v>
      </c>
      <c r="Q54" s="44">
        <f>DecemberRaw!O54</f>
        <v>0</v>
      </c>
      <c r="R54" s="44">
        <f>DecemberRaw!P54</f>
        <v>0</v>
      </c>
      <c r="S54" s="44">
        <f>DecemberRaw!Q54</f>
        <v>0</v>
      </c>
      <c r="T54" s="44">
        <f>DecemberRaw!R54</f>
        <v>0</v>
      </c>
      <c r="U54" s="44">
        <f>DecemberRaw!S54</f>
        <v>0</v>
      </c>
    </row>
    <row r="55" spans="1:21" s="4" customFormat="1" ht="30" customHeight="1" x14ac:dyDescent="0.4">
      <c r="A55" s="6" t="s">
        <v>74</v>
      </c>
      <c r="B55" s="46">
        <f>January!B55</f>
        <v>9923</v>
      </c>
      <c r="C55" s="46">
        <f>November!D55</f>
        <v>0</v>
      </c>
      <c r="D55" s="46">
        <f>DecemberRaw!C55</f>
        <v>0</v>
      </c>
      <c r="E55" s="46">
        <f>DecemberRaw!D55</f>
        <v>0</v>
      </c>
      <c r="F55" s="46">
        <f>DecemberRaw!E55</f>
        <v>0</v>
      </c>
      <c r="G55" s="46">
        <f>DecemberRaw!F55</f>
        <v>0</v>
      </c>
      <c r="H55" s="46">
        <f>DecemberRaw!G55</f>
        <v>0</v>
      </c>
      <c r="I55" s="46">
        <f>DecemberRaw!H55</f>
        <v>0</v>
      </c>
      <c r="J55" s="46">
        <f>DecemberRaw!I55</f>
        <v>0</v>
      </c>
      <c r="K55" s="46">
        <f>DecemberRaw!J55</f>
        <v>0</v>
      </c>
      <c r="L55" s="46">
        <f>DecemberRaw!K55</f>
        <v>0</v>
      </c>
      <c r="M55" s="46">
        <f>DecemberRaw!L55</f>
        <v>0</v>
      </c>
      <c r="N55" s="46">
        <f>DecemberRaw!W45</f>
        <v>0</v>
      </c>
      <c r="O55" s="46">
        <f>DecemberRaw!M55</f>
        <v>0</v>
      </c>
      <c r="P55" s="46">
        <f>DecemberRaw!N55</f>
        <v>0</v>
      </c>
      <c r="Q55" s="46">
        <f>DecemberRaw!O55</f>
        <v>0</v>
      </c>
      <c r="R55" s="46">
        <f>DecemberRaw!P55</f>
        <v>0</v>
      </c>
      <c r="S55" s="46">
        <f>DecemberRaw!Q55</f>
        <v>0</v>
      </c>
      <c r="T55" s="46">
        <f>DecemberRaw!R55</f>
        <v>0</v>
      </c>
      <c r="U55" s="46">
        <f>DecemberRaw!S55</f>
        <v>0</v>
      </c>
    </row>
    <row r="56" spans="1:21" ht="30" customHeight="1" x14ac:dyDescent="0.4">
      <c r="A56" s="11" t="s">
        <v>94</v>
      </c>
      <c r="B56" s="56">
        <f>January!B56</f>
        <v>25582</v>
      </c>
      <c r="C56" s="56">
        <f>November!D56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4">
      <c r="A57" s="76" t="s">
        <v>95</v>
      </c>
      <c r="B57" s="58">
        <f>January!B57</f>
        <v>51758</v>
      </c>
      <c r="C57" s="58">
        <f>November!D57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4">
      <c r="A58" s="13" t="s">
        <v>113</v>
      </c>
      <c r="B58" s="60">
        <f>SUM(B2:B55)</f>
        <v>1001027</v>
      </c>
      <c r="C58" s="60">
        <f>November!D58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DecemberRaw!U2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sheetPr codeName="Sheet27"/>
  <dimension ref="A1:W55"/>
  <sheetViews>
    <sheetView zoomScale="85" zoomScaleNormal="85" workbookViewId="0">
      <selection sqref="A1:XFD1048576"/>
    </sheetView>
  </sheetViews>
  <sheetFormatPr defaultRowHeight="14.6" x14ac:dyDescent="0.4"/>
  <cols>
    <col min="1" max="1" width="45.69140625" customWidth="1"/>
    <col min="22" max="22" width="33.84375" customWidth="1"/>
  </cols>
  <sheetData>
    <row r="1" spans="1:23" x14ac:dyDescent="0.4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4">
      <c r="A2" t="s">
        <v>21</v>
      </c>
      <c r="T2" t="s">
        <v>173</v>
      </c>
      <c r="V2" s="81" t="s">
        <v>21</v>
      </c>
      <c r="W2" s="81"/>
    </row>
    <row r="3" spans="1:23" x14ac:dyDescent="0.4">
      <c r="A3" t="s">
        <v>22</v>
      </c>
      <c r="V3" s="81" t="s">
        <v>174</v>
      </c>
      <c r="W3" s="81"/>
    </row>
    <row r="4" spans="1:23" x14ac:dyDescent="0.4">
      <c r="A4" t="s">
        <v>23</v>
      </c>
      <c r="V4" s="82" t="s">
        <v>175</v>
      </c>
      <c r="W4" s="81"/>
    </row>
    <row r="5" spans="1:23" x14ac:dyDescent="0.4">
      <c r="A5" t="s">
        <v>24</v>
      </c>
      <c r="V5" s="81" t="s">
        <v>23</v>
      </c>
      <c r="W5" s="81"/>
    </row>
    <row r="6" spans="1:23" x14ac:dyDescent="0.4">
      <c r="A6" t="s">
        <v>25</v>
      </c>
      <c r="V6" s="82" t="s">
        <v>176</v>
      </c>
      <c r="W6" s="81"/>
    </row>
    <row r="7" spans="1:23" x14ac:dyDescent="0.4">
      <c r="A7" t="s">
        <v>26</v>
      </c>
      <c r="V7" s="81" t="s">
        <v>24</v>
      </c>
      <c r="W7" s="81"/>
    </row>
    <row r="8" spans="1:23" x14ac:dyDescent="0.4">
      <c r="A8" t="s">
        <v>27</v>
      </c>
      <c r="V8" s="81" t="s">
        <v>25</v>
      </c>
      <c r="W8" s="81"/>
    </row>
    <row r="9" spans="1:23" x14ac:dyDescent="0.4">
      <c r="A9" t="s">
        <v>28</v>
      </c>
      <c r="V9" s="81" t="s">
        <v>26</v>
      </c>
      <c r="W9" s="81"/>
    </row>
    <row r="10" spans="1:23" x14ac:dyDescent="0.4">
      <c r="A10" t="s">
        <v>29</v>
      </c>
      <c r="V10" s="81" t="s">
        <v>177</v>
      </c>
      <c r="W10" s="81"/>
    </row>
    <row r="11" spans="1:23" x14ac:dyDescent="0.4">
      <c r="A11" t="s">
        <v>30</v>
      </c>
      <c r="V11" s="81" t="s">
        <v>28</v>
      </c>
      <c r="W11" s="81"/>
    </row>
    <row r="12" spans="1:23" x14ac:dyDescent="0.4">
      <c r="A12" t="s">
        <v>31</v>
      </c>
      <c r="V12" s="81" t="s">
        <v>29</v>
      </c>
      <c r="W12" s="81"/>
    </row>
    <row r="13" spans="1:23" x14ac:dyDescent="0.4">
      <c r="A13" t="s">
        <v>32</v>
      </c>
      <c r="V13" s="82" t="s">
        <v>178</v>
      </c>
      <c r="W13" s="81"/>
    </row>
    <row r="14" spans="1:23" x14ac:dyDescent="0.4">
      <c r="A14" t="s">
        <v>33</v>
      </c>
      <c r="V14" s="82" t="s">
        <v>179</v>
      </c>
      <c r="W14" s="81"/>
    </row>
    <row r="15" spans="1:23" x14ac:dyDescent="0.4">
      <c r="A15" t="s">
        <v>34</v>
      </c>
      <c r="V15" s="81" t="s">
        <v>35</v>
      </c>
      <c r="W15" s="81"/>
    </row>
    <row r="16" spans="1:23" x14ac:dyDescent="0.4">
      <c r="A16" t="s">
        <v>35</v>
      </c>
      <c r="V16" s="81" t="s">
        <v>180</v>
      </c>
      <c r="W16" s="81"/>
    </row>
    <row r="17" spans="1:23" x14ac:dyDescent="0.4">
      <c r="A17" t="s">
        <v>36</v>
      </c>
      <c r="V17" s="81" t="s">
        <v>39</v>
      </c>
      <c r="W17" s="81"/>
    </row>
    <row r="18" spans="1:23" x14ac:dyDescent="0.4">
      <c r="A18" t="s">
        <v>37</v>
      </c>
      <c r="V18" s="81" t="s">
        <v>41</v>
      </c>
      <c r="W18" s="81"/>
    </row>
    <row r="19" spans="1:23" x14ac:dyDescent="0.4">
      <c r="A19" t="s">
        <v>38</v>
      </c>
      <c r="V19" s="81" t="s">
        <v>181</v>
      </c>
      <c r="W19" s="81"/>
    </row>
    <row r="20" spans="1:23" x14ac:dyDescent="0.4">
      <c r="A20" t="s">
        <v>39</v>
      </c>
      <c r="V20" s="81" t="s">
        <v>43</v>
      </c>
      <c r="W20" s="81"/>
    </row>
    <row r="21" spans="1:23" x14ac:dyDescent="0.4">
      <c r="A21" t="s">
        <v>40</v>
      </c>
      <c r="V21" s="81" t="s">
        <v>44</v>
      </c>
      <c r="W21" s="81"/>
    </row>
    <row r="22" spans="1:23" x14ac:dyDescent="0.4">
      <c r="A22" t="s">
        <v>41</v>
      </c>
      <c r="V22" s="81" t="s">
        <v>45</v>
      </c>
      <c r="W22" s="81"/>
    </row>
    <row r="23" spans="1:23" x14ac:dyDescent="0.4">
      <c r="A23" t="s">
        <v>42</v>
      </c>
      <c r="V23" s="81" t="s">
        <v>46</v>
      </c>
      <c r="W23" s="81"/>
    </row>
    <row r="24" spans="1:23" x14ac:dyDescent="0.4">
      <c r="A24" t="s">
        <v>43</v>
      </c>
      <c r="V24" s="82" t="s">
        <v>182</v>
      </c>
      <c r="W24" s="81"/>
    </row>
    <row r="25" spans="1:23" x14ac:dyDescent="0.4">
      <c r="A25" t="s">
        <v>44</v>
      </c>
      <c r="V25" s="81" t="s">
        <v>47</v>
      </c>
      <c r="W25" s="81"/>
    </row>
    <row r="26" spans="1:23" x14ac:dyDescent="0.4">
      <c r="A26" t="s">
        <v>45</v>
      </c>
      <c r="V26" s="81" t="s">
        <v>48</v>
      </c>
      <c r="W26" s="81"/>
    </row>
    <row r="27" spans="1:23" x14ac:dyDescent="0.4">
      <c r="A27" t="s">
        <v>46</v>
      </c>
      <c r="V27" s="82" t="s">
        <v>183</v>
      </c>
      <c r="W27" s="81"/>
    </row>
    <row r="28" spans="1:23" x14ac:dyDescent="0.4">
      <c r="A28" t="s">
        <v>47</v>
      </c>
      <c r="V28" s="81" t="s">
        <v>49</v>
      </c>
      <c r="W28" s="81"/>
    </row>
    <row r="29" spans="1:23" x14ac:dyDescent="0.4">
      <c r="A29" t="s">
        <v>48</v>
      </c>
      <c r="V29" s="81" t="s">
        <v>50</v>
      </c>
      <c r="W29" s="81"/>
    </row>
    <row r="30" spans="1:23" x14ac:dyDescent="0.4">
      <c r="A30" t="s">
        <v>49</v>
      </c>
      <c r="V30" s="81" t="s">
        <v>184</v>
      </c>
      <c r="W30" s="81"/>
    </row>
    <row r="31" spans="1:23" x14ac:dyDescent="0.4">
      <c r="A31" t="s">
        <v>50</v>
      </c>
      <c r="V31" s="81" t="s">
        <v>52</v>
      </c>
      <c r="W31" s="81"/>
    </row>
    <row r="32" spans="1:23" x14ac:dyDescent="0.4">
      <c r="A32" t="s">
        <v>51</v>
      </c>
      <c r="V32" s="81" t="s">
        <v>53</v>
      </c>
      <c r="W32" s="81"/>
    </row>
    <row r="33" spans="1:23" x14ac:dyDescent="0.4">
      <c r="A33" t="s">
        <v>52</v>
      </c>
      <c r="V33" s="81" t="s">
        <v>185</v>
      </c>
      <c r="W33" s="81"/>
    </row>
    <row r="34" spans="1:23" x14ac:dyDescent="0.4">
      <c r="A34" t="s">
        <v>53</v>
      </c>
      <c r="V34" s="81" t="s">
        <v>55</v>
      </c>
      <c r="W34" s="81"/>
    </row>
    <row r="35" spans="1:23" x14ac:dyDescent="0.4">
      <c r="A35" t="s">
        <v>54</v>
      </c>
      <c r="V35" s="81" t="s">
        <v>56</v>
      </c>
      <c r="W35" s="81"/>
    </row>
    <row r="36" spans="1:23" x14ac:dyDescent="0.4">
      <c r="A36" t="s">
        <v>55</v>
      </c>
      <c r="V36" s="81" t="s">
        <v>63</v>
      </c>
      <c r="W36" s="81"/>
    </row>
    <row r="37" spans="1:23" x14ac:dyDescent="0.4">
      <c r="A37" t="s">
        <v>56</v>
      </c>
      <c r="V37" s="81" t="s">
        <v>186</v>
      </c>
      <c r="W37" s="81"/>
    </row>
    <row r="38" spans="1:23" x14ac:dyDescent="0.4">
      <c r="A38" t="s">
        <v>57</v>
      </c>
      <c r="V38" s="81" t="s">
        <v>65</v>
      </c>
      <c r="W38" s="81"/>
    </row>
    <row r="39" spans="1:23" x14ac:dyDescent="0.4">
      <c r="A39" t="s">
        <v>63</v>
      </c>
      <c r="V39" s="81" t="s">
        <v>187</v>
      </c>
      <c r="W39" s="81"/>
    </row>
    <row r="40" spans="1:23" x14ac:dyDescent="0.4">
      <c r="A40" t="s">
        <v>58</v>
      </c>
      <c r="V40" s="81" t="s">
        <v>188</v>
      </c>
      <c r="W40" s="81"/>
    </row>
    <row r="41" spans="1:23" x14ac:dyDescent="0.4">
      <c r="A41" t="s">
        <v>59</v>
      </c>
      <c r="V41" s="81" t="s">
        <v>69</v>
      </c>
      <c r="W41" s="81"/>
    </row>
    <row r="42" spans="1:23" x14ac:dyDescent="0.4">
      <c r="A42" t="s">
        <v>60</v>
      </c>
      <c r="V42" s="81" t="s">
        <v>71</v>
      </c>
      <c r="W42" s="81"/>
    </row>
    <row r="43" spans="1:23" x14ac:dyDescent="0.4">
      <c r="A43" t="s">
        <v>61</v>
      </c>
      <c r="V43" s="81" t="s">
        <v>72</v>
      </c>
      <c r="W43" s="81"/>
    </row>
    <row r="44" spans="1:23" x14ac:dyDescent="0.4">
      <c r="A44" t="s">
        <v>62</v>
      </c>
      <c r="V44" s="81" t="s">
        <v>73</v>
      </c>
      <c r="W44" s="81"/>
    </row>
    <row r="45" spans="1:23" x14ac:dyDescent="0.4">
      <c r="A45" t="s">
        <v>64</v>
      </c>
      <c r="V45" s="81" t="s">
        <v>74</v>
      </c>
      <c r="W45" s="81"/>
    </row>
    <row r="46" spans="1:23" x14ac:dyDescent="0.4">
      <c r="A46" t="s">
        <v>65</v>
      </c>
      <c r="V46" s="81" t="s">
        <v>113</v>
      </c>
      <c r="W46" s="81"/>
    </row>
    <row r="47" spans="1:23" x14ac:dyDescent="0.4">
      <c r="A47" t="s">
        <v>66</v>
      </c>
    </row>
    <row r="48" spans="1:23" x14ac:dyDescent="0.4">
      <c r="A48" t="s">
        <v>67</v>
      </c>
    </row>
    <row r="49" spans="1:1" x14ac:dyDescent="0.4">
      <c r="A49" t="s">
        <v>68</v>
      </c>
    </row>
    <row r="50" spans="1:1" x14ac:dyDescent="0.4">
      <c r="A50" t="s">
        <v>69</v>
      </c>
    </row>
    <row r="51" spans="1:1" x14ac:dyDescent="0.4">
      <c r="A51" t="s">
        <v>70</v>
      </c>
    </row>
    <row r="52" spans="1:1" x14ac:dyDescent="0.4">
      <c r="A52" t="s">
        <v>71</v>
      </c>
    </row>
    <row r="53" spans="1:1" x14ac:dyDescent="0.4">
      <c r="A53" t="s">
        <v>72</v>
      </c>
    </row>
    <row r="54" spans="1:1" x14ac:dyDescent="0.4">
      <c r="A54" t="s">
        <v>73</v>
      </c>
    </row>
    <row r="55" spans="1:1" x14ac:dyDescent="0.4">
      <c r="A55" t="s">
        <v>74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8578-014A-4C6C-A595-63A2DFFB3E58}">
  <sheetPr codeName="Sheet28"/>
  <dimension ref="A1:D59"/>
  <sheetViews>
    <sheetView zoomScale="85" zoomScaleNormal="85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4.6" x14ac:dyDescent="0.4"/>
  <cols>
    <col min="1" max="1" width="50.69140625" style="4" customWidth="1"/>
    <col min="2" max="4" width="20.69140625" customWidth="1"/>
  </cols>
  <sheetData>
    <row r="1" spans="1:4" x14ac:dyDescent="0.4">
      <c r="A1" s="78" t="s">
        <v>128</v>
      </c>
      <c r="B1" s="83" t="s">
        <v>192</v>
      </c>
      <c r="C1" s="83"/>
      <c r="D1" s="83"/>
    </row>
    <row r="2" spans="1:4" x14ac:dyDescent="0.4">
      <c r="A2" s="23" t="s">
        <v>75</v>
      </c>
      <c r="B2" s="1" t="s">
        <v>129</v>
      </c>
      <c r="C2" s="1" t="s">
        <v>130</v>
      </c>
      <c r="D2" s="1" t="s">
        <v>131</v>
      </c>
    </row>
    <row r="3" spans="1:4" ht="15" customHeight="1" x14ac:dyDescent="0.4">
      <c r="A3" s="14" t="s">
        <v>21</v>
      </c>
      <c r="B3" s="5">
        <f>'Year total'!J2</f>
        <v>41693</v>
      </c>
      <c r="C3" s="5">
        <f>'Year total'!U2</f>
        <v>6372</v>
      </c>
      <c r="D3" s="5">
        <f>'Year total'!V2</f>
        <v>6738</v>
      </c>
    </row>
    <row r="4" spans="1:4" ht="15" customHeight="1" x14ac:dyDescent="0.4">
      <c r="A4" s="15" t="s">
        <v>22</v>
      </c>
      <c r="B4" s="6">
        <f>'Year total'!J3</f>
        <v>25504</v>
      </c>
      <c r="C4" s="6">
        <f>'Year total'!U3</f>
        <v>2306</v>
      </c>
      <c r="D4" s="6">
        <f>'Year total'!V3</f>
        <v>2914</v>
      </c>
    </row>
    <row r="5" spans="1:4" ht="15" customHeight="1" x14ac:dyDescent="0.4">
      <c r="A5" s="14" t="s">
        <v>23</v>
      </c>
      <c r="B5" s="5">
        <f>'Year total'!J4</f>
        <v>68704</v>
      </c>
      <c r="C5" s="5">
        <f>'Year total'!U4</f>
        <v>6092</v>
      </c>
      <c r="D5" s="5">
        <f>'Year total'!V4</f>
        <v>5970</v>
      </c>
    </row>
    <row r="6" spans="1:4" ht="15" customHeight="1" x14ac:dyDescent="0.4">
      <c r="A6" s="15" t="s">
        <v>24</v>
      </c>
      <c r="B6" s="6">
        <f>'Year total'!J5</f>
        <v>1347</v>
      </c>
      <c r="C6" s="6">
        <f>'Year total'!U5</f>
        <v>641</v>
      </c>
      <c r="D6" s="6">
        <f>'Year total'!V5</f>
        <v>189</v>
      </c>
    </row>
    <row r="7" spans="1:4" ht="15" customHeight="1" x14ac:dyDescent="0.4">
      <c r="A7" s="14" t="s">
        <v>25</v>
      </c>
      <c r="B7" s="5">
        <f>'Year total'!J6</f>
        <v>45832</v>
      </c>
      <c r="C7" s="5">
        <f>'Year total'!U6</f>
        <v>7431</v>
      </c>
      <c r="D7" s="5">
        <f>'Year total'!V6</f>
        <v>5272</v>
      </c>
    </row>
    <row r="8" spans="1:4" ht="15" customHeight="1" x14ac:dyDescent="0.4">
      <c r="A8" s="15" t="s">
        <v>26</v>
      </c>
      <c r="B8" s="6">
        <f>'Year total'!J7</f>
        <v>5260</v>
      </c>
      <c r="C8" s="6">
        <f>'Year total'!U7</f>
        <v>1005</v>
      </c>
      <c r="D8" s="6">
        <f>'Year total'!V7</f>
        <v>1202</v>
      </c>
    </row>
    <row r="9" spans="1:4" ht="15" customHeight="1" x14ac:dyDescent="0.4">
      <c r="A9" s="14" t="s">
        <v>27</v>
      </c>
      <c r="B9" s="5">
        <f>'Year total'!J8</f>
        <v>5294</v>
      </c>
      <c r="C9" s="5">
        <f>'Year total'!U8</f>
        <v>1128</v>
      </c>
      <c r="D9" s="5">
        <f>'Year total'!V8</f>
        <v>737</v>
      </c>
    </row>
    <row r="10" spans="1:4" ht="15" customHeight="1" x14ac:dyDescent="0.4">
      <c r="A10" s="15" t="s">
        <v>28</v>
      </c>
      <c r="B10" s="6">
        <f>'Year total'!J9</f>
        <v>2925</v>
      </c>
      <c r="C10" s="6">
        <f>'Year total'!U9</f>
        <v>379</v>
      </c>
      <c r="D10" s="6">
        <f>'Year total'!V9</f>
        <v>198</v>
      </c>
    </row>
    <row r="11" spans="1:4" ht="15" customHeight="1" x14ac:dyDescent="0.4">
      <c r="A11" s="14" t="s">
        <v>29</v>
      </c>
      <c r="B11" s="5">
        <f>'Year total'!J10</f>
        <v>1052</v>
      </c>
      <c r="C11" s="5">
        <f>'Year total'!U10</f>
        <v>286</v>
      </c>
      <c r="D11" s="5">
        <f>'Year total'!V10</f>
        <v>3</v>
      </c>
    </row>
    <row r="12" spans="1:4" ht="15" customHeight="1" x14ac:dyDescent="0.4">
      <c r="A12" s="15" t="s">
        <v>30</v>
      </c>
      <c r="B12" s="6">
        <f>'Year total'!J11</f>
        <v>0</v>
      </c>
      <c r="C12" s="6">
        <f>'Year total'!U11</f>
        <v>0</v>
      </c>
      <c r="D12" s="6">
        <f>'Year total'!V11</f>
        <v>0</v>
      </c>
    </row>
    <row r="13" spans="1:4" ht="15" customHeight="1" x14ac:dyDescent="0.4">
      <c r="A13" s="16" t="s">
        <v>31</v>
      </c>
      <c r="B13" s="7">
        <f>'Year total'!J12</f>
        <v>919</v>
      </c>
      <c r="C13" s="7">
        <f>'Year total'!U12</f>
        <v>197</v>
      </c>
      <c r="D13" s="7">
        <f>'Year total'!V12</f>
        <v>276</v>
      </c>
    </row>
    <row r="14" spans="1:4" ht="15" customHeight="1" x14ac:dyDescent="0.4">
      <c r="A14" s="17" t="s">
        <v>32</v>
      </c>
      <c r="B14" s="8">
        <f>'Year total'!J13</f>
        <v>2762</v>
      </c>
      <c r="C14" s="8">
        <f>'Year total'!U13</f>
        <v>992</v>
      </c>
      <c r="D14" s="8">
        <f>'Year total'!V13</f>
        <v>1079</v>
      </c>
    </row>
    <row r="15" spans="1:4" ht="15" customHeight="1" x14ac:dyDescent="0.4">
      <c r="A15" s="16" t="s">
        <v>33</v>
      </c>
      <c r="B15" s="7">
        <f>'Year total'!J14</f>
        <v>4495</v>
      </c>
      <c r="C15" s="7">
        <f>'Year total'!U14</f>
        <v>1659</v>
      </c>
      <c r="D15" s="7">
        <f>'Year total'!V14</f>
        <v>828</v>
      </c>
    </row>
    <row r="16" spans="1:4" ht="15" customHeight="1" x14ac:dyDescent="0.4">
      <c r="A16" s="17" t="s">
        <v>34</v>
      </c>
      <c r="B16" s="8">
        <f>'Year total'!J15</f>
        <v>3505</v>
      </c>
      <c r="C16" s="8">
        <f>'Year total'!U15</f>
        <v>1585</v>
      </c>
      <c r="D16" s="8">
        <f>'Year total'!V15</f>
        <v>406</v>
      </c>
    </row>
    <row r="17" spans="1:4" ht="15" customHeight="1" x14ac:dyDescent="0.4">
      <c r="A17" s="14" t="s">
        <v>35</v>
      </c>
      <c r="B17" s="5">
        <f>'Year total'!J16</f>
        <v>2751</v>
      </c>
      <c r="C17" s="5">
        <f>'Year total'!U16</f>
        <v>791</v>
      </c>
      <c r="D17" s="5">
        <f>'Year total'!V16</f>
        <v>306</v>
      </c>
    </row>
    <row r="18" spans="1:4" ht="15" customHeight="1" x14ac:dyDescent="0.4">
      <c r="A18" s="15" t="s">
        <v>36</v>
      </c>
      <c r="B18" s="6">
        <f>'Year total'!J17</f>
        <v>16951</v>
      </c>
      <c r="C18" s="6">
        <f>'Year total'!U17</f>
        <v>2351</v>
      </c>
      <c r="D18" s="6">
        <f>'Year total'!V17</f>
        <v>3018</v>
      </c>
    </row>
    <row r="19" spans="1:4" ht="15" customHeight="1" x14ac:dyDescent="0.4">
      <c r="A19" s="14" t="s">
        <v>37</v>
      </c>
      <c r="B19" s="5">
        <f>'Year total'!J18</f>
        <v>1261</v>
      </c>
      <c r="C19" s="5">
        <f>'Year total'!U18</f>
        <v>577</v>
      </c>
      <c r="D19" s="5">
        <f>'Year total'!V18</f>
        <v>325</v>
      </c>
    </row>
    <row r="20" spans="1:4" ht="15" customHeight="1" x14ac:dyDescent="0.4">
      <c r="A20" s="15" t="s">
        <v>38</v>
      </c>
      <c r="B20" s="6">
        <f>'Year total'!J19</f>
        <v>16906</v>
      </c>
      <c r="C20" s="6">
        <f>'Year total'!U19</f>
        <v>2354</v>
      </c>
      <c r="D20" s="6">
        <f>'Year total'!V19</f>
        <v>2586</v>
      </c>
    </row>
    <row r="21" spans="1:4" ht="15" customHeight="1" x14ac:dyDescent="0.4">
      <c r="A21" s="14" t="s">
        <v>39</v>
      </c>
      <c r="B21" s="5">
        <f>'Year total'!J20</f>
        <v>187</v>
      </c>
      <c r="C21" s="5">
        <f>'Year total'!U20</f>
        <v>391</v>
      </c>
      <c r="D21" s="5">
        <f>'Year total'!V20</f>
        <v>13</v>
      </c>
    </row>
    <row r="22" spans="1:4" ht="15" customHeight="1" x14ac:dyDescent="0.4">
      <c r="A22" s="15" t="s">
        <v>40</v>
      </c>
      <c r="B22" s="6">
        <f>'Year total'!J21</f>
        <v>16540</v>
      </c>
      <c r="C22" s="6">
        <f>'Year total'!U21</f>
        <v>1873</v>
      </c>
      <c r="D22" s="6">
        <f>'Year total'!V21</f>
        <v>2722</v>
      </c>
    </row>
    <row r="23" spans="1:4" ht="15" customHeight="1" x14ac:dyDescent="0.4">
      <c r="A23" s="14" t="s">
        <v>41</v>
      </c>
      <c r="B23" s="5">
        <f>'Year total'!J22</f>
        <v>1014</v>
      </c>
      <c r="C23" s="5">
        <f>'Year total'!U22</f>
        <v>603</v>
      </c>
      <c r="D23" s="5">
        <f>'Year total'!V22</f>
        <v>154</v>
      </c>
    </row>
    <row r="24" spans="1:4" ht="15" customHeight="1" x14ac:dyDescent="0.4">
      <c r="A24" s="15" t="s">
        <v>42</v>
      </c>
      <c r="B24" s="6">
        <f>'Year total'!J23</f>
        <v>18657</v>
      </c>
      <c r="C24" s="6">
        <f>'Year total'!U23</f>
        <v>1896</v>
      </c>
      <c r="D24" s="6">
        <f>'Year total'!V23</f>
        <v>3434</v>
      </c>
    </row>
    <row r="25" spans="1:4" ht="15" customHeight="1" x14ac:dyDescent="0.4">
      <c r="A25" s="14" t="s">
        <v>43</v>
      </c>
      <c r="B25" s="5">
        <f>'Year total'!J24</f>
        <v>73640</v>
      </c>
      <c r="C25" s="5">
        <f>'Year total'!U24</f>
        <v>6489</v>
      </c>
      <c r="D25" s="5">
        <f>'Year total'!V24</f>
        <v>8210</v>
      </c>
    </row>
    <row r="26" spans="1:4" ht="15" customHeight="1" x14ac:dyDescent="0.4">
      <c r="A26" s="15" t="s">
        <v>44</v>
      </c>
      <c r="B26" s="6">
        <f>'Year total'!J25</f>
        <v>5820</v>
      </c>
      <c r="C26" s="6">
        <f>'Year total'!U25</f>
        <v>1874</v>
      </c>
      <c r="D26" s="6">
        <f>'Year total'!V25</f>
        <v>751</v>
      </c>
    </row>
    <row r="27" spans="1:4" ht="15" customHeight="1" x14ac:dyDescent="0.4">
      <c r="A27" s="14" t="s">
        <v>45</v>
      </c>
      <c r="B27" s="5">
        <f>'Year total'!J26</f>
        <v>0</v>
      </c>
      <c r="C27" s="5">
        <f>'Year total'!U26</f>
        <v>0</v>
      </c>
      <c r="D27" s="5">
        <f>'Year total'!V26</f>
        <v>0</v>
      </c>
    </row>
    <row r="28" spans="1:4" ht="15" customHeight="1" x14ac:dyDescent="0.4">
      <c r="A28" s="15" t="s">
        <v>46</v>
      </c>
      <c r="B28" s="6">
        <f>'Year total'!J27</f>
        <v>4842</v>
      </c>
      <c r="C28" s="6">
        <f>'Year total'!U27</f>
        <v>1124</v>
      </c>
      <c r="D28" s="6">
        <f>'Year total'!V27</f>
        <v>1190</v>
      </c>
    </row>
    <row r="29" spans="1:4" ht="15" customHeight="1" x14ac:dyDescent="0.4">
      <c r="A29" s="14" t="s">
        <v>47</v>
      </c>
      <c r="B29" s="5">
        <f>'Year total'!J28</f>
        <v>1923</v>
      </c>
      <c r="C29" s="5">
        <f>'Year total'!U28</f>
        <v>519</v>
      </c>
      <c r="D29" s="5">
        <f>'Year total'!V28</f>
        <v>391</v>
      </c>
    </row>
    <row r="30" spans="1:4" ht="15" customHeight="1" x14ac:dyDescent="0.4">
      <c r="A30" s="15" t="s">
        <v>48</v>
      </c>
      <c r="B30" s="6">
        <f>'Year total'!J29</f>
        <v>13419</v>
      </c>
      <c r="C30" s="6">
        <f>'Year total'!U29</f>
        <v>2302</v>
      </c>
      <c r="D30" s="6">
        <f>'Year total'!V29</f>
        <v>2540</v>
      </c>
    </row>
    <row r="31" spans="1:4" ht="15" customHeight="1" x14ac:dyDescent="0.4">
      <c r="A31" s="14" t="s">
        <v>49</v>
      </c>
      <c r="B31" s="5">
        <f>'Year total'!J30</f>
        <v>459</v>
      </c>
      <c r="C31" s="5">
        <f>'Year total'!U30</f>
        <v>100</v>
      </c>
      <c r="D31" s="5">
        <f>'Year total'!V30</f>
        <v>274</v>
      </c>
    </row>
    <row r="32" spans="1:4" ht="15" customHeight="1" x14ac:dyDescent="0.4">
      <c r="A32" s="15" t="s">
        <v>50</v>
      </c>
      <c r="B32" s="6">
        <f>'Year total'!J31</f>
        <v>2988</v>
      </c>
      <c r="C32" s="6">
        <f>'Year total'!U31</f>
        <v>1570</v>
      </c>
      <c r="D32" s="6">
        <f>'Year total'!V31</f>
        <v>268</v>
      </c>
    </row>
    <row r="33" spans="1:4" ht="15" customHeight="1" x14ac:dyDescent="0.4">
      <c r="A33" s="14" t="s">
        <v>51</v>
      </c>
      <c r="B33" s="5">
        <f>'Year total'!J32</f>
        <v>13340</v>
      </c>
      <c r="C33" s="5">
        <f>'Year total'!U32</f>
        <v>3053</v>
      </c>
      <c r="D33" s="5">
        <f>'Year total'!V32</f>
        <v>2764</v>
      </c>
    </row>
    <row r="34" spans="1:4" ht="15" customHeight="1" x14ac:dyDescent="0.4">
      <c r="A34" s="15" t="s">
        <v>52</v>
      </c>
      <c r="B34" s="6">
        <f>'Year total'!J33</f>
        <v>10675</v>
      </c>
      <c r="C34" s="6">
        <f>'Year total'!U33</f>
        <v>3152</v>
      </c>
      <c r="D34" s="6">
        <f>'Year total'!V33</f>
        <v>1923</v>
      </c>
    </row>
    <row r="35" spans="1:4" ht="15" customHeight="1" x14ac:dyDescent="0.4">
      <c r="A35" s="14" t="s">
        <v>53</v>
      </c>
      <c r="B35" s="5">
        <f>'Year total'!J34</f>
        <v>4812</v>
      </c>
      <c r="C35" s="5">
        <f>'Year total'!U34</f>
        <v>542</v>
      </c>
      <c r="D35" s="5">
        <f>'Year total'!V34</f>
        <v>927</v>
      </c>
    </row>
    <row r="36" spans="1:4" ht="15" customHeight="1" x14ac:dyDescent="0.4">
      <c r="A36" s="15" t="s">
        <v>54</v>
      </c>
      <c r="B36" s="6">
        <f>'Year total'!J35</f>
        <v>55712</v>
      </c>
      <c r="C36" s="6">
        <f>'Year total'!U35</f>
        <v>5872</v>
      </c>
      <c r="D36" s="6">
        <f>'Year total'!V35</f>
        <v>4867</v>
      </c>
    </row>
    <row r="37" spans="1:4" ht="15" customHeight="1" x14ac:dyDescent="0.4">
      <c r="A37" s="14" t="s">
        <v>55</v>
      </c>
      <c r="B37" s="5">
        <f>'Year total'!J36</f>
        <v>7930</v>
      </c>
      <c r="C37" s="5">
        <f>'Year total'!U36</f>
        <v>2615</v>
      </c>
      <c r="D37" s="5">
        <f>'Year total'!V36</f>
        <v>1049</v>
      </c>
    </row>
    <row r="38" spans="1:4" ht="15" customHeight="1" x14ac:dyDescent="0.4">
      <c r="A38" s="15" t="s">
        <v>56</v>
      </c>
      <c r="B38" s="6">
        <f>'Year total'!J37</f>
        <v>25910</v>
      </c>
      <c r="C38" s="6">
        <f>'Year total'!U37</f>
        <v>1652</v>
      </c>
      <c r="D38" s="6">
        <f>'Year total'!V37</f>
        <v>2388</v>
      </c>
    </row>
    <row r="39" spans="1:4" ht="15" customHeight="1" x14ac:dyDescent="0.4">
      <c r="A39" s="14" t="s">
        <v>57</v>
      </c>
      <c r="B39" s="5">
        <f>'Year total'!J38</f>
        <v>988</v>
      </c>
      <c r="C39" s="5">
        <f>'Year total'!U38</f>
        <v>991</v>
      </c>
      <c r="D39" s="5">
        <f>'Year total'!V38</f>
        <v>163</v>
      </c>
    </row>
    <row r="40" spans="1:4" ht="15" customHeight="1" x14ac:dyDescent="0.4">
      <c r="A40" s="15" t="s">
        <v>63</v>
      </c>
      <c r="B40" s="6">
        <f>'Year total'!J39</f>
        <v>1200</v>
      </c>
      <c r="C40" s="6">
        <f>'Year total'!U39</f>
        <v>467</v>
      </c>
      <c r="D40" s="6">
        <f>'Year total'!V39</f>
        <v>463</v>
      </c>
    </row>
    <row r="41" spans="1:4" ht="15" customHeight="1" x14ac:dyDescent="0.4">
      <c r="A41" s="19" t="s">
        <v>58</v>
      </c>
      <c r="B41" s="10">
        <f>'Year total'!J40</f>
        <v>1938</v>
      </c>
      <c r="C41" s="10">
        <f>'Year total'!U40</f>
        <v>471</v>
      </c>
      <c r="D41" s="10">
        <f>'Year total'!V40</f>
        <v>68</v>
      </c>
    </row>
    <row r="42" spans="1:4" ht="15" customHeight="1" x14ac:dyDescent="0.4">
      <c r="A42" s="18" t="s">
        <v>59</v>
      </c>
      <c r="B42" s="9">
        <f>'Year total'!J41</f>
        <v>7403</v>
      </c>
      <c r="C42" s="9">
        <f>'Year total'!U41</f>
        <v>360</v>
      </c>
      <c r="D42" s="9">
        <f>'Year total'!V41</f>
        <v>268</v>
      </c>
    </row>
    <row r="43" spans="1:4" ht="15" customHeight="1" x14ac:dyDescent="0.4">
      <c r="A43" s="19" t="s">
        <v>60</v>
      </c>
      <c r="B43" s="10">
        <f>'Year total'!J42</f>
        <v>177</v>
      </c>
      <c r="C43" s="10">
        <f>'Year total'!U42</f>
        <v>160</v>
      </c>
      <c r="D43" s="10">
        <f>'Year total'!V42</f>
        <v>13</v>
      </c>
    </row>
    <row r="44" spans="1:4" ht="15" customHeight="1" x14ac:dyDescent="0.4">
      <c r="A44" s="18" t="s">
        <v>61</v>
      </c>
      <c r="B44" s="9">
        <f>'Year total'!J43</f>
        <v>514</v>
      </c>
      <c r="C44" s="9">
        <f>'Year total'!U43</f>
        <v>115</v>
      </c>
      <c r="D44" s="9">
        <f>'Year total'!V43</f>
        <v>49</v>
      </c>
    </row>
    <row r="45" spans="1:4" ht="15" customHeight="1" x14ac:dyDescent="0.4">
      <c r="A45" s="19" t="s">
        <v>62</v>
      </c>
      <c r="B45" s="10">
        <f>'Year total'!J44</f>
        <v>0</v>
      </c>
      <c r="C45" s="10">
        <f>'Year total'!U44</f>
        <v>0</v>
      </c>
      <c r="D45" s="10">
        <f>'Year total'!V44</f>
        <v>0</v>
      </c>
    </row>
    <row r="46" spans="1:4" ht="15" customHeight="1" x14ac:dyDescent="0.4">
      <c r="A46" s="15" t="s">
        <v>64</v>
      </c>
      <c r="B46" s="6">
        <f>'Year total'!J45</f>
        <v>3334</v>
      </c>
      <c r="C46" s="6">
        <f>'Year total'!U45</f>
        <v>1036</v>
      </c>
      <c r="D46" s="6">
        <f>'Year total'!V45</f>
        <v>420</v>
      </c>
    </row>
    <row r="47" spans="1:4" ht="15" customHeight="1" x14ac:dyDescent="0.4">
      <c r="A47" s="14" t="s">
        <v>65</v>
      </c>
      <c r="B47" s="5">
        <f>'Year total'!J46</f>
        <v>12885</v>
      </c>
      <c r="C47" s="5">
        <f>'Year total'!U46</f>
        <v>3174</v>
      </c>
      <c r="D47" s="5">
        <f>'Year total'!V46</f>
        <v>2344</v>
      </c>
    </row>
    <row r="48" spans="1:4" ht="15" customHeight="1" x14ac:dyDescent="0.4">
      <c r="A48" s="15" t="s">
        <v>66</v>
      </c>
      <c r="B48" s="6">
        <f>'Year total'!J47</f>
        <v>33572</v>
      </c>
      <c r="C48" s="6">
        <f>'Year total'!U47</f>
        <v>3046</v>
      </c>
      <c r="D48" s="6">
        <f>'Year total'!V47</f>
        <v>4704</v>
      </c>
    </row>
    <row r="49" spans="1:4" ht="15" customHeight="1" x14ac:dyDescent="0.4">
      <c r="A49" s="14" t="s">
        <v>67</v>
      </c>
      <c r="B49" s="5">
        <f>'Year total'!J48</f>
        <v>15444</v>
      </c>
      <c r="C49" s="5">
        <f>'Year total'!U48</f>
        <v>3090</v>
      </c>
      <c r="D49" s="5">
        <f>'Year total'!V48</f>
        <v>1449</v>
      </c>
    </row>
    <row r="50" spans="1:4" ht="15" customHeight="1" x14ac:dyDescent="0.4">
      <c r="A50" s="15" t="s">
        <v>68</v>
      </c>
      <c r="B50" s="6">
        <f>'Year total'!J49</f>
        <v>11137</v>
      </c>
      <c r="C50" s="6">
        <f>'Year total'!U49</f>
        <v>1419</v>
      </c>
      <c r="D50" s="6">
        <f>'Year total'!V49</f>
        <v>2355</v>
      </c>
    </row>
    <row r="51" spans="1:4" ht="15" customHeight="1" x14ac:dyDescent="0.4">
      <c r="A51" s="14" t="s">
        <v>69</v>
      </c>
      <c r="B51" s="5">
        <f>'Year total'!J50</f>
        <v>32151</v>
      </c>
      <c r="C51" s="5">
        <f>'Year total'!U50</f>
        <v>2875</v>
      </c>
      <c r="D51" s="5">
        <f>'Year total'!V50</f>
        <v>5075</v>
      </c>
    </row>
    <row r="52" spans="1:4" ht="15" customHeight="1" x14ac:dyDescent="0.4">
      <c r="A52" s="15" t="s">
        <v>70</v>
      </c>
      <c r="B52" s="6">
        <f>'Year total'!J51</f>
        <v>4646</v>
      </c>
      <c r="C52" s="6">
        <f>'Year total'!U51</f>
        <v>981</v>
      </c>
      <c r="D52" s="6">
        <f>'Year total'!V51</f>
        <v>1102</v>
      </c>
    </row>
    <row r="53" spans="1:4" ht="15" customHeight="1" x14ac:dyDescent="0.4">
      <c r="A53" s="14" t="s">
        <v>71</v>
      </c>
      <c r="B53" s="5">
        <f>'Year total'!J52</f>
        <v>10716</v>
      </c>
      <c r="C53" s="5">
        <f>'Year total'!U52</f>
        <v>2081</v>
      </c>
      <c r="D53" s="5">
        <f>'Year total'!V52</f>
        <v>1691</v>
      </c>
    </row>
    <row r="54" spans="1:4" ht="15" customHeight="1" x14ac:dyDescent="0.4">
      <c r="A54" s="15" t="s">
        <v>72</v>
      </c>
      <c r="B54" s="6">
        <f>'Year total'!J53</f>
        <v>2029</v>
      </c>
      <c r="C54" s="6">
        <f>'Year total'!U53</f>
        <v>1276</v>
      </c>
      <c r="D54" s="6">
        <f>'Year total'!V53</f>
        <v>742</v>
      </c>
    </row>
    <row r="55" spans="1:4" ht="15" customHeight="1" x14ac:dyDescent="0.4">
      <c r="A55" s="14" t="s">
        <v>73</v>
      </c>
      <c r="B55" s="5">
        <f>'Year total'!J54</f>
        <v>2044</v>
      </c>
      <c r="C55" s="5">
        <f>'Year total'!U54</f>
        <v>1292</v>
      </c>
      <c r="D55" s="5">
        <f>'Year total'!V54</f>
        <v>115</v>
      </c>
    </row>
    <row r="56" spans="1:4" ht="15" customHeight="1" x14ac:dyDescent="0.4">
      <c r="A56" s="15" t="s">
        <v>74</v>
      </c>
      <c r="B56" s="6">
        <f>'Year total'!J55</f>
        <v>4894</v>
      </c>
      <c r="C56" s="6">
        <f>'Year total'!U55</f>
        <v>1088</v>
      </c>
      <c r="D56" s="6">
        <f>'Year total'!V55</f>
        <v>1741</v>
      </c>
    </row>
    <row r="57" spans="1:4" ht="15" customHeight="1" x14ac:dyDescent="0.4">
      <c r="A57" s="20" t="s">
        <v>94</v>
      </c>
      <c r="B57" s="11">
        <f>'Year total'!J56</f>
        <v>11681</v>
      </c>
      <c r="C57" s="11">
        <f>'Year total'!U56</f>
        <v>4433</v>
      </c>
      <c r="D57" s="11">
        <f>'Year total'!V56</f>
        <v>2589</v>
      </c>
    </row>
    <row r="58" spans="1:4" ht="15" customHeight="1" x14ac:dyDescent="0.4">
      <c r="A58" s="21" t="s">
        <v>95</v>
      </c>
      <c r="B58" s="12">
        <f>'Year total'!J57</f>
        <v>10032</v>
      </c>
      <c r="C58" s="12">
        <f>'Year total'!U57</f>
        <v>1106</v>
      </c>
      <c r="D58" s="12">
        <f>'Year total'!V57</f>
        <v>398</v>
      </c>
    </row>
    <row r="59" spans="1:4" ht="15" customHeight="1" x14ac:dyDescent="0.4">
      <c r="A59" s="22" t="s">
        <v>113</v>
      </c>
      <c r="B59" s="13">
        <f>'Year total'!J58</f>
        <v>650101</v>
      </c>
      <c r="C59" s="13">
        <f>'Year total'!U58</f>
        <v>95695</v>
      </c>
      <c r="D59" s="13">
        <f>'Year total'!V58</f>
        <v>88674</v>
      </c>
    </row>
  </sheetData>
  <autoFilter ref="A2:D2" xr:uid="{0E00C4B5-BC62-44A4-9AFB-0A2B49824056}"/>
  <mergeCells count="1">
    <mergeCell ref="B1:D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B628-FBDA-40B8-8F16-5D6E1D172577}">
  <sheetPr codeName="Sheet29"/>
  <dimension ref="A1:M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6" x14ac:dyDescent="0.4"/>
  <cols>
    <col min="1" max="1" width="22.53515625" customWidth="1"/>
    <col min="2" max="13" width="22.69140625" customWidth="1"/>
  </cols>
  <sheetData>
    <row r="1" spans="1:13" x14ac:dyDescent="0.4">
      <c r="A1" t="s">
        <v>191</v>
      </c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M1" t="s">
        <v>143</v>
      </c>
    </row>
    <row r="2" spans="1:13" x14ac:dyDescent="0.4">
      <c r="A2" t="s">
        <v>144</v>
      </c>
      <c r="B2" s="79" t="s">
        <v>151</v>
      </c>
      <c r="C2" s="79" t="s">
        <v>151</v>
      </c>
      <c r="D2" s="79" t="s">
        <v>151</v>
      </c>
      <c r="E2" s="79" t="s">
        <v>151</v>
      </c>
      <c r="F2" s="79" t="s">
        <v>151</v>
      </c>
      <c r="G2" s="79" t="s">
        <v>151</v>
      </c>
      <c r="H2" s="79" t="s">
        <v>151</v>
      </c>
      <c r="I2" s="79" t="s">
        <v>151</v>
      </c>
      <c r="J2" s="79" t="s">
        <v>151</v>
      </c>
      <c r="K2" s="79" t="s">
        <v>151</v>
      </c>
      <c r="L2" s="79" t="s">
        <v>151</v>
      </c>
      <c r="M2" t="s">
        <v>151</v>
      </c>
    </row>
    <row r="3" spans="1:13" x14ac:dyDescent="0.4">
      <c r="A3" t="s">
        <v>145</v>
      </c>
      <c r="B3" s="79" t="str">
        <f t="shared" ref="B3:M3" si="0">CONCATENATE("            &lt;td&gt;",B1,"&lt;/td&gt;")</f>
        <v xml:space="preserve">            &lt;td&gt;January&lt;/td&gt;</v>
      </c>
      <c r="C3" s="79" t="str">
        <f t="shared" si="0"/>
        <v xml:space="preserve">            &lt;td&gt;February&lt;/td&gt;</v>
      </c>
      <c r="D3" s="79" t="str">
        <f t="shared" si="0"/>
        <v xml:space="preserve">            &lt;td&gt;March&lt;/td&gt;</v>
      </c>
      <c r="E3" s="79" t="str">
        <f t="shared" si="0"/>
        <v xml:space="preserve">            &lt;td&gt;April&lt;/td&gt;</v>
      </c>
      <c r="F3" s="79" t="str">
        <f t="shared" si="0"/>
        <v xml:space="preserve">            &lt;td&gt;May&lt;/td&gt;</v>
      </c>
      <c r="G3" s="79" t="str">
        <f t="shared" si="0"/>
        <v xml:space="preserve">            &lt;td&gt;June&lt;/td&gt;</v>
      </c>
      <c r="H3" s="79" t="str">
        <f t="shared" si="0"/>
        <v xml:space="preserve">            &lt;td&gt;July&lt;/td&gt;</v>
      </c>
      <c r="I3" s="79" t="str">
        <f t="shared" si="0"/>
        <v xml:space="preserve">            &lt;td&gt;August&lt;/td&gt;</v>
      </c>
      <c r="J3" s="79" t="str">
        <f t="shared" si="0"/>
        <v xml:space="preserve">            &lt;td&gt;September&lt;/td&gt;</v>
      </c>
      <c r="K3" s="79" t="str">
        <f t="shared" si="0"/>
        <v xml:space="preserve">            &lt;td&gt;October&lt;/td&gt;</v>
      </c>
      <c r="L3" s="79" t="str">
        <f t="shared" si="0"/>
        <v xml:space="preserve">            &lt;td&gt;November&lt;/td&gt;</v>
      </c>
      <c r="M3" t="str">
        <f t="shared" si="0"/>
        <v xml:space="preserve">            &lt;td&gt;December&lt;/td&gt;</v>
      </c>
    </row>
    <row r="4" spans="1:13" x14ac:dyDescent="0.4">
      <c r="A4" t="s">
        <v>146</v>
      </c>
      <c r="B4" t="str">
        <f>CONCATENATE("            &lt;td&gt;",January!$D$58,"&lt;/td&gt;")</f>
        <v xml:space="preserve">            &lt;td&gt;998658&lt;/td&gt;</v>
      </c>
      <c r="C4" t="str">
        <f>CONCATENATE("            &lt;td&gt;",February!$D$58,"&lt;/td&gt;")</f>
        <v xml:space="preserve">            &lt;td&gt;1000427&lt;/td&gt;</v>
      </c>
      <c r="D4" t="str">
        <f>CONCATENATE("            &lt;td&gt;",March!$D$58,"&lt;/td&gt;")</f>
        <v xml:space="preserve">            &lt;td&gt;999439&lt;/td&gt;</v>
      </c>
      <c r="E4" t="str">
        <f>CONCATENATE("            &lt;td&gt;",April!$D$58,"&lt;/td&gt;")</f>
        <v xml:space="preserve">            &lt;td&gt;999565&lt;/td&gt;</v>
      </c>
      <c r="F4" t="str">
        <f>CONCATENATE("            &lt;td&gt;",May!$D$58,"&lt;/td&gt;")</f>
        <v xml:space="preserve">            &lt;td&gt;1000012&lt;/td&gt;</v>
      </c>
      <c r="G4" t="str">
        <f>CONCATENATE("            &lt;td&gt;",June!$D$58,"&lt;/td&gt;")</f>
        <v xml:space="preserve">            &lt;td&gt;987012&lt;/td&gt;</v>
      </c>
      <c r="H4" t="str">
        <f>CONCATENATE("            &lt;td&gt;",July!$D$58,"&lt;/td&gt;")</f>
        <v xml:space="preserve">            &lt;td&gt;984560&lt;/td&gt;</v>
      </c>
      <c r="I4" t="str">
        <f>CONCATENATE("            &lt;td&gt;",August!$D$58,"&lt;/td&gt;")</f>
        <v xml:space="preserve">            &lt;td&gt;0&lt;/td&gt;</v>
      </c>
      <c r="J4" t="str">
        <f>CONCATENATE("            &lt;td&gt;",September!$D$58,"&lt;/td&gt;")</f>
        <v xml:space="preserve">            &lt;td&gt;0&lt;/td&gt;</v>
      </c>
      <c r="K4" t="str">
        <f>CONCATENATE("            &lt;td&gt;",October!$D$58,"&lt;/td&gt;")</f>
        <v xml:space="preserve">            &lt;td&gt;0&lt;/td&gt;</v>
      </c>
      <c r="L4" t="str">
        <f>CONCATENATE("            &lt;td&gt;",November!$D$58,"&lt;/td&gt;")</f>
        <v xml:space="preserve">            &lt;td&gt;0&lt;/td&gt;</v>
      </c>
      <c r="M4" t="str">
        <f>CONCATENATE("            &lt;td&gt;",December!$D$58,"&lt;/td&gt;")</f>
        <v xml:space="preserve">            &lt;td&gt;0&lt;/td&gt;</v>
      </c>
    </row>
    <row r="5" spans="1:13" x14ac:dyDescent="0.4">
      <c r="A5" t="s">
        <v>147</v>
      </c>
      <c r="B5" t="str">
        <f>CONCATENATE("            &lt;td&gt;",January!$G$58,"&lt;/td&gt;")</f>
        <v xml:space="preserve">            &lt;td&gt;404758&lt;/td&gt;</v>
      </c>
      <c r="C5" t="str">
        <f>CONCATENATE("            &lt;td&gt;",February!$G$58,"&lt;/td&gt;")</f>
        <v xml:space="preserve">            &lt;td&gt;405396&lt;/td&gt;</v>
      </c>
      <c r="D5" t="str">
        <f>CONCATENATE("            &lt;td&gt;",March!$G$58,"&lt;/td&gt;")</f>
        <v xml:space="preserve">            &lt;td&gt;405442&lt;/td&gt;</v>
      </c>
      <c r="E5" t="str">
        <f>CONCATENATE("            &lt;td&gt;",April!$G$58,"&lt;/td&gt;")</f>
        <v xml:space="preserve">            &lt;td&gt;405534&lt;/td&gt;</v>
      </c>
      <c r="F5" t="str">
        <f>CONCATENATE("            &lt;td&gt;",May!$G$58,"&lt;/td&gt;")</f>
        <v xml:space="preserve">            &lt;td&gt;405741&lt;/td&gt;</v>
      </c>
      <c r="G5" t="str">
        <f>CONCATENATE("            &lt;td&gt;",June!$G$58,"&lt;/td&gt;")</f>
        <v xml:space="preserve">            &lt;td&gt;403655&lt;/td&gt;</v>
      </c>
      <c r="H5" t="str">
        <f>CONCATENATE("            &lt;td&gt;",July!$G$58,"&lt;/td&gt;")</f>
        <v xml:space="preserve">            &lt;td&gt;402828&lt;/td&gt;</v>
      </c>
      <c r="I5" t="str">
        <f>CONCATENATE("            &lt;td&gt;",August!$G$58,"&lt;/td&gt;")</f>
        <v xml:space="preserve">            &lt;td&gt;0&lt;/td&gt;</v>
      </c>
      <c r="J5" t="str">
        <f>CONCATENATE("            &lt;td&gt;",September!$G$58,"&lt;/td&gt;")</f>
        <v xml:space="preserve">            &lt;td&gt;0&lt;/td&gt;</v>
      </c>
      <c r="K5" t="str">
        <f>CONCATENATE("            &lt;td&gt;",October!$G$58,"&lt;/td&gt;")</f>
        <v xml:space="preserve">            &lt;td&gt;0&lt;/td&gt;</v>
      </c>
      <c r="L5" t="str">
        <f>CONCATENATE("            &lt;td&gt;",November!$G$58,"&lt;/td&gt;")</f>
        <v xml:space="preserve">            &lt;td&gt;0&lt;/td&gt;</v>
      </c>
      <c r="M5" t="str">
        <f>CONCATENATE("            &lt;td&gt;",December!$G$58,"&lt;/td&gt;")</f>
        <v xml:space="preserve">            &lt;td&gt;0&lt;/td&gt;</v>
      </c>
    </row>
    <row r="6" spans="1:13" x14ac:dyDescent="0.4">
      <c r="A6" t="s">
        <v>148</v>
      </c>
      <c r="B6" t="str">
        <f>CONCATENATE("            &lt;td&gt;",January!$P$58,"&lt;/td&gt;")</f>
        <v xml:space="preserve">            &lt;td&gt;117787&lt;/td&gt;</v>
      </c>
      <c r="C6" t="str">
        <f>CONCATENATE("            &lt;td&gt;",February!$P$58,"&lt;/td&gt;")</f>
        <v xml:space="preserve">            &lt;td&gt;118447&lt;/td&gt;</v>
      </c>
      <c r="D6" t="str">
        <f>CONCATENATE("            &lt;td&gt;",March!$P$58,"&lt;/td&gt;")</f>
        <v xml:space="preserve">            &lt;td&gt;119098&lt;/td&gt;</v>
      </c>
      <c r="E6" t="str">
        <f>CONCATENATE("            &lt;td&gt;",April!$P$58,"&lt;/td&gt;")</f>
        <v xml:space="preserve">            &lt;td&gt;118265&lt;/td&gt;</v>
      </c>
      <c r="F6" t="str">
        <f>CONCATENATE("            &lt;td&gt;",May!$P$58,"&lt;/td&gt;")</f>
        <v xml:space="preserve">            &lt;td&gt;117346&lt;/td&gt;</v>
      </c>
      <c r="G6" t="str">
        <f>CONCATENATE("            &lt;td&gt;",June!$P$58,"&lt;/td&gt;")</f>
        <v xml:space="preserve">            &lt;td&gt;117300&lt;/td&gt;</v>
      </c>
      <c r="H6" t="str">
        <f>CONCATENATE("            &lt;td&gt;",July!$P$58,"&lt;/td&gt;")</f>
        <v xml:space="preserve">            &lt;td&gt;117029&lt;/td&gt;</v>
      </c>
      <c r="I6" t="str">
        <f>CONCATENATE("            &lt;td&gt;",August!$P$58,"&lt;/td&gt;")</f>
        <v xml:space="preserve">            &lt;td&gt;0&lt;/td&gt;</v>
      </c>
      <c r="J6" t="str">
        <f>CONCATENATE("            &lt;td&gt;",September!$P$58,"&lt;/td&gt;")</f>
        <v xml:space="preserve">            &lt;td&gt;0&lt;/td&gt;</v>
      </c>
      <c r="K6" t="str">
        <f>CONCATENATE("            &lt;td&gt;",October!$P$58,"&lt;/td&gt;")</f>
        <v xml:space="preserve">            &lt;td&gt;0&lt;/td&gt;</v>
      </c>
      <c r="L6" t="str">
        <f>CONCATENATE("            &lt;td&gt;",November!$P$58,"&lt;/td&gt;")</f>
        <v xml:space="preserve">            &lt;td&gt;0&lt;/td&gt;</v>
      </c>
      <c r="M6" t="str">
        <f>CONCATENATE("            &lt;td&gt;",December!$P$58,"&lt;/td&gt;")</f>
        <v xml:space="preserve">            &lt;td&gt;0&lt;/td&gt;</v>
      </c>
    </row>
    <row r="7" spans="1:13" x14ac:dyDescent="0.4">
      <c r="A7" t="s">
        <v>149</v>
      </c>
      <c r="B7" t="str">
        <f>CONCATENATE("            &lt;td&gt;",January!$H$58,"&lt;/td&gt;")</f>
        <v xml:space="preserve">            &lt;td&gt;83661&lt;/td&gt;</v>
      </c>
      <c r="C7" t="str">
        <f>CONCATENATE("            &lt;td&gt;",February!$H$58,"&lt;/td&gt;")</f>
        <v xml:space="preserve">            &lt;td&gt;84080&lt;/td&gt;</v>
      </c>
      <c r="D7" t="str">
        <f>CONCATENATE("            &lt;td&gt;",March!$H$58,"&lt;/td&gt;")</f>
        <v xml:space="preserve">            &lt;td&gt;89067&lt;/td&gt;</v>
      </c>
      <c r="E7" t="str">
        <f>CONCATENATE("            &lt;td&gt;",April!$H$58,"&lt;/td&gt;")</f>
        <v xml:space="preserve">            &lt;td&gt;85725&lt;/td&gt;</v>
      </c>
      <c r="F7" t="str">
        <f>CONCATENATE("            &lt;td&gt;",May!$H$58,"&lt;/td&gt;")</f>
        <v xml:space="preserve">            &lt;td&gt;93775&lt;/td&gt;</v>
      </c>
      <c r="G7" t="str">
        <f>CONCATENATE("            &lt;td&gt;",June!$H$58,"&lt;/td&gt;")</f>
        <v xml:space="preserve">            &lt;td&gt;106428&lt;/td&gt;</v>
      </c>
      <c r="H7" t="str">
        <f>CONCATENATE("            &lt;td&gt;",July!$H$58,"&lt;/td&gt;")</f>
        <v xml:space="preserve">            &lt;td&gt;107365&lt;/td&gt;</v>
      </c>
      <c r="I7" t="str">
        <f>CONCATENATE("            &lt;td&gt;",August!$H$58,"&lt;/td&gt;")</f>
        <v xml:space="preserve">            &lt;td&gt;0&lt;/td&gt;</v>
      </c>
      <c r="J7" t="str">
        <f>CONCATENATE("            &lt;td&gt;",September!$H$58,"&lt;/td&gt;")</f>
        <v xml:space="preserve">            &lt;td&gt;0&lt;/td&gt;</v>
      </c>
      <c r="K7" t="str">
        <f>CONCATENATE("            &lt;td&gt;",October!$H$58,"&lt;/td&gt;")</f>
        <v xml:space="preserve">            &lt;td&gt;0&lt;/td&gt;</v>
      </c>
      <c r="L7" t="str">
        <f>CONCATENATE("            &lt;td&gt;",November!$H$58,"&lt;/td&gt;")</f>
        <v xml:space="preserve">            &lt;td&gt;0&lt;/td&gt;</v>
      </c>
      <c r="M7" t="str">
        <f>CONCATENATE("            &lt;td&gt;",December!$H$58,"&lt;/td&gt;")</f>
        <v xml:space="preserve">            &lt;td&gt;0&lt;/td&gt;</v>
      </c>
    </row>
    <row r="8" spans="1:13" x14ac:dyDescent="0.4">
      <c r="A8" t="s">
        <v>150</v>
      </c>
      <c r="B8" t="str">
        <f>CONCATENATE("            &lt;td&gt;",'Year total'!$J$58,"&lt;/td&gt;")</f>
        <v xml:space="preserve">            &lt;td&gt;650101&lt;/td&gt;</v>
      </c>
      <c r="C8" t="str">
        <f>CONCATENATE("            &lt;td&gt;",'Year total'!$J$58,"&lt;/td&gt;")</f>
        <v xml:space="preserve">            &lt;td&gt;650101&lt;/td&gt;</v>
      </c>
      <c r="D8" t="str">
        <f>CONCATENATE("            &lt;td&gt;",'Year total'!$J$58,"&lt;/td&gt;")</f>
        <v xml:space="preserve">            &lt;td&gt;650101&lt;/td&gt;</v>
      </c>
      <c r="E8" t="str">
        <f>CONCATENATE("            &lt;td&gt;",'Year total'!$J$58,"&lt;/td&gt;")</f>
        <v xml:space="preserve">            &lt;td&gt;650101&lt;/td&gt;</v>
      </c>
      <c r="F8" t="str">
        <f>CONCATENATE("            &lt;td&gt;",'Year total'!$J$58,"&lt;/td&gt;")</f>
        <v xml:space="preserve">            &lt;td&gt;650101&lt;/td&gt;</v>
      </c>
      <c r="G8" t="str">
        <f>CONCATENATE("            &lt;td&gt;",'Year total'!$J$58,"&lt;/td&gt;")</f>
        <v xml:space="preserve">            &lt;td&gt;650101&lt;/td&gt;</v>
      </c>
      <c r="H8" t="str">
        <f>CONCATENATE("            &lt;td&gt;",'Year total'!$J$58,"&lt;/td&gt;")</f>
        <v xml:space="preserve">            &lt;td&gt;650101&lt;/td&gt;</v>
      </c>
      <c r="I8" t="str">
        <f>CONCATENATE("            &lt;td&gt;",'Year total'!$J$58,"&lt;/td&gt;")</f>
        <v xml:space="preserve">            &lt;td&gt;650101&lt;/td&gt;</v>
      </c>
      <c r="J8" t="str">
        <f>CONCATENATE("            &lt;td&gt;",'Year total'!$J$58,"&lt;/td&gt;")</f>
        <v xml:space="preserve">            &lt;td&gt;650101&lt;/td&gt;</v>
      </c>
      <c r="K8" t="str">
        <f>CONCATENATE("            &lt;td&gt;",'Year total'!$J$58,"&lt;/td&gt;")</f>
        <v xml:space="preserve">            &lt;td&gt;650101&lt;/td&gt;</v>
      </c>
      <c r="L8" t="str">
        <f>CONCATENATE("            &lt;td&gt;",'Year total'!$J$58,"&lt;/td&gt;")</f>
        <v xml:space="preserve">            &lt;td&gt;650101&lt;/td&gt;</v>
      </c>
      <c r="M8" t="str">
        <f>CONCATENATE("            &lt;td&gt;",'Year total'!$J$58,"&lt;/td&gt;")</f>
        <v xml:space="preserve">            &lt;td&gt;650101&lt;/td&gt;</v>
      </c>
    </row>
  </sheetData>
  <autoFilter ref="A1:M1" xr:uid="{406225E6-6344-415C-8AB2-8FD00BE432F5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sheetPr codeName="Sheet3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6" x14ac:dyDescent="0.4"/>
  <cols>
    <col min="1" max="1" width="25.69140625" style="4" customWidth="1"/>
    <col min="2" max="2" width="12.69140625" style="25" customWidth="1"/>
    <col min="3" max="3" width="14.69140625" customWidth="1"/>
    <col min="4" max="19" width="11.69140625" customWidth="1"/>
  </cols>
  <sheetData>
    <row r="1" spans="1:19" ht="75" customHeight="1" x14ac:dyDescent="0.4">
      <c r="A1" s="23" t="s">
        <v>75</v>
      </c>
      <c r="B1" s="1" t="s">
        <v>0</v>
      </c>
      <c r="C1" s="1" t="s">
        <v>114</v>
      </c>
      <c r="D1" s="2" t="s">
        <v>96</v>
      </c>
      <c r="E1" s="1" t="s">
        <v>97</v>
      </c>
      <c r="F1" s="1" t="s">
        <v>98</v>
      </c>
      <c r="G1" s="1" t="s">
        <v>115</v>
      </c>
      <c r="H1" s="1" t="s">
        <v>116</v>
      </c>
      <c r="I1" s="24" t="s">
        <v>117</v>
      </c>
      <c r="J1" s="24" t="s">
        <v>118</v>
      </c>
      <c r="K1" s="24" t="s">
        <v>119</v>
      </c>
      <c r="L1" s="24" t="s">
        <v>120</v>
      </c>
      <c r="M1" s="24" t="s">
        <v>121</v>
      </c>
      <c r="N1" s="24" t="s">
        <v>122</v>
      </c>
      <c r="O1" s="24" t="s">
        <v>123</v>
      </c>
      <c r="P1" s="24" t="s">
        <v>124</v>
      </c>
      <c r="Q1" s="24" t="s">
        <v>125</v>
      </c>
      <c r="R1" s="24" t="s">
        <v>126</v>
      </c>
      <c r="S1" s="24" t="s">
        <v>127</v>
      </c>
    </row>
    <row r="2" spans="1:19" ht="30" customHeight="1" x14ac:dyDescent="0.4">
      <c r="A2" s="5" t="s">
        <v>21</v>
      </c>
      <c r="B2" s="5">
        <f>'Year total'!B2</f>
        <v>60407</v>
      </c>
      <c r="C2" s="26">
        <f>B2*0.03</f>
        <v>1812.21</v>
      </c>
      <c r="D2" s="5">
        <f>SUM(G2:R2)</f>
        <v>2135</v>
      </c>
      <c r="E2" s="26">
        <f>C2-D2</f>
        <v>-322.78999999999996</v>
      </c>
      <c r="F2" s="73">
        <f>IF(ISERROR(D2/B2), 0, (D2/B2))</f>
        <v>3.5343586008244075E-2</v>
      </c>
      <c r="G2" s="5">
        <f>January!$F2</f>
        <v>138</v>
      </c>
      <c r="H2" s="5">
        <f>February!$F2</f>
        <v>226</v>
      </c>
      <c r="I2" s="5">
        <f>March!$F2</f>
        <v>228</v>
      </c>
      <c r="J2" s="5">
        <f>April!$F2</f>
        <v>304</v>
      </c>
      <c r="K2" s="5">
        <f>May!$F2</f>
        <v>299</v>
      </c>
      <c r="L2" s="5">
        <f>June!$F2</f>
        <v>292</v>
      </c>
      <c r="M2" s="5">
        <f>July!$F2</f>
        <v>648</v>
      </c>
      <c r="N2" s="5">
        <f>August!$F2</f>
        <v>0</v>
      </c>
      <c r="O2" s="5">
        <f>September!$F2</f>
        <v>0</v>
      </c>
      <c r="P2" s="5">
        <f>October!$F2</f>
        <v>0</v>
      </c>
      <c r="Q2" s="5">
        <f>November!$F2</f>
        <v>0</v>
      </c>
      <c r="R2" s="5">
        <f>December!$F2</f>
        <v>0</v>
      </c>
      <c r="S2" s="74">
        <f>C2/12</f>
        <v>151.01750000000001</v>
      </c>
    </row>
    <row r="3" spans="1:19" ht="30" customHeight="1" x14ac:dyDescent="0.4">
      <c r="A3" s="6" t="s">
        <v>22</v>
      </c>
      <c r="B3" s="6">
        <f>'Year total'!B3</f>
        <v>27124</v>
      </c>
      <c r="C3" s="27">
        <f t="shared" ref="C3:C57" si="0">B3*0.03</f>
        <v>813.71999999999991</v>
      </c>
      <c r="D3" s="6">
        <f t="shared" ref="D3:D57" si="1">SUM(G3:R3)</f>
        <v>899</v>
      </c>
      <c r="E3" s="27">
        <f t="shared" ref="E3:E57" si="2">C3-D3</f>
        <v>-85.280000000000086</v>
      </c>
      <c r="F3" s="36">
        <f t="shared" ref="F3:F57" si="3">IF(ISERROR(D3/B3), 0, (D3/B3))</f>
        <v>3.3144079044388736E-2</v>
      </c>
      <c r="G3" s="6">
        <f>January!$F3</f>
        <v>20</v>
      </c>
      <c r="H3" s="6">
        <f>February!$F3</f>
        <v>272</v>
      </c>
      <c r="I3" s="6">
        <f>March!$F3</f>
        <v>179</v>
      </c>
      <c r="J3" s="6">
        <f>April!$F3</f>
        <v>162</v>
      </c>
      <c r="K3" s="6">
        <f>May!$F3</f>
        <v>106</v>
      </c>
      <c r="L3" s="6">
        <f>June!$F3</f>
        <v>29</v>
      </c>
      <c r="M3" s="6">
        <f>July!$F3</f>
        <v>131</v>
      </c>
      <c r="N3" s="6">
        <f>August!$F3</f>
        <v>0</v>
      </c>
      <c r="O3" s="6">
        <f>September!$F3</f>
        <v>0</v>
      </c>
      <c r="P3" s="6">
        <f>October!$F3</f>
        <v>0</v>
      </c>
      <c r="Q3" s="6">
        <f>November!$F3</f>
        <v>0</v>
      </c>
      <c r="R3" s="6">
        <f>December!$F3</f>
        <v>0</v>
      </c>
      <c r="S3" s="75">
        <f t="shared" ref="S3:S57" si="4">C3/12</f>
        <v>67.809999999999988</v>
      </c>
    </row>
    <row r="4" spans="1:19" ht="30" customHeight="1" x14ac:dyDescent="0.4">
      <c r="A4" s="5" t="s">
        <v>23</v>
      </c>
      <c r="B4" s="5">
        <f>'Year total'!B4</f>
        <v>63292</v>
      </c>
      <c r="C4" s="26">
        <f t="shared" si="0"/>
        <v>1898.76</v>
      </c>
      <c r="D4" s="5">
        <f t="shared" si="1"/>
        <v>4112</v>
      </c>
      <c r="E4" s="26">
        <f t="shared" si="2"/>
        <v>-2213.2399999999998</v>
      </c>
      <c r="F4" s="35">
        <f t="shared" si="3"/>
        <v>6.496871642545661E-2</v>
      </c>
      <c r="G4" s="5">
        <f>January!$F4</f>
        <v>1451</v>
      </c>
      <c r="H4" s="5">
        <f>February!$F4</f>
        <v>578</v>
      </c>
      <c r="I4" s="5">
        <f>March!$F4</f>
        <v>316</v>
      </c>
      <c r="J4" s="5">
        <f>April!$F4</f>
        <v>372</v>
      </c>
      <c r="K4" s="5">
        <f>May!$F4</f>
        <v>307</v>
      </c>
      <c r="L4" s="5">
        <f>June!$F4</f>
        <v>343</v>
      </c>
      <c r="M4" s="5">
        <f>July!$F4</f>
        <v>745</v>
      </c>
      <c r="N4" s="5">
        <f>August!$F4</f>
        <v>0</v>
      </c>
      <c r="O4" s="5">
        <f>September!$F4</f>
        <v>0</v>
      </c>
      <c r="P4" s="5">
        <f>October!$F4</f>
        <v>0</v>
      </c>
      <c r="Q4" s="5">
        <f>November!$F4</f>
        <v>0</v>
      </c>
      <c r="R4" s="5">
        <f>December!$F4</f>
        <v>0</v>
      </c>
      <c r="S4" s="74">
        <f t="shared" si="4"/>
        <v>158.22999999999999</v>
      </c>
    </row>
    <row r="5" spans="1:19" ht="30" customHeight="1" x14ac:dyDescent="0.4">
      <c r="A5" s="6" t="s">
        <v>24</v>
      </c>
      <c r="B5" s="6">
        <f>'Year total'!B5</f>
        <v>12721</v>
      </c>
      <c r="C5" s="27">
        <f t="shared" si="0"/>
        <v>381.63</v>
      </c>
      <c r="D5" s="6">
        <f t="shared" si="1"/>
        <v>40</v>
      </c>
      <c r="E5" s="27">
        <f t="shared" si="2"/>
        <v>341.63</v>
      </c>
      <c r="F5" s="36">
        <f t="shared" si="3"/>
        <v>3.144406886251081E-3</v>
      </c>
      <c r="G5" s="6">
        <f>January!$F5</f>
        <v>3</v>
      </c>
      <c r="H5" s="6">
        <f>February!$F5</f>
        <v>1</v>
      </c>
      <c r="I5" s="6">
        <f>March!$F5</f>
        <v>0</v>
      </c>
      <c r="J5" s="6">
        <f>April!$F5</f>
        <v>5</v>
      </c>
      <c r="K5" s="6">
        <f>May!$F5</f>
        <v>8</v>
      </c>
      <c r="L5" s="6">
        <f>June!$F5</f>
        <v>19</v>
      </c>
      <c r="M5" s="6">
        <f>July!$F5</f>
        <v>4</v>
      </c>
      <c r="N5" s="6">
        <f>August!$F5</f>
        <v>0</v>
      </c>
      <c r="O5" s="6">
        <f>September!$F5</f>
        <v>0</v>
      </c>
      <c r="P5" s="6">
        <f>October!$F5</f>
        <v>0</v>
      </c>
      <c r="Q5" s="6">
        <f>November!$F5</f>
        <v>0</v>
      </c>
      <c r="R5" s="6">
        <f>December!$F5</f>
        <v>0</v>
      </c>
      <c r="S5" s="75">
        <f t="shared" si="4"/>
        <v>31.802499999999998</v>
      </c>
    </row>
    <row r="6" spans="1:19" ht="30" customHeight="1" x14ac:dyDescent="0.4">
      <c r="A6" s="5" t="s">
        <v>25</v>
      </c>
      <c r="B6" s="5">
        <f>'Year total'!B6</f>
        <v>60187</v>
      </c>
      <c r="C6" s="26">
        <f t="shared" si="0"/>
        <v>1805.61</v>
      </c>
      <c r="D6" s="5">
        <f t="shared" si="1"/>
        <v>1724</v>
      </c>
      <c r="E6" s="26">
        <f t="shared" si="2"/>
        <v>81.6099999999999</v>
      </c>
      <c r="F6" s="35">
        <f t="shared" si="3"/>
        <v>2.8644059348364264E-2</v>
      </c>
      <c r="G6" s="5">
        <f>January!$F6</f>
        <v>256</v>
      </c>
      <c r="H6" s="5">
        <f>February!$F6</f>
        <v>262</v>
      </c>
      <c r="I6" s="5">
        <f>March!$F6</f>
        <v>327</v>
      </c>
      <c r="J6" s="5">
        <f>April!$F6</f>
        <v>111</v>
      </c>
      <c r="K6" s="5">
        <f>May!$F6</f>
        <v>147</v>
      </c>
      <c r="L6" s="5">
        <f>June!$F6</f>
        <v>124</v>
      </c>
      <c r="M6" s="5">
        <f>July!$F6</f>
        <v>497</v>
      </c>
      <c r="N6" s="5">
        <f>August!$F6</f>
        <v>0</v>
      </c>
      <c r="O6" s="5">
        <f>September!$F6</f>
        <v>0</v>
      </c>
      <c r="P6" s="5">
        <f>October!$F6</f>
        <v>0</v>
      </c>
      <c r="Q6" s="5">
        <f>November!$F6</f>
        <v>0</v>
      </c>
      <c r="R6" s="5">
        <f>December!$F6</f>
        <v>0</v>
      </c>
      <c r="S6" s="74">
        <f t="shared" si="4"/>
        <v>150.4675</v>
      </c>
    </row>
    <row r="7" spans="1:19" ht="30" customHeight="1" x14ac:dyDescent="0.4">
      <c r="A7" s="6" t="s">
        <v>26</v>
      </c>
      <c r="B7" s="6">
        <f>'Year total'!B7</f>
        <v>13287</v>
      </c>
      <c r="C7" s="27">
        <f t="shared" si="0"/>
        <v>398.61</v>
      </c>
      <c r="D7" s="6">
        <f t="shared" si="1"/>
        <v>321</v>
      </c>
      <c r="E7" s="27">
        <f t="shared" si="2"/>
        <v>77.610000000000014</v>
      </c>
      <c r="F7" s="36">
        <f t="shared" si="3"/>
        <v>2.4158952359449086E-2</v>
      </c>
      <c r="G7" s="6">
        <f>January!$F7</f>
        <v>22</v>
      </c>
      <c r="H7" s="6">
        <f>February!$F7</f>
        <v>12</v>
      </c>
      <c r="I7" s="6">
        <f>March!$F7</f>
        <v>14</v>
      </c>
      <c r="J7" s="6">
        <f>April!$F7</f>
        <v>27</v>
      </c>
      <c r="K7" s="6">
        <f>May!$F7</f>
        <v>8</v>
      </c>
      <c r="L7" s="6">
        <f>June!$F7</f>
        <v>223</v>
      </c>
      <c r="M7" s="6">
        <f>July!$F7</f>
        <v>15</v>
      </c>
      <c r="N7" s="6">
        <f>August!$F7</f>
        <v>0</v>
      </c>
      <c r="O7" s="6">
        <f>September!$F7</f>
        <v>0</v>
      </c>
      <c r="P7" s="6">
        <f>October!$F7</f>
        <v>0</v>
      </c>
      <c r="Q7" s="6">
        <f>November!$F7</f>
        <v>0</v>
      </c>
      <c r="R7" s="6">
        <f>December!$F7</f>
        <v>0</v>
      </c>
      <c r="S7" s="75">
        <f t="shared" si="4"/>
        <v>33.217500000000001</v>
      </c>
    </row>
    <row r="8" spans="1:19" ht="30" customHeight="1" x14ac:dyDescent="0.4">
      <c r="A8" s="5" t="s">
        <v>27</v>
      </c>
      <c r="B8" s="5">
        <f>'Year total'!B8</f>
        <v>10090</v>
      </c>
      <c r="C8" s="26">
        <f t="shared" si="0"/>
        <v>302.7</v>
      </c>
      <c r="D8" s="5">
        <f t="shared" si="1"/>
        <v>905</v>
      </c>
      <c r="E8" s="26">
        <f t="shared" si="2"/>
        <v>-602.29999999999995</v>
      </c>
      <c r="F8" s="35">
        <f t="shared" si="3"/>
        <v>8.9692765113974227E-2</v>
      </c>
      <c r="G8" s="5">
        <f>January!$F8</f>
        <v>11</v>
      </c>
      <c r="H8" s="5">
        <f>February!$F8</f>
        <v>485</v>
      </c>
      <c r="I8" s="5">
        <f>March!$F8</f>
        <v>36</v>
      </c>
      <c r="J8" s="5">
        <f>April!$F8</f>
        <v>148</v>
      </c>
      <c r="K8" s="5">
        <f>May!$F8</f>
        <v>55</v>
      </c>
      <c r="L8" s="5">
        <f>June!$F8</f>
        <v>164</v>
      </c>
      <c r="M8" s="5">
        <f>July!$F8</f>
        <v>6</v>
      </c>
      <c r="N8" s="5">
        <f>August!$F8</f>
        <v>0</v>
      </c>
      <c r="O8" s="5">
        <f>September!$F8</f>
        <v>0</v>
      </c>
      <c r="P8" s="5">
        <f>October!$F8</f>
        <v>0</v>
      </c>
      <c r="Q8" s="5">
        <f>November!$F8</f>
        <v>0</v>
      </c>
      <c r="R8" s="5">
        <f>December!$F8</f>
        <v>0</v>
      </c>
      <c r="S8" s="74">
        <f t="shared" si="4"/>
        <v>25.224999999999998</v>
      </c>
    </row>
    <row r="9" spans="1:19" ht="30" customHeight="1" x14ac:dyDescent="0.4">
      <c r="A9" s="6" t="s">
        <v>28</v>
      </c>
      <c r="B9" s="6">
        <f>'Year total'!B9</f>
        <v>8431</v>
      </c>
      <c r="C9" s="27">
        <f t="shared" si="0"/>
        <v>252.92999999999998</v>
      </c>
      <c r="D9" s="6">
        <f t="shared" si="1"/>
        <v>80</v>
      </c>
      <c r="E9" s="27">
        <f t="shared" si="2"/>
        <v>172.92999999999998</v>
      </c>
      <c r="F9" s="36">
        <f t="shared" si="3"/>
        <v>9.4887913651998581E-3</v>
      </c>
      <c r="G9" s="6">
        <f>January!$F9</f>
        <v>3</v>
      </c>
      <c r="H9" s="6">
        <f>February!$F9</f>
        <v>15</v>
      </c>
      <c r="I9" s="6">
        <f>March!$F9</f>
        <v>4</v>
      </c>
      <c r="J9" s="6">
        <f>April!$F9</f>
        <v>13</v>
      </c>
      <c r="K9" s="6">
        <f>May!$F9</f>
        <v>3</v>
      </c>
      <c r="L9" s="6">
        <f>June!$F9</f>
        <v>6</v>
      </c>
      <c r="M9" s="6">
        <f>July!$F9</f>
        <v>36</v>
      </c>
      <c r="N9" s="6">
        <f>August!$F9</f>
        <v>0</v>
      </c>
      <c r="O9" s="6">
        <f>September!$F9</f>
        <v>0</v>
      </c>
      <c r="P9" s="6">
        <f>October!$F9</f>
        <v>0</v>
      </c>
      <c r="Q9" s="6">
        <f>November!$F9</f>
        <v>0</v>
      </c>
      <c r="R9" s="6">
        <f>December!$F9</f>
        <v>0</v>
      </c>
      <c r="S9" s="75">
        <f t="shared" si="4"/>
        <v>21.077499999999997</v>
      </c>
    </row>
    <row r="10" spans="1:19" ht="30" customHeight="1" x14ac:dyDescent="0.4">
      <c r="A10" s="5" t="s">
        <v>29</v>
      </c>
      <c r="B10" s="5">
        <f>'Year total'!B10</f>
        <v>5464</v>
      </c>
      <c r="C10" s="26">
        <f t="shared" si="0"/>
        <v>163.92</v>
      </c>
      <c r="D10" s="5">
        <f t="shared" si="1"/>
        <v>19</v>
      </c>
      <c r="E10" s="26">
        <f t="shared" si="2"/>
        <v>144.91999999999999</v>
      </c>
      <c r="F10" s="35">
        <f t="shared" si="3"/>
        <v>3.4773060029282578E-3</v>
      </c>
      <c r="G10" s="5">
        <f>January!$F10</f>
        <v>5</v>
      </c>
      <c r="H10" s="5">
        <f>February!$F10</f>
        <v>5</v>
      </c>
      <c r="I10" s="5">
        <f>March!$F10</f>
        <v>6</v>
      </c>
      <c r="J10" s="5">
        <f>April!$F10</f>
        <v>0</v>
      </c>
      <c r="K10" s="5">
        <f>May!$F10</f>
        <v>2</v>
      </c>
      <c r="L10" s="5">
        <f>June!$F10</f>
        <v>0</v>
      </c>
      <c r="M10" s="5">
        <f>July!$F10</f>
        <v>1</v>
      </c>
      <c r="N10" s="5">
        <f>August!$F10</f>
        <v>0</v>
      </c>
      <c r="O10" s="5">
        <f>September!$F10</f>
        <v>0</v>
      </c>
      <c r="P10" s="5">
        <f>October!$F10</f>
        <v>0</v>
      </c>
      <c r="Q10" s="5">
        <f>November!$F10</f>
        <v>0</v>
      </c>
      <c r="R10" s="5">
        <f>December!$F10</f>
        <v>0</v>
      </c>
      <c r="S10" s="74">
        <f t="shared" si="4"/>
        <v>13.659999999999998</v>
      </c>
    </row>
    <row r="11" spans="1:19" ht="30" customHeight="1" x14ac:dyDescent="0.4">
      <c r="A11" s="6" t="s">
        <v>30</v>
      </c>
      <c r="B11" s="6">
        <f>'Year total'!B11</f>
        <v>362</v>
      </c>
      <c r="C11" s="27">
        <f t="shared" si="0"/>
        <v>10.86</v>
      </c>
      <c r="D11" s="6">
        <f t="shared" si="1"/>
        <v>0</v>
      </c>
      <c r="E11" s="27">
        <f t="shared" si="2"/>
        <v>10.86</v>
      </c>
      <c r="F11" s="36">
        <f t="shared" si="3"/>
        <v>0</v>
      </c>
      <c r="G11" s="6">
        <f>January!$F11</f>
        <v>0</v>
      </c>
      <c r="H11" s="6">
        <f>February!$F11</f>
        <v>0</v>
      </c>
      <c r="I11" s="6">
        <f>March!$F11</f>
        <v>0</v>
      </c>
      <c r="J11" s="6">
        <f>April!$F11</f>
        <v>0</v>
      </c>
      <c r="K11" s="6">
        <f>May!$F11</f>
        <v>0</v>
      </c>
      <c r="L11" s="6">
        <f>June!$F11</f>
        <v>0</v>
      </c>
      <c r="M11" s="6">
        <f>July!$F11</f>
        <v>0</v>
      </c>
      <c r="N11" s="6">
        <f>August!$F11</f>
        <v>0</v>
      </c>
      <c r="O11" s="6">
        <f>September!$F11</f>
        <v>0</v>
      </c>
      <c r="P11" s="6">
        <f>October!$F11</f>
        <v>0</v>
      </c>
      <c r="Q11" s="6">
        <f>November!$F11</f>
        <v>0</v>
      </c>
      <c r="R11" s="6">
        <f>December!$F11</f>
        <v>0</v>
      </c>
      <c r="S11" s="75">
        <f t="shared" si="4"/>
        <v>0.90499999999999992</v>
      </c>
    </row>
    <row r="12" spans="1:19" ht="30" customHeight="1" x14ac:dyDescent="0.4">
      <c r="A12" s="7" t="s">
        <v>31</v>
      </c>
      <c r="B12" s="7">
        <f>'Year total'!B12</f>
        <v>2012</v>
      </c>
      <c r="C12" s="28">
        <f t="shared" si="0"/>
        <v>60.36</v>
      </c>
      <c r="D12" s="7">
        <f t="shared" si="1"/>
        <v>24</v>
      </c>
      <c r="E12" s="28">
        <f t="shared" si="2"/>
        <v>36.36</v>
      </c>
      <c r="F12" s="37">
        <f t="shared" si="3"/>
        <v>1.1928429423459244E-2</v>
      </c>
      <c r="G12" s="7">
        <f>January!$F12</f>
        <v>5</v>
      </c>
      <c r="H12" s="7">
        <f>February!$F12</f>
        <v>1</v>
      </c>
      <c r="I12" s="7">
        <f>March!$F12</f>
        <v>4</v>
      </c>
      <c r="J12" s="7">
        <f>April!$F12</f>
        <v>2</v>
      </c>
      <c r="K12" s="7">
        <f>May!$F12</f>
        <v>4</v>
      </c>
      <c r="L12" s="7">
        <f>June!$F12</f>
        <v>0</v>
      </c>
      <c r="M12" s="7">
        <f>July!$F12</f>
        <v>8</v>
      </c>
      <c r="N12" s="7">
        <f>August!$F12</f>
        <v>0</v>
      </c>
      <c r="O12" s="7">
        <f>September!$F12</f>
        <v>0</v>
      </c>
      <c r="P12" s="7">
        <f>October!$F12</f>
        <v>0</v>
      </c>
      <c r="Q12" s="7">
        <f>November!$F12</f>
        <v>0</v>
      </c>
      <c r="R12" s="7">
        <f>December!$F12</f>
        <v>0</v>
      </c>
      <c r="S12" s="28">
        <f t="shared" si="4"/>
        <v>5.03</v>
      </c>
    </row>
    <row r="13" spans="1:19" ht="30" customHeight="1" x14ac:dyDescent="0.4">
      <c r="A13" s="8" t="s">
        <v>32</v>
      </c>
      <c r="B13" s="8">
        <f>'Year total'!B13</f>
        <v>4579</v>
      </c>
      <c r="C13" s="29">
        <f t="shared" si="0"/>
        <v>137.37</v>
      </c>
      <c r="D13" s="8">
        <f t="shared" si="1"/>
        <v>222</v>
      </c>
      <c r="E13" s="29">
        <f t="shared" si="2"/>
        <v>-84.63</v>
      </c>
      <c r="F13" s="38">
        <f t="shared" si="3"/>
        <v>4.8482201354007423E-2</v>
      </c>
      <c r="G13" s="8">
        <f>January!$F13</f>
        <v>21</v>
      </c>
      <c r="H13" s="8">
        <f>February!$F13</f>
        <v>8</v>
      </c>
      <c r="I13" s="8">
        <f>March!$F13</f>
        <v>60</v>
      </c>
      <c r="J13" s="8">
        <f>April!$F13</f>
        <v>15</v>
      </c>
      <c r="K13" s="8">
        <f>May!$F13</f>
        <v>45</v>
      </c>
      <c r="L13" s="8">
        <f>June!$F13</f>
        <v>2</v>
      </c>
      <c r="M13" s="8">
        <f>July!$F13</f>
        <v>71</v>
      </c>
      <c r="N13" s="8">
        <f>August!$F13</f>
        <v>0</v>
      </c>
      <c r="O13" s="8">
        <f>September!$F13</f>
        <v>0</v>
      </c>
      <c r="P13" s="8">
        <f>October!$F13</f>
        <v>0</v>
      </c>
      <c r="Q13" s="8">
        <f>November!$F13</f>
        <v>0</v>
      </c>
      <c r="R13" s="8">
        <f>December!$F13</f>
        <v>0</v>
      </c>
      <c r="S13" s="29">
        <f t="shared" si="4"/>
        <v>11.4475</v>
      </c>
    </row>
    <row r="14" spans="1:19" ht="30" customHeight="1" x14ac:dyDescent="0.4">
      <c r="A14" s="7" t="s">
        <v>33</v>
      </c>
      <c r="B14" s="7">
        <f>'Year total'!B14</f>
        <v>10888</v>
      </c>
      <c r="C14" s="28">
        <f t="shared" si="0"/>
        <v>326.64</v>
      </c>
      <c r="D14" s="7">
        <f t="shared" si="1"/>
        <v>863</v>
      </c>
      <c r="E14" s="28">
        <f t="shared" si="2"/>
        <v>-536.36</v>
      </c>
      <c r="F14" s="37">
        <f t="shared" si="3"/>
        <v>7.9261572373254957E-2</v>
      </c>
      <c r="G14" s="7">
        <f>January!$F14</f>
        <v>93</v>
      </c>
      <c r="H14" s="7">
        <f>February!$F14</f>
        <v>93</v>
      </c>
      <c r="I14" s="7">
        <f>March!$F14</f>
        <v>56</v>
      </c>
      <c r="J14" s="7">
        <f>April!$F14</f>
        <v>245</v>
      </c>
      <c r="K14" s="7">
        <f>May!$F14</f>
        <v>40</v>
      </c>
      <c r="L14" s="7">
        <f>June!$F14</f>
        <v>43</v>
      </c>
      <c r="M14" s="7">
        <f>July!$F14</f>
        <v>293</v>
      </c>
      <c r="N14" s="7">
        <f>August!$F14</f>
        <v>0</v>
      </c>
      <c r="O14" s="7">
        <f>September!$F14</f>
        <v>0</v>
      </c>
      <c r="P14" s="7">
        <f>October!$F14</f>
        <v>0</v>
      </c>
      <c r="Q14" s="7">
        <f>November!$F14</f>
        <v>0</v>
      </c>
      <c r="R14" s="7">
        <f>December!$F14</f>
        <v>0</v>
      </c>
      <c r="S14" s="28">
        <f t="shared" si="4"/>
        <v>27.22</v>
      </c>
    </row>
    <row r="15" spans="1:19" ht="30" customHeight="1" x14ac:dyDescent="0.4">
      <c r="A15" s="8" t="s">
        <v>34</v>
      </c>
      <c r="B15" s="8">
        <f>'Year total'!B15</f>
        <v>8103</v>
      </c>
      <c r="C15" s="29">
        <f t="shared" si="0"/>
        <v>243.09</v>
      </c>
      <c r="D15" s="8">
        <f t="shared" si="1"/>
        <v>452</v>
      </c>
      <c r="E15" s="29">
        <f t="shared" si="2"/>
        <v>-208.91</v>
      </c>
      <c r="F15" s="38">
        <f t="shared" si="3"/>
        <v>5.5781809206466741E-2</v>
      </c>
      <c r="G15" s="8">
        <f>January!$F15</f>
        <v>52</v>
      </c>
      <c r="H15" s="8">
        <f>February!$F15</f>
        <v>56</v>
      </c>
      <c r="I15" s="8">
        <f>March!$F15</f>
        <v>110</v>
      </c>
      <c r="J15" s="8">
        <f>April!$F15</f>
        <v>19</v>
      </c>
      <c r="K15" s="8">
        <f>May!$F15</f>
        <v>138</v>
      </c>
      <c r="L15" s="8">
        <f>June!$F15</f>
        <v>34</v>
      </c>
      <c r="M15" s="8">
        <f>July!$F15</f>
        <v>43</v>
      </c>
      <c r="N15" s="8">
        <f>August!$F15</f>
        <v>0</v>
      </c>
      <c r="O15" s="8">
        <f>September!$F15</f>
        <v>0</v>
      </c>
      <c r="P15" s="8">
        <f>October!$F15</f>
        <v>0</v>
      </c>
      <c r="Q15" s="8">
        <f>November!$F15</f>
        <v>0</v>
      </c>
      <c r="R15" s="8">
        <f>December!$F15</f>
        <v>0</v>
      </c>
      <c r="S15" s="29">
        <f t="shared" si="4"/>
        <v>20.2575</v>
      </c>
    </row>
    <row r="16" spans="1:19" ht="30" customHeight="1" x14ac:dyDescent="0.4">
      <c r="A16" s="5" t="s">
        <v>35</v>
      </c>
      <c r="B16" s="5">
        <f>'Year total'!B16</f>
        <v>8662</v>
      </c>
      <c r="C16" s="26">
        <f t="shared" si="0"/>
        <v>259.86</v>
      </c>
      <c r="D16" s="5">
        <f t="shared" si="1"/>
        <v>190</v>
      </c>
      <c r="E16" s="26">
        <f t="shared" si="2"/>
        <v>69.860000000000014</v>
      </c>
      <c r="F16" s="35">
        <f t="shared" si="3"/>
        <v>2.1934888016624337E-2</v>
      </c>
      <c r="G16" s="5">
        <f>January!$F16</f>
        <v>19</v>
      </c>
      <c r="H16" s="5">
        <f>February!$F16</f>
        <v>15</v>
      </c>
      <c r="I16" s="5">
        <f>March!$F16</f>
        <v>23</v>
      </c>
      <c r="J16" s="5">
        <f>April!$F16</f>
        <v>2</v>
      </c>
      <c r="K16" s="5">
        <f>May!$F16</f>
        <v>113</v>
      </c>
      <c r="L16" s="5">
        <f>June!$F16</f>
        <v>15</v>
      </c>
      <c r="M16" s="5">
        <f>July!$F16</f>
        <v>3</v>
      </c>
      <c r="N16" s="5">
        <f>August!$F16</f>
        <v>0</v>
      </c>
      <c r="O16" s="5">
        <f>September!$F16</f>
        <v>0</v>
      </c>
      <c r="P16" s="5">
        <f>October!$F16</f>
        <v>0</v>
      </c>
      <c r="Q16" s="5">
        <f>November!$F16</f>
        <v>0</v>
      </c>
      <c r="R16" s="5">
        <f>December!$F16</f>
        <v>0</v>
      </c>
      <c r="S16" s="74">
        <f t="shared" si="4"/>
        <v>21.655000000000001</v>
      </c>
    </row>
    <row r="17" spans="1:19" ht="30" customHeight="1" x14ac:dyDescent="0.4">
      <c r="A17" s="6" t="s">
        <v>36</v>
      </c>
      <c r="B17" s="6">
        <f>'Year total'!B17</f>
        <v>15728</v>
      </c>
      <c r="C17" s="27">
        <f t="shared" si="0"/>
        <v>471.84</v>
      </c>
      <c r="D17" s="6">
        <f t="shared" si="1"/>
        <v>902</v>
      </c>
      <c r="E17" s="27">
        <f t="shared" si="2"/>
        <v>-430.16</v>
      </c>
      <c r="F17" s="36">
        <f t="shared" si="3"/>
        <v>5.7349949135300102E-2</v>
      </c>
      <c r="G17" s="6">
        <f>January!$F17</f>
        <v>29</v>
      </c>
      <c r="H17" s="6">
        <f>February!$F17</f>
        <v>134</v>
      </c>
      <c r="I17" s="6">
        <f>March!$F17</f>
        <v>101</v>
      </c>
      <c r="J17" s="6">
        <f>April!$F17</f>
        <v>26</v>
      </c>
      <c r="K17" s="6">
        <f>May!$F17</f>
        <v>58</v>
      </c>
      <c r="L17" s="6">
        <f>June!$F17</f>
        <v>105</v>
      </c>
      <c r="M17" s="6">
        <f>July!$F17</f>
        <v>449</v>
      </c>
      <c r="N17" s="6">
        <f>August!$F17</f>
        <v>0</v>
      </c>
      <c r="O17" s="6">
        <f>September!$F17</f>
        <v>0</v>
      </c>
      <c r="P17" s="6">
        <f>October!$F17</f>
        <v>0</v>
      </c>
      <c r="Q17" s="6">
        <f>November!$F17</f>
        <v>0</v>
      </c>
      <c r="R17" s="6">
        <f>December!$F17</f>
        <v>0</v>
      </c>
      <c r="S17" s="75">
        <f t="shared" si="4"/>
        <v>39.32</v>
      </c>
    </row>
    <row r="18" spans="1:19" ht="30" customHeight="1" x14ac:dyDescent="0.4">
      <c r="A18" s="5" t="s">
        <v>37</v>
      </c>
      <c r="B18" s="5">
        <f>'Year total'!B18</f>
        <v>7840</v>
      </c>
      <c r="C18" s="26">
        <f t="shared" si="0"/>
        <v>235.2</v>
      </c>
      <c r="D18" s="5">
        <f t="shared" si="1"/>
        <v>692</v>
      </c>
      <c r="E18" s="26">
        <f t="shared" si="2"/>
        <v>-456.8</v>
      </c>
      <c r="F18" s="35">
        <f t="shared" si="3"/>
        <v>8.8265306122448983E-2</v>
      </c>
      <c r="G18" s="5">
        <f>January!$F18</f>
        <v>0</v>
      </c>
      <c r="H18" s="5">
        <f>February!$F18</f>
        <v>94</v>
      </c>
      <c r="I18" s="5">
        <f>March!$F18</f>
        <v>92</v>
      </c>
      <c r="J18" s="5">
        <f>April!$F18</f>
        <v>145</v>
      </c>
      <c r="K18" s="5">
        <f>May!$F18</f>
        <v>314</v>
      </c>
      <c r="L18" s="5">
        <f>June!$F18</f>
        <v>15</v>
      </c>
      <c r="M18" s="5">
        <f>July!$F18</f>
        <v>32</v>
      </c>
      <c r="N18" s="5">
        <f>August!$F18</f>
        <v>0</v>
      </c>
      <c r="O18" s="5">
        <f>September!$F18</f>
        <v>0</v>
      </c>
      <c r="P18" s="5">
        <f>October!$F18</f>
        <v>0</v>
      </c>
      <c r="Q18" s="5">
        <f>November!$F18</f>
        <v>0</v>
      </c>
      <c r="R18" s="5">
        <f>December!$F18</f>
        <v>0</v>
      </c>
      <c r="S18" s="74">
        <f t="shared" si="4"/>
        <v>19.599999999999998</v>
      </c>
    </row>
    <row r="19" spans="1:19" ht="30" customHeight="1" x14ac:dyDescent="0.4">
      <c r="A19" s="6" t="s">
        <v>38</v>
      </c>
      <c r="B19" s="6">
        <f>'Year total'!B19</f>
        <v>31627</v>
      </c>
      <c r="C19" s="27">
        <f t="shared" si="0"/>
        <v>948.81</v>
      </c>
      <c r="D19" s="6">
        <f t="shared" si="1"/>
        <v>438</v>
      </c>
      <c r="E19" s="27">
        <f t="shared" si="2"/>
        <v>510.80999999999995</v>
      </c>
      <c r="F19" s="36">
        <f t="shared" si="3"/>
        <v>1.3848926550099599E-2</v>
      </c>
      <c r="G19" s="6">
        <f>January!$F19</f>
        <v>91</v>
      </c>
      <c r="H19" s="6">
        <f>February!$F19</f>
        <v>68</v>
      </c>
      <c r="I19" s="6">
        <f>March!$F19</f>
        <v>61</v>
      </c>
      <c r="J19" s="6">
        <f>April!$F19</f>
        <v>17</v>
      </c>
      <c r="K19" s="6">
        <f>May!$F19</f>
        <v>16</v>
      </c>
      <c r="L19" s="6">
        <f>June!$F19</f>
        <v>84</v>
      </c>
      <c r="M19" s="6">
        <f>July!$F19</f>
        <v>101</v>
      </c>
      <c r="N19" s="6">
        <f>August!$F19</f>
        <v>0</v>
      </c>
      <c r="O19" s="6">
        <f>September!$F19</f>
        <v>0</v>
      </c>
      <c r="P19" s="6">
        <f>October!$F19</f>
        <v>0</v>
      </c>
      <c r="Q19" s="6">
        <f>November!$F19</f>
        <v>0</v>
      </c>
      <c r="R19" s="6">
        <f>December!$F19</f>
        <v>0</v>
      </c>
      <c r="S19" s="75">
        <f t="shared" si="4"/>
        <v>79.067499999999995</v>
      </c>
    </row>
    <row r="20" spans="1:19" ht="30" customHeight="1" x14ac:dyDescent="0.4">
      <c r="A20" s="5" t="s">
        <v>39</v>
      </c>
      <c r="B20" s="5">
        <f>'Year total'!B20</f>
        <v>4325</v>
      </c>
      <c r="C20" s="26">
        <f t="shared" si="0"/>
        <v>129.75</v>
      </c>
      <c r="D20" s="5">
        <f t="shared" si="1"/>
        <v>1106</v>
      </c>
      <c r="E20" s="26">
        <f t="shared" si="2"/>
        <v>-976.25</v>
      </c>
      <c r="F20" s="35">
        <f t="shared" si="3"/>
        <v>0.25572254335260114</v>
      </c>
      <c r="G20" s="5">
        <f>January!$F20</f>
        <v>3</v>
      </c>
      <c r="H20" s="5">
        <f>February!$F20</f>
        <v>21</v>
      </c>
      <c r="I20" s="5">
        <f>March!$F20</f>
        <v>88</v>
      </c>
      <c r="J20" s="5">
        <f>April!$F20</f>
        <v>2</v>
      </c>
      <c r="K20" s="5">
        <f>May!$F20</f>
        <v>466</v>
      </c>
      <c r="L20" s="5">
        <f>June!$F20</f>
        <v>216</v>
      </c>
      <c r="M20" s="5">
        <f>July!$F20</f>
        <v>310</v>
      </c>
      <c r="N20" s="5">
        <f>August!$F20</f>
        <v>0</v>
      </c>
      <c r="O20" s="5">
        <f>September!$F20</f>
        <v>0</v>
      </c>
      <c r="P20" s="5">
        <f>October!$F20</f>
        <v>0</v>
      </c>
      <c r="Q20" s="5">
        <f>November!$F20</f>
        <v>0</v>
      </c>
      <c r="R20" s="5">
        <f>December!$F20</f>
        <v>0</v>
      </c>
      <c r="S20" s="74">
        <f t="shared" si="4"/>
        <v>10.8125</v>
      </c>
    </row>
    <row r="21" spans="1:19" ht="30" customHeight="1" x14ac:dyDescent="0.4">
      <c r="A21" s="6" t="s">
        <v>40</v>
      </c>
      <c r="B21" s="6">
        <f>'Year total'!B21</f>
        <v>26039</v>
      </c>
      <c r="C21" s="27">
        <f t="shared" si="0"/>
        <v>781.17</v>
      </c>
      <c r="D21" s="6">
        <f t="shared" si="1"/>
        <v>615</v>
      </c>
      <c r="E21" s="27">
        <f t="shared" si="2"/>
        <v>166.16999999999996</v>
      </c>
      <c r="F21" s="36">
        <f t="shared" si="3"/>
        <v>2.3618418526057068E-2</v>
      </c>
      <c r="G21" s="6">
        <f>January!$F21</f>
        <v>16</v>
      </c>
      <c r="H21" s="6">
        <f>February!$F21</f>
        <v>14</v>
      </c>
      <c r="I21" s="6">
        <f>March!$F21</f>
        <v>83</v>
      </c>
      <c r="J21" s="6">
        <f>April!$F21</f>
        <v>44</v>
      </c>
      <c r="K21" s="6">
        <f>May!$F21</f>
        <v>52</v>
      </c>
      <c r="L21" s="6">
        <f>June!$F21</f>
        <v>377</v>
      </c>
      <c r="M21" s="6">
        <f>July!$F21</f>
        <v>29</v>
      </c>
      <c r="N21" s="6">
        <f>August!$F21</f>
        <v>0</v>
      </c>
      <c r="O21" s="6">
        <f>September!$F21</f>
        <v>0</v>
      </c>
      <c r="P21" s="6">
        <f>October!$F21</f>
        <v>0</v>
      </c>
      <c r="Q21" s="6">
        <f>November!$F21</f>
        <v>0</v>
      </c>
      <c r="R21" s="6">
        <f>December!$F21</f>
        <v>0</v>
      </c>
      <c r="S21" s="75">
        <f t="shared" si="4"/>
        <v>65.097499999999997</v>
      </c>
    </row>
    <row r="22" spans="1:19" ht="30" customHeight="1" x14ac:dyDescent="0.4">
      <c r="A22" s="5" t="s">
        <v>41</v>
      </c>
      <c r="B22" s="5">
        <f>'Year total'!B22</f>
        <v>14259</v>
      </c>
      <c r="C22" s="26">
        <f t="shared" si="0"/>
        <v>427.77</v>
      </c>
      <c r="D22" s="5">
        <f t="shared" si="1"/>
        <v>439</v>
      </c>
      <c r="E22" s="26">
        <f t="shared" si="2"/>
        <v>-11.230000000000018</v>
      </c>
      <c r="F22" s="35">
        <f t="shared" si="3"/>
        <v>3.0787572761063187E-2</v>
      </c>
      <c r="G22" s="5">
        <f>January!$F22</f>
        <v>36</v>
      </c>
      <c r="H22" s="5">
        <f>February!$F22</f>
        <v>16</v>
      </c>
      <c r="I22" s="5">
        <f>March!$F22</f>
        <v>64</v>
      </c>
      <c r="J22" s="5">
        <f>April!$F22</f>
        <v>67</v>
      </c>
      <c r="K22" s="5">
        <f>May!$F22</f>
        <v>39</v>
      </c>
      <c r="L22" s="5">
        <f>June!$F22</f>
        <v>42</v>
      </c>
      <c r="M22" s="5">
        <f>July!$F22</f>
        <v>175</v>
      </c>
      <c r="N22" s="5">
        <f>August!$F22</f>
        <v>0</v>
      </c>
      <c r="O22" s="5">
        <f>September!$F22</f>
        <v>0</v>
      </c>
      <c r="P22" s="5">
        <f>October!$F22</f>
        <v>0</v>
      </c>
      <c r="Q22" s="5">
        <f>November!$F22</f>
        <v>0</v>
      </c>
      <c r="R22" s="5">
        <f>December!$F22</f>
        <v>0</v>
      </c>
      <c r="S22" s="74">
        <f t="shared" si="4"/>
        <v>35.647500000000001</v>
      </c>
    </row>
    <row r="23" spans="1:19" ht="30" customHeight="1" x14ac:dyDescent="0.4">
      <c r="A23" s="6" t="s">
        <v>42</v>
      </c>
      <c r="B23" s="6">
        <f>'Year total'!B23</f>
        <v>23651</v>
      </c>
      <c r="C23" s="27">
        <f t="shared" si="0"/>
        <v>709.53</v>
      </c>
      <c r="D23" s="6">
        <f t="shared" si="1"/>
        <v>1183</v>
      </c>
      <c r="E23" s="27">
        <f t="shared" si="2"/>
        <v>-473.47</v>
      </c>
      <c r="F23" s="36">
        <f t="shared" si="3"/>
        <v>5.0019026679632997E-2</v>
      </c>
      <c r="G23" s="6">
        <f>January!$F23</f>
        <v>129</v>
      </c>
      <c r="H23" s="6">
        <f>February!$F23</f>
        <v>271</v>
      </c>
      <c r="I23" s="6">
        <f>March!$F23</f>
        <v>342</v>
      </c>
      <c r="J23" s="6">
        <f>April!$F23</f>
        <v>30</v>
      </c>
      <c r="K23" s="6">
        <f>May!$F23</f>
        <v>18</v>
      </c>
      <c r="L23" s="6">
        <f>June!$F23</f>
        <v>354</v>
      </c>
      <c r="M23" s="6">
        <f>July!$F23</f>
        <v>39</v>
      </c>
      <c r="N23" s="6">
        <f>August!$F23</f>
        <v>0</v>
      </c>
      <c r="O23" s="6">
        <f>September!$F23</f>
        <v>0</v>
      </c>
      <c r="P23" s="6">
        <f>October!$F23</f>
        <v>0</v>
      </c>
      <c r="Q23" s="6">
        <f>November!$F23</f>
        <v>0</v>
      </c>
      <c r="R23" s="6">
        <f>December!$F23</f>
        <v>0</v>
      </c>
      <c r="S23" s="75">
        <f t="shared" si="4"/>
        <v>59.127499999999998</v>
      </c>
    </row>
    <row r="24" spans="1:19" ht="30" customHeight="1" x14ac:dyDescent="0.4">
      <c r="A24" s="5" t="s">
        <v>43</v>
      </c>
      <c r="B24" s="5">
        <f>'Year total'!B24</f>
        <v>90709</v>
      </c>
      <c r="C24" s="26">
        <f t="shared" si="0"/>
        <v>2721.27</v>
      </c>
      <c r="D24" s="5">
        <f t="shared" si="1"/>
        <v>6685</v>
      </c>
      <c r="E24" s="26">
        <f t="shared" si="2"/>
        <v>-3963.73</v>
      </c>
      <c r="F24" s="35">
        <f t="shared" si="3"/>
        <v>7.3697207553825972E-2</v>
      </c>
      <c r="G24" s="5">
        <f>January!$F24</f>
        <v>2386</v>
      </c>
      <c r="H24" s="5">
        <f>February!$F24</f>
        <v>276</v>
      </c>
      <c r="I24" s="5">
        <f>March!$F24</f>
        <v>604</v>
      </c>
      <c r="J24" s="5">
        <f>April!$F24</f>
        <v>1060</v>
      </c>
      <c r="K24" s="5">
        <f>May!$F24</f>
        <v>158</v>
      </c>
      <c r="L24" s="5">
        <f>June!$F24</f>
        <v>459</v>
      </c>
      <c r="M24" s="5">
        <f>July!$F24</f>
        <v>1742</v>
      </c>
      <c r="N24" s="5">
        <f>August!$F24</f>
        <v>0</v>
      </c>
      <c r="O24" s="5">
        <f>September!$F24</f>
        <v>0</v>
      </c>
      <c r="P24" s="5">
        <f>October!$F24</f>
        <v>0</v>
      </c>
      <c r="Q24" s="5">
        <f>November!$F24</f>
        <v>0</v>
      </c>
      <c r="R24" s="5">
        <f>December!$F24</f>
        <v>0</v>
      </c>
      <c r="S24" s="74">
        <f t="shared" si="4"/>
        <v>226.77250000000001</v>
      </c>
    </row>
    <row r="25" spans="1:19" ht="30" customHeight="1" x14ac:dyDescent="0.4">
      <c r="A25" s="6" t="s">
        <v>44</v>
      </c>
      <c r="B25" s="6">
        <f>'Year total'!B25</f>
        <v>12495</v>
      </c>
      <c r="C25" s="27">
        <f t="shared" si="0"/>
        <v>374.84999999999997</v>
      </c>
      <c r="D25" s="6">
        <f t="shared" si="1"/>
        <v>1153</v>
      </c>
      <c r="E25" s="27">
        <f t="shared" si="2"/>
        <v>-778.15000000000009</v>
      </c>
      <c r="F25" s="36">
        <f t="shared" si="3"/>
        <v>9.227691076430572E-2</v>
      </c>
      <c r="G25" s="6">
        <f>January!$F25</f>
        <v>202</v>
      </c>
      <c r="H25" s="6">
        <f>February!$F25</f>
        <v>7</v>
      </c>
      <c r="I25" s="6">
        <f>March!$F25</f>
        <v>115</v>
      </c>
      <c r="J25" s="6">
        <f>April!$F25</f>
        <v>122</v>
      </c>
      <c r="K25" s="6">
        <f>May!$F25</f>
        <v>186</v>
      </c>
      <c r="L25" s="6">
        <f>June!$F25</f>
        <v>415</v>
      </c>
      <c r="M25" s="6">
        <f>July!$F25</f>
        <v>106</v>
      </c>
      <c r="N25" s="6">
        <f>August!$F25</f>
        <v>0</v>
      </c>
      <c r="O25" s="6">
        <f>September!$F25</f>
        <v>0</v>
      </c>
      <c r="P25" s="6">
        <f>October!$F25</f>
        <v>0</v>
      </c>
      <c r="Q25" s="6">
        <f>November!$F25</f>
        <v>0</v>
      </c>
      <c r="R25" s="6">
        <f>December!$F25</f>
        <v>0</v>
      </c>
      <c r="S25" s="75">
        <f t="shared" si="4"/>
        <v>31.237499999999997</v>
      </c>
    </row>
    <row r="26" spans="1:19" ht="30" customHeight="1" x14ac:dyDescent="0.4">
      <c r="A26" s="5" t="s">
        <v>45</v>
      </c>
      <c r="B26" s="5">
        <f>'Year total'!B26</f>
        <v>0</v>
      </c>
      <c r="C26" s="26">
        <f t="shared" si="0"/>
        <v>0</v>
      </c>
      <c r="D26" s="5">
        <f t="shared" si="1"/>
        <v>0</v>
      </c>
      <c r="E26" s="26">
        <f t="shared" si="2"/>
        <v>0</v>
      </c>
      <c r="F26" s="35">
        <f t="shared" si="3"/>
        <v>0</v>
      </c>
      <c r="G26" s="5">
        <f>January!$F26</f>
        <v>0</v>
      </c>
      <c r="H26" s="5">
        <f>February!$F26</f>
        <v>0</v>
      </c>
      <c r="I26" s="5">
        <f>March!$F26</f>
        <v>0</v>
      </c>
      <c r="J26" s="5">
        <f>April!$F26</f>
        <v>0</v>
      </c>
      <c r="K26" s="5">
        <f>May!$F26</f>
        <v>0</v>
      </c>
      <c r="L26" s="5">
        <f>June!$F26</f>
        <v>0</v>
      </c>
      <c r="M26" s="5">
        <f>July!$F26</f>
        <v>0</v>
      </c>
      <c r="N26" s="5">
        <f>August!$F26</f>
        <v>0</v>
      </c>
      <c r="O26" s="5">
        <f>September!$F26</f>
        <v>0</v>
      </c>
      <c r="P26" s="5">
        <f>October!$F26</f>
        <v>0</v>
      </c>
      <c r="Q26" s="5">
        <f>November!$F26</f>
        <v>0</v>
      </c>
      <c r="R26" s="5">
        <f>December!$F26</f>
        <v>0</v>
      </c>
      <c r="S26" s="74">
        <f t="shared" si="4"/>
        <v>0</v>
      </c>
    </row>
    <row r="27" spans="1:19" ht="30" customHeight="1" x14ac:dyDescent="0.4">
      <c r="A27" s="6" t="s">
        <v>46</v>
      </c>
      <c r="B27" s="6">
        <f>'Year total'!B27</f>
        <v>13787</v>
      </c>
      <c r="C27" s="27">
        <f t="shared" si="0"/>
        <v>413.60999999999996</v>
      </c>
      <c r="D27" s="6">
        <f t="shared" si="1"/>
        <v>1189</v>
      </c>
      <c r="E27" s="27">
        <f t="shared" si="2"/>
        <v>-775.3900000000001</v>
      </c>
      <c r="F27" s="36">
        <f t="shared" si="3"/>
        <v>8.6240661492710521E-2</v>
      </c>
      <c r="G27" s="6">
        <f>January!$F27</f>
        <v>440</v>
      </c>
      <c r="H27" s="6">
        <f>February!$F27</f>
        <v>137</v>
      </c>
      <c r="I27" s="6">
        <f>March!$F27</f>
        <v>103</v>
      </c>
      <c r="J27" s="6">
        <f>April!$F27</f>
        <v>83</v>
      </c>
      <c r="K27" s="6">
        <f>May!$F27</f>
        <v>242</v>
      </c>
      <c r="L27" s="6">
        <f>June!$F27</f>
        <v>168</v>
      </c>
      <c r="M27" s="6">
        <f>July!$F27</f>
        <v>16</v>
      </c>
      <c r="N27" s="6">
        <f>August!$F27</f>
        <v>0</v>
      </c>
      <c r="O27" s="6">
        <f>September!$F27</f>
        <v>0</v>
      </c>
      <c r="P27" s="6">
        <f>October!$F27</f>
        <v>0</v>
      </c>
      <c r="Q27" s="6">
        <f>November!$F27</f>
        <v>0</v>
      </c>
      <c r="R27" s="6">
        <f>December!$F27</f>
        <v>0</v>
      </c>
      <c r="S27" s="75">
        <f t="shared" si="4"/>
        <v>34.467499999999994</v>
      </c>
    </row>
    <row r="28" spans="1:19" ht="30" customHeight="1" x14ac:dyDescent="0.4">
      <c r="A28" s="5" t="s">
        <v>47</v>
      </c>
      <c r="B28" s="5">
        <f>'Year total'!B28</f>
        <v>4292</v>
      </c>
      <c r="C28" s="26">
        <f t="shared" si="0"/>
        <v>128.76</v>
      </c>
      <c r="D28" s="5">
        <f t="shared" si="1"/>
        <v>606</v>
      </c>
      <c r="E28" s="26">
        <f t="shared" si="2"/>
        <v>-477.24</v>
      </c>
      <c r="F28" s="35">
        <f t="shared" si="3"/>
        <v>0.14119291705498602</v>
      </c>
      <c r="G28" s="5">
        <f>January!$F28</f>
        <v>168</v>
      </c>
      <c r="H28" s="5">
        <f>February!$F28</f>
        <v>93</v>
      </c>
      <c r="I28" s="5">
        <f>March!$F28</f>
        <v>304</v>
      </c>
      <c r="J28" s="5">
        <f>April!$F28</f>
        <v>26</v>
      </c>
      <c r="K28" s="5">
        <f>May!$F28</f>
        <v>4</v>
      </c>
      <c r="L28" s="5">
        <f>June!$F28</f>
        <v>4</v>
      </c>
      <c r="M28" s="5">
        <f>July!$F28</f>
        <v>7</v>
      </c>
      <c r="N28" s="5">
        <f>August!$F28</f>
        <v>0</v>
      </c>
      <c r="O28" s="5">
        <f>September!$F28</f>
        <v>0</v>
      </c>
      <c r="P28" s="5">
        <f>October!$F28</f>
        <v>0</v>
      </c>
      <c r="Q28" s="5">
        <f>November!$F28</f>
        <v>0</v>
      </c>
      <c r="R28" s="5">
        <f>December!$F28</f>
        <v>0</v>
      </c>
      <c r="S28" s="74">
        <f t="shared" si="4"/>
        <v>10.729999999999999</v>
      </c>
    </row>
    <row r="29" spans="1:19" ht="30" customHeight="1" x14ac:dyDescent="0.4">
      <c r="A29" s="6" t="s">
        <v>48</v>
      </c>
      <c r="B29" s="6">
        <f>'Year total'!B29</f>
        <v>16415</v>
      </c>
      <c r="C29" s="27">
        <f t="shared" si="0"/>
        <v>492.45</v>
      </c>
      <c r="D29" s="6">
        <f t="shared" si="1"/>
        <v>1441</v>
      </c>
      <c r="E29" s="27">
        <f t="shared" si="2"/>
        <v>-948.55</v>
      </c>
      <c r="F29" s="36">
        <f t="shared" si="3"/>
        <v>8.7785561985988428E-2</v>
      </c>
      <c r="G29" s="6">
        <f>January!$F29</f>
        <v>244</v>
      </c>
      <c r="H29" s="6">
        <f>February!$F29</f>
        <v>72</v>
      </c>
      <c r="I29" s="6">
        <f>March!$F29</f>
        <v>46</v>
      </c>
      <c r="J29" s="6">
        <f>April!$F29</f>
        <v>495</v>
      </c>
      <c r="K29" s="6">
        <f>May!$F29</f>
        <v>83</v>
      </c>
      <c r="L29" s="6">
        <f>June!$F29</f>
        <v>28</v>
      </c>
      <c r="M29" s="6">
        <f>July!$F29</f>
        <v>473</v>
      </c>
      <c r="N29" s="6">
        <f>August!$F29</f>
        <v>0</v>
      </c>
      <c r="O29" s="6">
        <f>September!$F29</f>
        <v>0</v>
      </c>
      <c r="P29" s="6">
        <f>October!$F29</f>
        <v>0</v>
      </c>
      <c r="Q29" s="6">
        <f>November!$F29</f>
        <v>0</v>
      </c>
      <c r="R29" s="6">
        <f>December!$F29</f>
        <v>0</v>
      </c>
      <c r="S29" s="75">
        <f t="shared" si="4"/>
        <v>41.037500000000001</v>
      </c>
    </row>
    <row r="30" spans="1:19" ht="30" customHeight="1" x14ac:dyDescent="0.4">
      <c r="A30" s="5" t="s">
        <v>49</v>
      </c>
      <c r="B30" s="5">
        <f>'Year total'!B30</f>
        <v>889</v>
      </c>
      <c r="C30" s="26">
        <f t="shared" si="0"/>
        <v>26.669999999999998</v>
      </c>
      <c r="D30" s="5">
        <f t="shared" si="1"/>
        <v>14</v>
      </c>
      <c r="E30" s="26">
        <f t="shared" si="2"/>
        <v>12.669999999999998</v>
      </c>
      <c r="F30" s="35">
        <f t="shared" si="3"/>
        <v>1.5748031496062992E-2</v>
      </c>
      <c r="G30" s="5">
        <f>January!$F30</f>
        <v>2</v>
      </c>
      <c r="H30" s="5">
        <f>February!$F30</f>
        <v>0</v>
      </c>
      <c r="I30" s="5">
        <f>March!$F30</f>
        <v>0</v>
      </c>
      <c r="J30" s="5">
        <f>April!$F30</f>
        <v>1</v>
      </c>
      <c r="K30" s="5">
        <f>May!$F30</f>
        <v>0</v>
      </c>
      <c r="L30" s="5">
        <f>June!$F30</f>
        <v>11</v>
      </c>
      <c r="M30" s="5">
        <f>July!$F30</f>
        <v>0</v>
      </c>
      <c r="N30" s="5">
        <f>August!$F30</f>
        <v>0</v>
      </c>
      <c r="O30" s="5">
        <f>September!$F30</f>
        <v>0</v>
      </c>
      <c r="P30" s="5">
        <f>October!$F30</f>
        <v>0</v>
      </c>
      <c r="Q30" s="5">
        <f>November!$F30</f>
        <v>0</v>
      </c>
      <c r="R30" s="5">
        <f>December!$F30</f>
        <v>0</v>
      </c>
      <c r="S30" s="74">
        <f t="shared" si="4"/>
        <v>2.2224999999999997</v>
      </c>
    </row>
    <row r="31" spans="1:19" ht="30" customHeight="1" x14ac:dyDescent="0.4">
      <c r="A31" s="6" t="s">
        <v>50</v>
      </c>
      <c r="B31" s="6">
        <f>'Year total'!B31</f>
        <v>16119</v>
      </c>
      <c r="C31" s="27">
        <f t="shared" si="0"/>
        <v>483.57</v>
      </c>
      <c r="D31" s="6">
        <f t="shared" si="1"/>
        <v>758</v>
      </c>
      <c r="E31" s="27">
        <f t="shared" si="2"/>
        <v>-274.43</v>
      </c>
      <c r="F31" s="36">
        <f t="shared" si="3"/>
        <v>4.7025249705316706E-2</v>
      </c>
      <c r="G31" s="6">
        <f>January!$F31</f>
        <v>324</v>
      </c>
      <c r="H31" s="6">
        <f>February!$F31</f>
        <v>15</v>
      </c>
      <c r="I31" s="6">
        <f>March!$F31</f>
        <v>365</v>
      </c>
      <c r="J31" s="6">
        <f>April!$F31</f>
        <v>27</v>
      </c>
      <c r="K31" s="6">
        <f>May!$F31</f>
        <v>7</v>
      </c>
      <c r="L31" s="6">
        <f>June!$F31</f>
        <v>15</v>
      </c>
      <c r="M31" s="6">
        <f>July!$F31</f>
        <v>5</v>
      </c>
      <c r="N31" s="6">
        <f>August!$F31</f>
        <v>0</v>
      </c>
      <c r="O31" s="6">
        <f>September!$F31</f>
        <v>0</v>
      </c>
      <c r="P31" s="6">
        <f>October!$F31</f>
        <v>0</v>
      </c>
      <c r="Q31" s="6">
        <f>November!$F31</f>
        <v>0</v>
      </c>
      <c r="R31" s="6">
        <f>December!$F31</f>
        <v>0</v>
      </c>
      <c r="S31" s="75">
        <f t="shared" si="4"/>
        <v>40.297499999999999</v>
      </c>
    </row>
    <row r="32" spans="1:19" ht="30" customHeight="1" x14ac:dyDescent="0.4">
      <c r="A32" s="5" t="s">
        <v>51</v>
      </c>
      <c r="B32" s="5">
        <f>'Year total'!B32</f>
        <v>21568</v>
      </c>
      <c r="C32" s="26">
        <f t="shared" si="0"/>
        <v>647.04</v>
      </c>
      <c r="D32" s="5">
        <f t="shared" si="1"/>
        <v>831</v>
      </c>
      <c r="E32" s="26">
        <f t="shared" si="2"/>
        <v>-183.96000000000004</v>
      </c>
      <c r="F32" s="35">
        <f t="shared" si="3"/>
        <v>3.8529302670623149E-2</v>
      </c>
      <c r="G32" s="5">
        <f>January!$F32</f>
        <v>47</v>
      </c>
      <c r="H32" s="5">
        <f>February!$F32</f>
        <v>97</v>
      </c>
      <c r="I32" s="5">
        <f>March!$F32</f>
        <v>217</v>
      </c>
      <c r="J32" s="5">
        <f>April!$F32</f>
        <v>151</v>
      </c>
      <c r="K32" s="5">
        <f>May!$F32</f>
        <v>128</v>
      </c>
      <c r="L32" s="5">
        <f>June!$F32</f>
        <v>139</v>
      </c>
      <c r="M32" s="5">
        <f>July!$F32</f>
        <v>52</v>
      </c>
      <c r="N32" s="5">
        <f>August!$F32</f>
        <v>0</v>
      </c>
      <c r="O32" s="5">
        <f>September!$F32</f>
        <v>0</v>
      </c>
      <c r="P32" s="5">
        <f>October!$F32</f>
        <v>0</v>
      </c>
      <c r="Q32" s="5">
        <f>November!$F32</f>
        <v>0</v>
      </c>
      <c r="R32" s="5">
        <f>December!$F32</f>
        <v>0</v>
      </c>
      <c r="S32" s="74">
        <f t="shared" si="4"/>
        <v>53.919999999999995</v>
      </c>
    </row>
    <row r="33" spans="1:19" ht="30" customHeight="1" x14ac:dyDescent="0.4">
      <c r="A33" s="6" t="s">
        <v>52</v>
      </c>
      <c r="B33" s="6">
        <f>'Year total'!B33</f>
        <v>17880</v>
      </c>
      <c r="C33" s="27">
        <f t="shared" si="0"/>
        <v>536.4</v>
      </c>
      <c r="D33" s="6">
        <f t="shared" si="1"/>
        <v>250</v>
      </c>
      <c r="E33" s="27">
        <f t="shared" si="2"/>
        <v>286.39999999999998</v>
      </c>
      <c r="F33" s="36">
        <f t="shared" si="3"/>
        <v>1.3982102908277404E-2</v>
      </c>
      <c r="G33" s="6">
        <f>January!$F33</f>
        <v>33</v>
      </c>
      <c r="H33" s="6">
        <f>February!$F33</f>
        <v>135</v>
      </c>
      <c r="I33" s="6">
        <f>March!$F33</f>
        <v>18</v>
      </c>
      <c r="J33" s="6">
        <f>April!$F33</f>
        <v>19</v>
      </c>
      <c r="K33" s="6">
        <f>May!$F33</f>
        <v>11</v>
      </c>
      <c r="L33" s="6">
        <f>June!$F33</f>
        <v>16</v>
      </c>
      <c r="M33" s="6">
        <f>July!$F33</f>
        <v>18</v>
      </c>
      <c r="N33" s="6">
        <f>August!$F33</f>
        <v>0</v>
      </c>
      <c r="O33" s="6">
        <f>September!$F33</f>
        <v>0</v>
      </c>
      <c r="P33" s="6">
        <f>October!$F33</f>
        <v>0</v>
      </c>
      <c r="Q33" s="6">
        <f>November!$F33</f>
        <v>0</v>
      </c>
      <c r="R33" s="6">
        <f>December!$F33</f>
        <v>0</v>
      </c>
      <c r="S33" s="75">
        <f t="shared" si="4"/>
        <v>44.699999999999996</v>
      </c>
    </row>
    <row r="34" spans="1:19" ht="30" customHeight="1" x14ac:dyDescent="0.4">
      <c r="A34" s="5" t="s">
        <v>53</v>
      </c>
      <c r="B34" s="5">
        <f>'Year total'!B34</f>
        <v>10805</v>
      </c>
      <c r="C34" s="26">
        <f t="shared" si="0"/>
        <v>324.14999999999998</v>
      </c>
      <c r="D34" s="5">
        <f t="shared" si="1"/>
        <v>834</v>
      </c>
      <c r="E34" s="26">
        <f t="shared" si="2"/>
        <v>-509.85</v>
      </c>
      <c r="F34" s="35">
        <f t="shared" si="3"/>
        <v>7.7186487737158721E-2</v>
      </c>
      <c r="G34" s="5">
        <f>January!$F34</f>
        <v>9</v>
      </c>
      <c r="H34" s="5">
        <f>February!$F34</f>
        <v>4</v>
      </c>
      <c r="I34" s="5">
        <f>March!$F34</f>
        <v>47</v>
      </c>
      <c r="J34" s="5">
        <f>April!$F34</f>
        <v>43</v>
      </c>
      <c r="K34" s="5">
        <f>May!$F34</f>
        <v>473</v>
      </c>
      <c r="L34" s="5">
        <f>June!$F34</f>
        <v>226</v>
      </c>
      <c r="M34" s="5">
        <f>July!$F34</f>
        <v>32</v>
      </c>
      <c r="N34" s="5">
        <f>August!$F34</f>
        <v>0</v>
      </c>
      <c r="O34" s="5">
        <f>September!$F34</f>
        <v>0</v>
      </c>
      <c r="P34" s="5">
        <f>October!$F34</f>
        <v>0</v>
      </c>
      <c r="Q34" s="5">
        <f>November!$F34</f>
        <v>0</v>
      </c>
      <c r="R34" s="5">
        <f>December!$F34</f>
        <v>0</v>
      </c>
      <c r="S34" s="74">
        <f t="shared" si="4"/>
        <v>27.012499999999999</v>
      </c>
    </row>
    <row r="35" spans="1:19" ht="30" customHeight="1" x14ac:dyDescent="0.4">
      <c r="A35" s="6" t="s">
        <v>54</v>
      </c>
      <c r="B35" s="6">
        <f>'Year total'!B35</f>
        <v>70740</v>
      </c>
      <c r="C35" s="27">
        <f t="shared" si="0"/>
        <v>2122.1999999999998</v>
      </c>
      <c r="D35" s="6">
        <f t="shared" si="1"/>
        <v>1899</v>
      </c>
      <c r="E35" s="27">
        <f t="shared" si="2"/>
        <v>223.19999999999982</v>
      </c>
      <c r="F35" s="36">
        <f t="shared" si="3"/>
        <v>2.6844783715012723E-2</v>
      </c>
      <c r="G35" s="6">
        <f>January!$F35</f>
        <v>246</v>
      </c>
      <c r="H35" s="6">
        <f>February!$F35</f>
        <v>190</v>
      </c>
      <c r="I35" s="6">
        <f>March!$F35</f>
        <v>371</v>
      </c>
      <c r="J35" s="6">
        <f>April!$F35</f>
        <v>293</v>
      </c>
      <c r="K35" s="6">
        <f>May!$F35</f>
        <v>315</v>
      </c>
      <c r="L35" s="6">
        <f>June!$F35</f>
        <v>154</v>
      </c>
      <c r="M35" s="6">
        <f>July!$F35</f>
        <v>330</v>
      </c>
      <c r="N35" s="6">
        <f>August!$F35</f>
        <v>0</v>
      </c>
      <c r="O35" s="6">
        <f>September!$F35</f>
        <v>0</v>
      </c>
      <c r="P35" s="6">
        <f>October!$F35</f>
        <v>0</v>
      </c>
      <c r="Q35" s="6">
        <f>November!$F35</f>
        <v>0</v>
      </c>
      <c r="R35" s="6">
        <f>December!$F35</f>
        <v>0</v>
      </c>
      <c r="S35" s="75">
        <f t="shared" si="4"/>
        <v>176.85</v>
      </c>
    </row>
    <row r="36" spans="1:19" ht="30" customHeight="1" x14ac:dyDescent="0.4">
      <c r="A36" s="5" t="s">
        <v>55</v>
      </c>
      <c r="B36" s="5">
        <f>'Year total'!B36</f>
        <v>22063</v>
      </c>
      <c r="C36" s="26">
        <f t="shared" si="0"/>
        <v>661.89</v>
      </c>
      <c r="D36" s="5">
        <f t="shared" si="1"/>
        <v>624</v>
      </c>
      <c r="E36" s="26">
        <f t="shared" si="2"/>
        <v>37.889999999999986</v>
      </c>
      <c r="F36" s="35">
        <f t="shared" si="3"/>
        <v>2.8282645152517789E-2</v>
      </c>
      <c r="G36" s="5">
        <f>January!$F36</f>
        <v>5</v>
      </c>
      <c r="H36" s="5">
        <f>February!$F36</f>
        <v>5</v>
      </c>
      <c r="I36" s="5">
        <f>March!$F36</f>
        <v>268</v>
      </c>
      <c r="J36" s="5">
        <f>April!$F36</f>
        <v>8</v>
      </c>
      <c r="K36" s="5">
        <f>May!$F36</f>
        <v>4</v>
      </c>
      <c r="L36" s="5">
        <f>June!$F36</f>
        <v>27</v>
      </c>
      <c r="M36" s="5">
        <f>July!$F36</f>
        <v>307</v>
      </c>
      <c r="N36" s="5">
        <f>August!$F36</f>
        <v>0</v>
      </c>
      <c r="O36" s="5">
        <f>September!$F36</f>
        <v>0</v>
      </c>
      <c r="P36" s="5">
        <f>October!$F36</f>
        <v>0</v>
      </c>
      <c r="Q36" s="5">
        <f>November!$F36</f>
        <v>0</v>
      </c>
      <c r="R36" s="5">
        <f>December!$F36</f>
        <v>0</v>
      </c>
      <c r="S36" s="74">
        <f t="shared" si="4"/>
        <v>55.157499999999999</v>
      </c>
    </row>
    <row r="37" spans="1:19" ht="30" customHeight="1" x14ac:dyDescent="0.4">
      <c r="A37" s="6" t="s">
        <v>56</v>
      </c>
      <c r="B37" s="6">
        <f>'Year total'!B37</f>
        <v>29363</v>
      </c>
      <c r="C37" s="27">
        <f t="shared" si="0"/>
        <v>880.89</v>
      </c>
      <c r="D37" s="6">
        <f t="shared" si="1"/>
        <v>891</v>
      </c>
      <c r="E37" s="27">
        <f t="shared" si="2"/>
        <v>-10.110000000000014</v>
      </c>
      <c r="F37" s="36">
        <f t="shared" si="3"/>
        <v>3.0344310867418178E-2</v>
      </c>
      <c r="G37" s="6">
        <f>January!$F37</f>
        <v>23</v>
      </c>
      <c r="H37" s="6">
        <f>February!$F37</f>
        <v>167</v>
      </c>
      <c r="I37" s="6">
        <f>March!$F37</f>
        <v>81</v>
      </c>
      <c r="J37" s="6">
        <f>April!$F37</f>
        <v>52</v>
      </c>
      <c r="K37" s="6">
        <f>May!$F37</f>
        <v>121</v>
      </c>
      <c r="L37" s="6">
        <f>June!$F37</f>
        <v>148</v>
      </c>
      <c r="M37" s="6">
        <f>July!$F37</f>
        <v>299</v>
      </c>
      <c r="N37" s="6">
        <f>August!$F37</f>
        <v>0</v>
      </c>
      <c r="O37" s="6">
        <f>September!$F37</f>
        <v>0</v>
      </c>
      <c r="P37" s="6">
        <f>October!$F37</f>
        <v>0</v>
      </c>
      <c r="Q37" s="6">
        <f>November!$F37</f>
        <v>0</v>
      </c>
      <c r="R37" s="6">
        <f>December!$F37</f>
        <v>0</v>
      </c>
      <c r="S37" s="75">
        <f t="shared" si="4"/>
        <v>73.407499999999999</v>
      </c>
    </row>
    <row r="38" spans="1:19" ht="30" customHeight="1" x14ac:dyDescent="0.4">
      <c r="A38" s="5" t="s">
        <v>57</v>
      </c>
      <c r="B38" s="5">
        <f>'Year total'!B38</f>
        <v>13103</v>
      </c>
      <c r="C38" s="26">
        <f t="shared" si="0"/>
        <v>393.09</v>
      </c>
      <c r="D38" s="5">
        <f t="shared" si="1"/>
        <v>682</v>
      </c>
      <c r="E38" s="26">
        <f t="shared" si="2"/>
        <v>-288.91000000000003</v>
      </c>
      <c r="F38" s="35">
        <f t="shared" si="3"/>
        <v>5.2049149049835916E-2</v>
      </c>
      <c r="G38" s="5">
        <f>January!$F38</f>
        <v>6</v>
      </c>
      <c r="H38" s="5">
        <f>February!$F38</f>
        <v>39</v>
      </c>
      <c r="I38" s="5">
        <f>March!$F38</f>
        <v>125</v>
      </c>
      <c r="J38" s="5">
        <f>April!$F38</f>
        <v>256</v>
      </c>
      <c r="K38" s="5">
        <f>May!$F38</f>
        <v>22</v>
      </c>
      <c r="L38" s="5">
        <f>June!$F38</f>
        <v>4</v>
      </c>
      <c r="M38" s="5">
        <f>July!$F38</f>
        <v>230</v>
      </c>
      <c r="N38" s="5">
        <f>August!$F38</f>
        <v>0</v>
      </c>
      <c r="O38" s="5">
        <f>September!$F38</f>
        <v>0</v>
      </c>
      <c r="P38" s="5">
        <f>October!$F38</f>
        <v>0</v>
      </c>
      <c r="Q38" s="5">
        <f>November!$F38</f>
        <v>0</v>
      </c>
      <c r="R38" s="5">
        <f>December!$F38</f>
        <v>0</v>
      </c>
      <c r="S38" s="74">
        <f t="shared" si="4"/>
        <v>32.7575</v>
      </c>
    </row>
    <row r="39" spans="1:19" ht="30" customHeight="1" x14ac:dyDescent="0.4">
      <c r="A39" s="6" t="s">
        <v>63</v>
      </c>
      <c r="B39" s="6">
        <f>'Year total'!B39</f>
        <v>7993</v>
      </c>
      <c r="C39" s="27">
        <f t="shared" si="0"/>
        <v>239.79</v>
      </c>
      <c r="D39" s="6">
        <f t="shared" si="1"/>
        <v>1090</v>
      </c>
      <c r="E39" s="27">
        <f t="shared" si="2"/>
        <v>-850.21</v>
      </c>
      <c r="F39" s="36">
        <f t="shared" si="3"/>
        <v>0.13636932315776304</v>
      </c>
      <c r="G39" s="6">
        <f>January!$F39</f>
        <v>8</v>
      </c>
      <c r="H39" s="6">
        <f>February!$F39</f>
        <v>8</v>
      </c>
      <c r="I39" s="6">
        <f>March!$F39</f>
        <v>2</v>
      </c>
      <c r="J39" s="6">
        <f>April!$F39</f>
        <v>320</v>
      </c>
      <c r="K39" s="6">
        <f>May!$F39</f>
        <v>729</v>
      </c>
      <c r="L39" s="6">
        <f>June!$F39</f>
        <v>14</v>
      </c>
      <c r="M39" s="6">
        <f>July!$F39</f>
        <v>9</v>
      </c>
      <c r="N39" s="6">
        <f>August!$F39</f>
        <v>0</v>
      </c>
      <c r="O39" s="6">
        <f>September!$F39</f>
        <v>0</v>
      </c>
      <c r="P39" s="6">
        <f>October!$F39</f>
        <v>0</v>
      </c>
      <c r="Q39" s="6">
        <f>November!$F39</f>
        <v>0</v>
      </c>
      <c r="R39" s="6">
        <f>December!$F39</f>
        <v>0</v>
      </c>
      <c r="S39" s="75">
        <f t="shared" si="4"/>
        <v>19.982499999999998</v>
      </c>
    </row>
    <row r="40" spans="1:19" ht="30" customHeight="1" x14ac:dyDescent="0.4">
      <c r="A40" s="10" t="s">
        <v>58</v>
      </c>
      <c r="B40" s="10">
        <f>'Year total'!B40</f>
        <v>12915</v>
      </c>
      <c r="C40" s="30">
        <f t="shared" si="0"/>
        <v>387.45</v>
      </c>
      <c r="D40" s="10">
        <f t="shared" si="1"/>
        <v>484</v>
      </c>
      <c r="E40" s="30">
        <f t="shared" si="2"/>
        <v>-96.550000000000011</v>
      </c>
      <c r="F40" s="39">
        <f t="shared" si="3"/>
        <v>3.7475803329461869E-2</v>
      </c>
      <c r="G40" s="10">
        <f>January!$F40</f>
        <v>4</v>
      </c>
      <c r="H40" s="10">
        <f>February!$F40</f>
        <v>6</v>
      </c>
      <c r="I40" s="10">
        <f>March!$F40</f>
        <v>12</v>
      </c>
      <c r="J40" s="10">
        <f>April!$F40</f>
        <v>334</v>
      </c>
      <c r="K40" s="30">
        <f>May!$F40</f>
        <v>124</v>
      </c>
      <c r="L40" s="10">
        <f>June!$F40</f>
        <v>4</v>
      </c>
      <c r="M40" s="10">
        <f>July!$F40</f>
        <v>0</v>
      </c>
      <c r="N40" s="10">
        <f>August!$F40</f>
        <v>0</v>
      </c>
      <c r="O40" s="10">
        <f>September!$F40</f>
        <v>0</v>
      </c>
      <c r="P40" s="10">
        <f>October!$F40</f>
        <v>0</v>
      </c>
      <c r="Q40" s="10">
        <f>November!$F40</f>
        <v>0</v>
      </c>
      <c r="R40" s="10">
        <f>December!$F40</f>
        <v>0</v>
      </c>
      <c r="S40" s="30">
        <f t="shared" si="4"/>
        <v>32.287500000000001</v>
      </c>
    </row>
    <row r="41" spans="1:19" ht="30" customHeight="1" x14ac:dyDescent="0.4">
      <c r="A41" s="9" t="s">
        <v>59</v>
      </c>
      <c r="B41" s="9">
        <f>'Year total'!B41</f>
        <v>16712</v>
      </c>
      <c r="C41" s="31">
        <f t="shared" si="0"/>
        <v>501.35999999999996</v>
      </c>
      <c r="D41" s="9">
        <f t="shared" si="1"/>
        <v>1225</v>
      </c>
      <c r="E41" s="31">
        <f t="shared" si="2"/>
        <v>-723.6400000000001</v>
      </c>
      <c r="F41" s="40">
        <f t="shared" si="3"/>
        <v>7.3300622307324079E-2</v>
      </c>
      <c r="G41" s="9">
        <f>January!$F41</f>
        <v>3</v>
      </c>
      <c r="H41" s="9">
        <f>February!$F41</f>
        <v>3</v>
      </c>
      <c r="I41" s="9">
        <f>March!$F41</f>
        <v>1177</v>
      </c>
      <c r="J41" s="9">
        <f>April!$F41</f>
        <v>12</v>
      </c>
      <c r="K41" s="31">
        <f>May!$F41</f>
        <v>16</v>
      </c>
      <c r="L41" s="9">
        <f>June!$F41</f>
        <v>14</v>
      </c>
      <c r="M41" s="9">
        <f>July!$F41</f>
        <v>0</v>
      </c>
      <c r="N41" s="9">
        <f>August!$F41</f>
        <v>0</v>
      </c>
      <c r="O41" s="9">
        <f>September!$F41</f>
        <v>0</v>
      </c>
      <c r="P41" s="9">
        <f>October!$F41</f>
        <v>0</v>
      </c>
      <c r="Q41" s="9">
        <f>November!$F41</f>
        <v>0</v>
      </c>
      <c r="R41" s="9">
        <f>December!$F41</f>
        <v>0</v>
      </c>
      <c r="S41" s="31">
        <f t="shared" si="4"/>
        <v>41.779999999999994</v>
      </c>
    </row>
    <row r="42" spans="1:19" ht="30" customHeight="1" x14ac:dyDescent="0.4">
      <c r="A42" s="10" t="s">
        <v>60</v>
      </c>
      <c r="B42" s="10">
        <f>'Year total'!B42</f>
        <v>3979</v>
      </c>
      <c r="C42" s="30">
        <f t="shared" si="0"/>
        <v>119.36999999999999</v>
      </c>
      <c r="D42" s="10">
        <f t="shared" si="1"/>
        <v>41</v>
      </c>
      <c r="E42" s="30">
        <f t="shared" si="2"/>
        <v>78.36999999999999</v>
      </c>
      <c r="F42" s="39">
        <f t="shared" si="3"/>
        <v>1.0304096506659964E-2</v>
      </c>
      <c r="G42" s="10">
        <f>January!$F42</f>
        <v>0</v>
      </c>
      <c r="H42" s="10">
        <f>February!$F42</f>
        <v>32</v>
      </c>
      <c r="I42" s="10">
        <f>March!$F42</f>
        <v>4</v>
      </c>
      <c r="J42" s="10">
        <f>April!$F42</f>
        <v>1</v>
      </c>
      <c r="K42" s="30">
        <f>May!$F42</f>
        <v>4</v>
      </c>
      <c r="L42" s="10">
        <f>June!$F42</f>
        <v>0</v>
      </c>
      <c r="M42" s="10">
        <f>July!$F42</f>
        <v>0</v>
      </c>
      <c r="N42" s="10">
        <f>August!$F42</f>
        <v>0</v>
      </c>
      <c r="O42" s="10">
        <f>September!$F42</f>
        <v>0</v>
      </c>
      <c r="P42" s="10">
        <f>October!$F42</f>
        <v>0</v>
      </c>
      <c r="Q42" s="10">
        <f>November!$F42</f>
        <v>0</v>
      </c>
      <c r="R42" s="10">
        <f>December!$F42</f>
        <v>0</v>
      </c>
      <c r="S42" s="30">
        <f t="shared" si="4"/>
        <v>9.9474999999999998</v>
      </c>
    </row>
    <row r="43" spans="1:19" ht="30" customHeight="1" x14ac:dyDescent="0.4">
      <c r="A43" s="9" t="s">
        <v>61</v>
      </c>
      <c r="B43" s="9">
        <f>'Year total'!B43</f>
        <v>4739</v>
      </c>
      <c r="C43" s="31">
        <f t="shared" si="0"/>
        <v>142.16999999999999</v>
      </c>
      <c r="D43" s="9">
        <f t="shared" si="1"/>
        <v>0</v>
      </c>
      <c r="E43" s="31">
        <f t="shared" si="2"/>
        <v>142.16999999999999</v>
      </c>
      <c r="F43" s="40">
        <f t="shared" si="3"/>
        <v>0</v>
      </c>
      <c r="G43" s="9">
        <f>January!$F43</f>
        <v>0</v>
      </c>
      <c r="H43" s="9">
        <f>February!$F43</f>
        <v>0</v>
      </c>
      <c r="I43" s="9">
        <f>March!$F43</f>
        <v>0</v>
      </c>
      <c r="J43" s="9">
        <f>April!$F43</f>
        <v>0</v>
      </c>
      <c r="K43" s="31">
        <f>May!$F43</f>
        <v>0</v>
      </c>
      <c r="L43" s="9">
        <f>June!$F43</f>
        <v>0</v>
      </c>
      <c r="M43" s="9">
        <f>July!$F43</f>
        <v>0</v>
      </c>
      <c r="N43" s="9">
        <f>August!$F43</f>
        <v>0</v>
      </c>
      <c r="O43" s="9">
        <f>September!$F43</f>
        <v>0</v>
      </c>
      <c r="P43" s="9">
        <f>October!$F43</f>
        <v>0</v>
      </c>
      <c r="Q43" s="9">
        <f>November!$F43</f>
        <v>0</v>
      </c>
      <c r="R43" s="9">
        <f>December!$F43</f>
        <v>0</v>
      </c>
      <c r="S43" s="31">
        <f t="shared" si="4"/>
        <v>11.847499999999998</v>
      </c>
    </row>
    <row r="44" spans="1:19" ht="30" customHeight="1" x14ac:dyDescent="0.4">
      <c r="A44" s="10" t="s">
        <v>62</v>
      </c>
      <c r="B44" s="10">
        <f>'Year total'!B44</f>
        <v>13413</v>
      </c>
      <c r="C44" s="30">
        <f t="shared" si="0"/>
        <v>402.39</v>
      </c>
      <c r="D44" s="10">
        <f t="shared" si="1"/>
        <v>13413</v>
      </c>
      <c r="E44" s="30">
        <f t="shared" si="2"/>
        <v>-13010.61</v>
      </c>
      <c r="F44" s="39">
        <f t="shared" si="3"/>
        <v>1</v>
      </c>
      <c r="G44" s="10">
        <f>January!$F44</f>
        <v>1</v>
      </c>
      <c r="H44" s="10">
        <f>February!$F44</f>
        <v>3</v>
      </c>
      <c r="I44" s="10">
        <f>March!$F44</f>
        <v>14</v>
      </c>
      <c r="J44" s="10">
        <f>April!$F44</f>
        <v>5</v>
      </c>
      <c r="K44" s="30">
        <f>May!$F44</f>
        <v>2</v>
      </c>
      <c r="L44" s="10">
        <f>June!$F44</f>
        <v>13388</v>
      </c>
      <c r="M44" s="10">
        <f>July!$F44</f>
        <v>0</v>
      </c>
      <c r="N44" s="10">
        <f>August!$F44</f>
        <v>0</v>
      </c>
      <c r="O44" s="10">
        <f>September!$F44</f>
        <v>0</v>
      </c>
      <c r="P44" s="10">
        <f>October!$F44</f>
        <v>0</v>
      </c>
      <c r="Q44" s="10">
        <f>November!$F44</f>
        <v>0</v>
      </c>
      <c r="R44" s="10">
        <f>December!$F44</f>
        <v>0</v>
      </c>
      <c r="S44" s="30">
        <f t="shared" si="4"/>
        <v>33.532499999999999</v>
      </c>
    </row>
    <row r="45" spans="1:19" ht="30" customHeight="1" x14ac:dyDescent="0.4">
      <c r="A45" s="6" t="s">
        <v>64</v>
      </c>
      <c r="B45" s="6">
        <f>'Year total'!B45</f>
        <v>8130</v>
      </c>
      <c r="C45" s="27">
        <f t="shared" si="0"/>
        <v>243.89999999999998</v>
      </c>
      <c r="D45" s="6">
        <f t="shared" si="1"/>
        <v>186</v>
      </c>
      <c r="E45" s="27">
        <f t="shared" si="2"/>
        <v>57.899999999999977</v>
      </c>
      <c r="F45" s="36">
        <f t="shared" si="3"/>
        <v>2.2878228782287822E-2</v>
      </c>
      <c r="G45" s="6">
        <f>January!$F45</f>
        <v>53</v>
      </c>
      <c r="H45" s="6">
        <f>February!$F45</f>
        <v>62</v>
      </c>
      <c r="I45" s="6">
        <f>March!$F45</f>
        <v>10</v>
      </c>
      <c r="J45" s="6">
        <f>April!$F45</f>
        <v>10</v>
      </c>
      <c r="K45" s="6">
        <f>May!$F45</f>
        <v>17</v>
      </c>
      <c r="L45" s="6">
        <f>June!$F45</f>
        <v>19</v>
      </c>
      <c r="M45" s="6">
        <f>July!$F45</f>
        <v>15</v>
      </c>
      <c r="N45" s="6">
        <f>August!$F45</f>
        <v>0</v>
      </c>
      <c r="O45" s="6">
        <f>September!$F45</f>
        <v>0</v>
      </c>
      <c r="P45" s="6">
        <f>October!$F45</f>
        <v>0</v>
      </c>
      <c r="Q45" s="6">
        <f>November!$F45</f>
        <v>0</v>
      </c>
      <c r="R45" s="6">
        <f>December!$F45</f>
        <v>0</v>
      </c>
      <c r="S45" s="75">
        <f t="shared" si="4"/>
        <v>20.324999999999999</v>
      </c>
    </row>
    <row r="46" spans="1:19" ht="30" customHeight="1" x14ac:dyDescent="0.4">
      <c r="A46" s="5" t="s">
        <v>65</v>
      </c>
      <c r="B46" s="5">
        <f>'Year total'!B46</f>
        <v>16085</v>
      </c>
      <c r="C46" s="26">
        <f t="shared" si="0"/>
        <v>482.54999999999995</v>
      </c>
      <c r="D46" s="5">
        <f t="shared" si="1"/>
        <v>866</v>
      </c>
      <c r="E46" s="26">
        <f t="shared" si="2"/>
        <v>-383.45000000000005</v>
      </c>
      <c r="F46" s="35">
        <f t="shared" si="3"/>
        <v>5.3838980416537147E-2</v>
      </c>
      <c r="G46" s="5">
        <f>January!$F46</f>
        <v>64</v>
      </c>
      <c r="H46" s="5">
        <f>February!$F46</f>
        <v>54</v>
      </c>
      <c r="I46" s="5">
        <f>March!$F46</f>
        <v>63</v>
      </c>
      <c r="J46" s="5">
        <f>April!$F46</f>
        <v>188</v>
      </c>
      <c r="K46" s="5">
        <f>May!$F46</f>
        <v>249</v>
      </c>
      <c r="L46" s="5">
        <f>June!$F46</f>
        <v>154</v>
      </c>
      <c r="M46" s="5">
        <f>July!$F46</f>
        <v>94</v>
      </c>
      <c r="N46" s="5">
        <f>August!$F46</f>
        <v>0</v>
      </c>
      <c r="O46" s="5">
        <f>September!$F46</f>
        <v>0</v>
      </c>
      <c r="P46" s="5">
        <f>October!$F46</f>
        <v>0</v>
      </c>
      <c r="Q46" s="5">
        <f>November!$F46</f>
        <v>0</v>
      </c>
      <c r="R46" s="5">
        <f>December!$F46</f>
        <v>0</v>
      </c>
      <c r="S46" s="74">
        <f t="shared" si="4"/>
        <v>40.212499999999999</v>
      </c>
    </row>
    <row r="47" spans="1:19" ht="30" customHeight="1" x14ac:dyDescent="0.4">
      <c r="A47" s="6" t="s">
        <v>66</v>
      </c>
      <c r="B47" s="6">
        <f>'Year total'!B47</f>
        <v>29159</v>
      </c>
      <c r="C47" s="27">
        <f t="shared" si="0"/>
        <v>874.77</v>
      </c>
      <c r="D47" s="6">
        <f t="shared" si="1"/>
        <v>453</v>
      </c>
      <c r="E47" s="27">
        <f t="shared" si="2"/>
        <v>421.77</v>
      </c>
      <c r="F47" s="36">
        <f t="shared" si="3"/>
        <v>1.5535512191776124E-2</v>
      </c>
      <c r="G47" s="6">
        <f>January!$F47</f>
        <v>39</v>
      </c>
      <c r="H47" s="6">
        <f>February!$F47</f>
        <v>64</v>
      </c>
      <c r="I47" s="6">
        <f>March!$F47</f>
        <v>23</v>
      </c>
      <c r="J47" s="6">
        <f>April!$F47</f>
        <v>17</v>
      </c>
      <c r="K47" s="6">
        <f>May!$F47</f>
        <v>41</v>
      </c>
      <c r="L47" s="6">
        <f>June!$F47</f>
        <v>9</v>
      </c>
      <c r="M47" s="6">
        <f>July!$F47</f>
        <v>260</v>
      </c>
      <c r="N47" s="6">
        <f>August!$F47</f>
        <v>0</v>
      </c>
      <c r="O47" s="6">
        <f>September!$F47</f>
        <v>0</v>
      </c>
      <c r="P47" s="6">
        <f>October!$F47</f>
        <v>0</v>
      </c>
      <c r="Q47" s="6">
        <f>November!$F47</f>
        <v>0</v>
      </c>
      <c r="R47" s="6">
        <f>December!$F47</f>
        <v>0</v>
      </c>
      <c r="S47" s="75">
        <f t="shared" si="4"/>
        <v>72.897499999999994</v>
      </c>
    </row>
    <row r="48" spans="1:19" ht="30" customHeight="1" x14ac:dyDescent="0.4">
      <c r="A48" s="5" t="s">
        <v>67</v>
      </c>
      <c r="B48" s="5">
        <f>'Year total'!B48</f>
        <v>22643</v>
      </c>
      <c r="C48" s="26">
        <f t="shared" si="0"/>
        <v>679.29</v>
      </c>
      <c r="D48" s="5">
        <f t="shared" si="1"/>
        <v>347</v>
      </c>
      <c r="E48" s="26">
        <f t="shared" si="2"/>
        <v>332.28999999999996</v>
      </c>
      <c r="F48" s="35">
        <f t="shared" si="3"/>
        <v>1.5324824449057103E-2</v>
      </c>
      <c r="G48" s="5">
        <f>January!$F48</f>
        <v>4</v>
      </c>
      <c r="H48" s="5">
        <f>February!$F48</f>
        <v>5</v>
      </c>
      <c r="I48" s="5">
        <f>March!$F48</f>
        <v>13</v>
      </c>
      <c r="J48" s="5">
        <f>April!$F48</f>
        <v>7</v>
      </c>
      <c r="K48" s="5">
        <f>May!$F48</f>
        <v>8</v>
      </c>
      <c r="L48" s="5">
        <f>June!$F48</f>
        <v>7</v>
      </c>
      <c r="M48" s="5">
        <f>July!$F48</f>
        <v>303</v>
      </c>
      <c r="N48" s="5">
        <f>August!$F48</f>
        <v>0</v>
      </c>
      <c r="O48" s="5">
        <f>September!$F48</f>
        <v>0</v>
      </c>
      <c r="P48" s="5">
        <f>October!$F48</f>
        <v>0</v>
      </c>
      <c r="Q48" s="5">
        <f>November!$F48</f>
        <v>0</v>
      </c>
      <c r="R48" s="5">
        <f>December!$F48</f>
        <v>0</v>
      </c>
      <c r="S48" s="74">
        <f t="shared" si="4"/>
        <v>56.607499999999995</v>
      </c>
    </row>
    <row r="49" spans="1:19" ht="30" customHeight="1" x14ac:dyDescent="0.4">
      <c r="A49" s="6" t="s">
        <v>68</v>
      </c>
      <c r="B49" s="6">
        <f>'Year total'!B49</f>
        <v>10239</v>
      </c>
      <c r="C49" s="27">
        <f t="shared" si="0"/>
        <v>307.17</v>
      </c>
      <c r="D49" s="6">
        <f t="shared" si="1"/>
        <v>411</v>
      </c>
      <c r="E49" s="27">
        <f t="shared" si="2"/>
        <v>-103.82999999999998</v>
      </c>
      <c r="F49" s="36">
        <f t="shared" si="3"/>
        <v>4.0140638734251395E-2</v>
      </c>
      <c r="G49" s="6">
        <f>January!$F49</f>
        <v>102</v>
      </c>
      <c r="H49" s="6">
        <f>February!$F49</f>
        <v>23</v>
      </c>
      <c r="I49" s="6">
        <f>March!$F49</f>
        <v>54</v>
      </c>
      <c r="J49" s="6">
        <f>April!$F49</f>
        <v>18</v>
      </c>
      <c r="K49" s="6">
        <f>May!$F49</f>
        <v>48</v>
      </c>
      <c r="L49" s="6">
        <f>June!$F49</f>
        <v>16</v>
      </c>
      <c r="M49" s="6">
        <f>July!$F49</f>
        <v>150</v>
      </c>
      <c r="N49" s="6">
        <f>August!$F49</f>
        <v>0</v>
      </c>
      <c r="O49" s="6">
        <f>September!$F49</f>
        <v>0</v>
      </c>
      <c r="P49" s="6">
        <f>October!$F49</f>
        <v>0</v>
      </c>
      <c r="Q49" s="6">
        <f>November!$F49</f>
        <v>0</v>
      </c>
      <c r="R49" s="6">
        <f>December!$F49</f>
        <v>0</v>
      </c>
      <c r="S49" s="75">
        <f t="shared" si="4"/>
        <v>25.5975</v>
      </c>
    </row>
    <row r="50" spans="1:19" ht="30" customHeight="1" x14ac:dyDescent="0.4">
      <c r="A50" s="5" t="s">
        <v>69</v>
      </c>
      <c r="B50" s="5">
        <f>'Year total'!B50</f>
        <v>26053</v>
      </c>
      <c r="C50" s="26">
        <f t="shared" si="0"/>
        <v>781.58999999999992</v>
      </c>
      <c r="D50" s="5">
        <f t="shared" si="1"/>
        <v>1731</v>
      </c>
      <c r="E50" s="26">
        <f t="shared" si="2"/>
        <v>-949.41000000000008</v>
      </c>
      <c r="F50" s="35">
        <f t="shared" si="3"/>
        <v>6.6441484665873407E-2</v>
      </c>
      <c r="G50" s="5">
        <f>January!$F50</f>
        <v>533</v>
      </c>
      <c r="H50" s="5">
        <f>February!$F50</f>
        <v>446</v>
      </c>
      <c r="I50" s="5">
        <f>March!$F50</f>
        <v>139</v>
      </c>
      <c r="J50" s="5">
        <f>April!$F50</f>
        <v>165</v>
      </c>
      <c r="K50" s="5">
        <f>May!$F50</f>
        <v>101</v>
      </c>
      <c r="L50" s="5">
        <f>June!$F50</f>
        <v>183</v>
      </c>
      <c r="M50" s="5">
        <f>July!$F50</f>
        <v>164</v>
      </c>
      <c r="N50" s="5">
        <f>August!$F50</f>
        <v>0</v>
      </c>
      <c r="O50" s="5">
        <f>September!$F50</f>
        <v>0</v>
      </c>
      <c r="P50" s="5">
        <f>October!$F50</f>
        <v>0</v>
      </c>
      <c r="Q50" s="5">
        <f>November!$F50</f>
        <v>0</v>
      </c>
      <c r="R50" s="5">
        <f>December!$F50</f>
        <v>0</v>
      </c>
      <c r="S50" s="74">
        <f t="shared" si="4"/>
        <v>65.132499999999993</v>
      </c>
    </row>
    <row r="51" spans="1:19" ht="30" customHeight="1" x14ac:dyDescent="0.4">
      <c r="A51" s="6" t="s">
        <v>70</v>
      </c>
      <c r="B51" s="6">
        <f>'Year total'!B51</f>
        <v>9900</v>
      </c>
      <c r="C51" s="27">
        <f t="shared" si="0"/>
        <v>297</v>
      </c>
      <c r="D51" s="6">
        <f t="shared" si="1"/>
        <v>698</v>
      </c>
      <c r="E51" s="27">
        <f t="shared" si="2"/>
        <v>-401</v>
      </c>
      <c r="F51" s="36">
        <f t="shared" si="3"/>
        <v>7.0505050505050501E-2</v>
      </c>
      <c r="G51" s="6">
        <f>January!$F51</f>
        <v>6</v>
      </c>
      <c r="H51" s="6">
        <f>February!$F51</f>
        <v>23</v>
      </c>
      <c r="I51" s="6">
        <f>March!$F51</f>
        <v>169</v>
      </c>
      <c r="J51" s="6">
        <f>April!$F51</f>
        <v>67</v>
      </c>
      <c r="K51" s="6">
        <f>May!$F51</f>
        <v>59</v>
      </c>
      <c r="L51" s="6">
        <f>June!$F51</f>
        <v>231</v>
      </c>
      <c r="M51" s="6">
        <f>July!$F51</f>
        <v>143</v>
      </c>
      <c r="N51" s="6">
        <f>August!$F51</f>
        <v>0</v>
      </c>
      <c r="O51" s="6">
        <f>September!$F51</f>
        <v>0</v>
      </c>
      <c r="P51" s="6">
        <f>October!$F51</f>
        <v>0</v>
      </c>
      <c r="Q51" s="6">
        <f>November!$F51</f>
        <v>0</v>
      </c>
      <c r="R51" s="6">
        <f>December!$F51</f>
        <v>0</v>
      </c>
      <c r="S51" s="75">
        <f t="shared" si="4"/>
        <v>24.75</v>
      </c>
    </row>
    <row r="52" spans="1:19" ht="30" customHeight="1" x14ac:dyDescent="0.4">
      <c r="A52" s="5" t="s">
        <v>71</v>
      </c>
      <c r="B52" s="5">
        <f>'Year total'!B52</f>
        <v>23291</v>
      </c>
      <c r="C52" s="26">
        <f t="shared" si="0"/>
        <v>698.73</v>
      </c>
      <c r="D52" s="5">
        <f t="shared" si="1"/>
        <v>1670</v>
      </c>
      <c r="E52" s="26">
        <f t="shared" si="2"/>
        <v>-971.27</v>
      </c>
      <c r="F52" s="35">
        <f t="shared" si="3"/>
        <v>7.1701515606886784E-2</v>
      </c>
      <c r="G52" s="5">
        <f>January!$F52</f>
        <v>524</v>
      </c>
      <c r="H52" s="5">
        <f>February!$F52</f>
        <v>239</v>
      </c>
      <c r="I52" s="5">
        <f>March!$F52</f>
        <v>143</v>
      </c>
      <c r="J52" s="5">
        <f>April!$F52</f>
        <v>339</v>
      </c>
      <c r="K52" s="5">
        <f>May!$F52</f>
        <v>236</v>
      </c>
      <c r="L52" s="5">
        <f>June!$F52</f>
        <v>120</v>
      </c>
      <c r="M52" s="5">
        <f>July!$F52</f>
        <v>69</v>
      </c>
      <c r="N52" s="5">
        <f>August!$F52</f>
        <v>0</v>
      </c>
      <c r="O52" s="5">
        <f>September!$F52</f>
        <v>0</v>
      </c>
      <c r="P52" s="5">
        <f>October!$F52</f>
        <v>0</v>
      </c>
      <c r="Q52" s="5">
        <f>November!$F52</f>
        <v>0</v>
      </c>
      <c r="R52" s="5">
        <f>December!$F52</f>
        <v>0</v>
      </c>
      <c r="S52" s="74">
        <f t="shared" si="4"/>
        <v>58.227499999999999</v>
      </c>
    </row>
    <row r="53" spans="1:19" ht="30" customHeight="1" x14ac:dyDescent="0.4">
      <c r="A53" s="6" t="s">
        <v>72</v>
      </c>
      <c r="B53" s="6">
        <f>'Year total'!B53</f>
        <v>11809</v>
      </c>
      <c r="C53" s="27">
        <f t="shared" si="0"/>
        <v>354.27</v>
      </c>
      <c r="D53" s="6">
        <f t="shared" si="1"/>
        <v>615</v>
      </c>
      <c r="E53" s="27">
        <f t="shared" si="2"/>
        <v>-260.73</v>
      </c>
      <c r="F53" s="36">
        <f t="shared" si="3"/>
        <v>5.2078922855449232E-2</v>
      </c>
      <c r="G53" s="6">
        <f>January!$F53</f>
        <v>207</v>
      </c>
      <c r="H53" s="6">
        <f>February!$F53</f>
        <v>60</v>
      </c>
      <c r="I53" s="6">
        <f>March!$F53</f>
        <v>139</v>
      </c>
      <c r="J53" s="6">
        <f>April!$F53</f>
        <v>24</v>
      </c>
      <c r="K53" s="6">
        <f>May!$F53</f>
        <v>141</v>
      </c>
      <c r="L53" s="6">
        <f>June!$F53</f>
        <v>9</v>
      </c>
      <c r="M53" s="6">
        <f>July!$F53</f>
        <v>35</v>
      </c>
      <c r="N53" s="6">
        <f>August!$F53</f>
        <v>0</v>
      </c>
      <c r="O53" s="6">
        <f>September!$F53</f>
        <v>0</v>
      </c>
      <c r="P53" s="6">
        <f>October!$F53</f>
        <v>0</v>
      </c>
      <c r="Q53" s="6">
        <f>November!$F53</f>
        <v>0</v>
      </c>
      <c r="R53" s="6">
        <f>December!$F53</f>
        <v>0</v>
      </c>
      <c r="S53" s="75">
        <f t="shared" si="4"/>
        <v>29.522499999999997</v>
      </c>
    </row>
    <row r="54" spans="1:19" ht="30" customHeight="1" x14ac:dyDescent="0.4">
      <c r="A54" s="5" t="s">
        <v>73</v>
      </c>
      <c r="B54" s="5">
        <f>'Year total'!B54</f>
        <v>14738</v>
      </c>
      <c r="C54" s="26">
        <f t="shared" si="0"/>
        <v>442.14</v>
      </c>
      <c r="D54" s="5">
        <f t="shared" si="1"/>
        <v>319</v>
      </c>
      <c r="E54" s="26">
        <f t="shared" si="2"/>
        <v>123.13999999999999</v>
      </c>
      <c r="F54" s="35">
        <f t="shared" si="3"/>
        <v>2.1644727914235311E-2</v>
      </c>
      <c r="G54" s="5">
        <f>January!$F54</f>
        <v>15</v>
      </c>
      <c r="H54" s="5">
        <f>February!$F54</f>
        <v>17</v>
      </c>
      <c r="I54" s="5">
        <f>March!$F54</f>
        <v>20</v>
      </c>
      <c r="J54" s="5">
        <f>April!$F54</f>
        <v>12</v>
      </c>
      <c r="K54" s="5">
        <f>May!$F54</f>
        <v>13</v>
      </c>
      <c r="L54" s="5">
        <f>June!$F54</f>
        <v>4</v>
      </c>
      <c r="M54" s="5">
        <f>July!$F54</f>
        <v>238</v>
      </c>
      <c r="N54" s="5">
        <f>August!$F54</f>
        <v>0</v>
      </c>
      <c r="O54" s="5">
        <f>September!$F54</f>
        <v>0</v>
      </c>
      <c r="P54" s="5">
        <f>October!$F54</f>
        <v>0</v>
      </c>
      <c r="Q54" s="5">
        <f>November!$F54</f>
        <v>0</v>
      </c>
      <c r="R54" s="5">
        <f>December!$F54</f>
        <v>0</v>
      </c>
      <c r="S54" s="74">
        <f t="shared" si="4"/>
        <v>36.844999999999999</v>
      </c>
    </row>
    <row r="55" spans="1:19" ht="30" customHeight="1" x14ac:dyDescent="0.4">
      <c r="A55" s="6" t="s">
        <v>74</v>
      </c>
      <c r="B55" s="6">
        <f>'Year total'!B55</f>
        <v>9923</v>
      </c>
      <c r="C55" s="27">
        <f t="shared" si="0"/>
        <v>297.69</v>
      </c>
      <c r="D55" s="6">
        <f t="shared" si="1"/>
        <v>1721</v>
      </c>
      <c r="E55" s="27">
        <f t="shared" si="2"/>
        <v>-1423.31</v>
      </c>
      <c r="F55" s="36">
        <f t="shared" si="3"/>
        <v>0.17343545298800767</v>
      </c>
      <c r="G55" s="6">
        <f>January!$F55</f>
        <v>354</v>
      </c>
      <c r="H55" s="6">
        <f>February!$F55</f>
        <v>190</v>
      </c>
      <c r="I55" s="6">
        <f>March!$F55</f>
        <v>417</v>
      </c>
      <c r="J55" s="6">
        <f>April!$F55</f>
        <v>519</v>
      </c>
      <c r="K55" s="6">
        <f>May!$F55</f>
        <v>73</v>
      </c>
      <c r="L55" s="6">
        <f>June!$F55</f>
        <v>134</v>
      </c>
      <c r="M55" s="6">
        <f>July!$F55</f>
        <v>34</v>
      </c>
      <c r="N55" s="6">
        <f>August!$F55</f>
        <v>0</v>
      </c>
      <c r="O55" s="6">
        <f>September!$F55</f>
        <v>0</v>
      </c>
      <c r="P55" s="6">
        <f>October!$F55</f>
        <v>0</v>
      </c>
      <c r="Q55" s="6">
        <f>November!$F55</f>
        <v>0</v>
      </c>
      <c r="R55" s="6">
        <f>December!$F55</f>
        <v>0</v>
      </c>
      <c r="S55" s="75">
        <f t="shared" si="4"/>
        <v>24.807500000000001</v>
      </c>
    </row>
    <row r="56" spans="1:19" ht="30" customHeight="1" x14ac:dyDescent="0.4">
      <c r="A56" s="11" t="s">
        <v>94</v>
      </c>
      <c r="B56" s="11">
        <f>'Year total'!B56</f>
        <v>25582</v>
      </c>
      <c r="C56" s="32">
        <f t="shared" si="0"/>
        <v>767.45999999999992</v>
      </c>
      <c r="D56" s="11">
        <f t="shared" si="1"/>
        <v>1561</v>
      </c>
      <c r="E56" s="32">
        <f t="shared" si="2"/>
        <v>-793.54000000000008</v>
      </c>
      <c r="F56" s="41">
        <f t="shared" si="3"/>
        <v>6.1019466812602612E-2</v>
      </c>
      <c r="G56" s="11">
        <f>January!$F56</f>
        <v>171</v>
      </c>
      <c r="H56" s="11">
        <f>February!$F56</f>
        <v>158</v>
      </c>
      <c r="I56" s="11">
        <f>March!$F56</f>
        <v>230</v>
      </c>
      <c r="J56" s="11">
        <f>April!$F56</f>
        <v>281</v>
      </c>
      <c r="K56" s="11">
        <f>May!$F56</f>
        <v>227</v>
      </c>
      <c r="L56" s="11">
        <f>June!$F56</f>
        <v>79</v>
      </c>
      <c r="M56" s="11">
        <f>July!$F56</f>
        <v>415</v>
      </c>
      <c r="N56" s="11">
        <f>August!$F56</f>
        <v>0</v>
      </c>
      <c r="O56" s="11">
        <f>September!$F56</f>
        <v>0</v>
      </c>
      <c r="P56" s="11">
        <f>October!$F56</f>
        <v>0</v>
      </c>
      <c r="Q56" s="11">
        <f>November!$F56</f>
        <v>0</v>
      </c>
      <c r="R56" s="11">
        <f>December!$F56</f>
        <v>0</v>
      </c>
      <c r="S56" s="32">
        <f t="shared" si="4"/>
        <v>63.954999999999991</v>
      </c>
    </row>
    <row r="57" spans="1:19" ht="30" customHeight="1" x14ac:dyDescent="0.4">
      <c r="A57" s="76" t="s">
        <v>95</v>
      </c>
      <c r="B57" s="12">
        <f>'Year total'!B57</f>
        <v>51758</v>
      </c>
      <c r="C57" s="33">
        <f t="shared" si="0"/>
        <v>1552.74</v>
      </c>
      <c r="D57" s="12">
        <f t="shared" si="1"/>
        <v>15163</v>
      </c>
      <c r="E57" s="33">
        <f t="shared" si="2"/>
        <v>-13610.26</v>
      </c>
      <c r="F57" s="42">
        <f t="shared" si="3"/>
        <v>0.29295954248618572</v>
      </c>
      <c r="G57" s="12">
        <f>January!$F57</f>
        <v>8</v>
      </c>
      <c r="H57" s="12">
        <f>February!$F57</f>
        <v>44</v>
      </c>
      <c r="I57" s="76">
        <f>March!$F57</f>
        <v>1207</v>
      </c>
      <c r="J57" s="76">
        <f>April!$F57</f>
        <v>352</v>
      </c>
      <c r="K57" s="76">
        <f>May!$F57</f>
        <v>146</v>
      </c>
      <c r="L57" s="76">
        <f>June!$F57</f>
        <v>13406</v>
      </c>
      <c r="M57" s="76">
        <f>July!$F57</f>
        <v>0</v>
      </c>
      <c r="N57" s="76">
        <f>August!$F57</f>
        <v>0</v>
      </c>
      <c r="O57" s="76">
        <f>September!$F57</f>
        <v>0</v>
      </c>
      <c r="P57" s="76">
        <f>October!$F57</f>
        <v>0</v>
      </c>
      <c r="Q57" s="76">
        <f>November!$F57</f>
        <v>0</v>
      </c>
      <c r="R57" s="76">
        <f>December!$F57</f>
        <v>0</v>
      </c>
      <c r="S57" s="77">
        <f t="shared" si="4"/>
        <v>129.39500000000001</v>
      </c>
    </row>
  </sheetData>
  <autoFilter ref="A1:S1" xr:uid="{5C0C0772-8393-4B39-8205-C9E5C7461D18}"/>
  <conditionalFormatting sqref="F2 F4 F6 F8 F10 F13 F15:F16 F18 F20 F22 F24 F26 F28 F30 F32 F34 F36 F38 F40 F42 F44 F46 F48 F50 F52 F54 F56:F57">
    <cfRule type="cellIs" dxfId="11" priority="12" operator="lessThan">
      <formula>0.03</formula>
    </cfRule>
  </conditionalFormatting>
  <conditionalFormatting sqref="F55 F53 F51 F49 F47 F45 F43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6 E48 E50 E52 E54">
    <cfRule type="cellIs" dxfId="9" priority="10" operator="lessThan">
      <formula>0</formula>
    </cfRule>
  </conditionalFormatting>
  <conditionalFormatting sqref="E3 E5 E7 E9 E11 E17 E19 E21 E23 E25 E27 E29 E31 E33 E35 E37 E39 E45 E47 E49 E51 E53 E55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 E44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6">
    <cfRule type="cellIs" dxfId="1" priority="2" operator="lessThan">
      <formula>0</formula>
    </cfRule>
  </conditionalFormatting>
  <conditionalFormatting sqref="E5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sheetPr codeName="Sheet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6" x14ac:dyDescent="0.4"/>
  <cols>
    <col min="1" max="1" width="25.69140625" style="4" customWidth="1"/>
    <col min="2" max="21" width="14.69140625" style="4" customWidth="1"/>
  </cols>
  <sheetData>
    <row r="1" spans="1:21" ht="75" customHeight="1" x14ac:dyDescent="0.4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4">
      <c r="A2" s="5" t="s">
        <v>21</v>
      </c>
      <c r="B2" s="44">
        <f>C2</f>
        <v>60407</v>
      </c>
      <c r="C2" s="44">
        <f>JanuaryRaw!B2</f>
        <v>60407</v>
      </c>
      <c r="D2" s="44">
        <f>JanuaryRaw!C2</f>
        <v>60592</v>
      </c>
      <c r="E2" s="44">
        <f>JanuaryRaw!D2</f>
        <v>323</v>
      </c>
      <c r="F2" s="44">
        <f>JanuaryRaw!E2</f>
        <v>138</v>
      </c>
      <c r="G2" s="44">
        <f>JanuaryRaw!F2</f>
        <v>59556</v>
      </c>
      <c r="H2" s="44">
        <f>JanuaryRaw!G2</f>
        <v>5269</v>
      </c>
      <c r="I2" s="44">
        <f>JanuaryRaw!H2</f>
        <v>3925</v>
      </c>
      <c r="J2" s="44">
        <f>JanuaryRaw!I2</f>
        <v>1344</v>
      </c>
      <c r="K2" s="44">
        <f>JanuaryRaw!J2</f>
        <v>9237</v>
      </c>
      <c r="L2" s="44">
        <f>JanuaryRaw!K2</f>
        <v>2650</v>
      </c>
      <c r="M2" s="44">
        <f>JanuaryRaw!L2</f>
        <v>2619</v>
      </c>
      <c r="N2" s="44">
        <f>JanuaryRaw!W2</f>
        <v>1051</v>
      </c>
      <c r="O2" s="44">
        <f>JanuaryRaw!M2</f>
        <v>523</v>
      </c>
      <c r="P2" s="44">
        <f>JanuaryRaw!N2</f>
        <v>6905</v>
      </c>
      <c r="Q2" s="44">
        <f>JanuaryRaw!O2</f>
        <v>39</v>
      </c>
      <c r="R2" s="44">
        <f>JanuaryRaw!P2</f>
        <v>128</v>
      </c>
      <c r="S2" s="44">
        <f>JanuaryRaw!Q2</f>
        <v>3</v>
      </c>
      <c r="T2" s="44">
        <f>JanuaryRaw!R2</f>
        <v>966</v>
      </c>
      <c r="U2" s="44">
        <f>JanuaryRaw!S2</f>
        <v>961</v>
      </c>
    </row>
    <row r="3" spans="1:21" s="4" customFormat="1" ht="30" customHeight="1" x14ac:dyDescent="0.4">
      <c r="A3" s="6" t="s">
        <v>22</v>
      </c>
      <c r="B3" s="46">
        <f t="shared" ref="B3:B55" si="0">C3</f>
        <v>27124</v>
      </c>
      <c r="C3" s="46">
        <f>JanuaryRaw!B3</f>
        <v>27124</v>
      </c>
      <c r="D3" s="46">
        <f>JanuaryRaw!C3</f>
        <v>27199</v>
      </c>
      <c r="E3" s="46">
        <f>JanuaryRaw!D3</f>
        <v>95</v>
      </c>
      <c r="F3" s="46">
        <f>JanuaryRaw!E3</f>
        <v>20</v>
      </c>
      <c r="G3" s="46">
        <f>JanuaryRaw!F3</f>
        <v>26836</v>
      </c>
      <c r="H3" s="46">
        <f>JanuaryRaw!G3</f>
        <v>3128</v>
      </c>
      <c r="I3" s="46">
        <f>JanuaryRaw!H3</f>
        <v>2489</v>
      </c>
      <c r="J3" s="46">
        <f>JanuaryRaw!I3</f>
        <v>639</v>
      </c>
      <c r="K3" s="46">
        <f>JanuaryRaw!J3</f>
        <v>3611</v>
      </c>
      <c r="L3" s="46">
        <f>JanuaryRaw!K3</f>
        <v>1489</v>
      </c>
      <c r="M3" s="46">
        <f>JanuaryRaw!L3</f>
        <v>1639</v>
      </c>
      <c r="N3" s="46">
        <f>JanuaryRaw!W3</f>
        <v>392</v>
      </c>
      <c r="O3" s="46">
        <f>JanuaryRaw!M3</f>
        <v>352</v>
      </c>
      <c r="P3" s="46">
        <f>JanuaryRaw!N3</f>
        <v>4224</v>
      </c>
      <c r="Q3" s="46">
        <f>JanuaryRaw!O3</f>
        <v>30</v>
      </c>
      <c r="R3" s="46">
        <f>JanuaryRaw!P3</f>
        <v>69</v>
      </c>
      <c r="S3" s="46">
        <f>JanuaryRaw!Q3</f>
        <v>1</v>
      </c>
      <c r="T3" s="46">
        <f>JanuaryRaw!R3</f>
        <v>350</v>
      </c>
      <c r="U3" s="46">
        <f>JanuaryRaw!S3</f>
        <v>414</v>
      </c>
    </row>
    <row r="4" spans="1:21" s="4" customFormat="1" ht="30" customHeight="1" x14ac:dyDescent="0.4">
      <c r="A4" s="5" t="s">
        <v>23</v>
      </c>
      <c r="B4" s="44">
        <f t="shared" si="0"/>
        <v>63292</v>
      </c>
      <c r="C4" s="44">
        <f>JanuaryRaw!B4</f>
        <v>63292</v>
      </c>
      <c r="D4" s="44">
        <f>JanuaryRaw!C4</f>
        <v>62320</v>
      </c>
      <c r="E4" s="44">
        <f>JanuaryRaw!D4</f>
        <v>479</v>
      </c>
      <c r="F4" s="44">
        <f>JanuaryRaw!E4</f>
        <v>1451</v>
      </c>
      <c r="G4" s="44">
        <f>JanuaryRaw!F4</f>
        <v>60465</v>
      </c>
      <c r="H4" s="44">
        <f>JanuaryRaw!G4</f>
        <v>8908</v>
      </c>
      <c r="I4" s="44">
        <f>JanuaryRaw!H4</f>
        <v>7007</v>
      </c>
      <c r="J4" s="44">
        <f>JanuaryRaw!I4</f>
        <v>1901</v>
      </c>
      <c r="K4" s="44">
        <f>JanuaryRaw!J4</f>
        <v>16154</v>
      </c>
      <c r="L4" s="44">
        <f>JanuaryRaw!K4</f>
        <v>3502</v>
      </c>
      <c r="M4" s="44">
        <f>JanuaryRaw!L4</f>
        <v>5406</v>
      </c>
      <c r="N4" s="44">
        <f>JanuaryRaw!W5</f>
        <v>1595</v>
      </c>
      <c r="O4" s="44">
        <f>JanuaryRaw!M4</f>
        <v>873</v>
      </c>
      <c r="P4" s="44">
        <f>JanuaryRaw!N4</f>
        <v>6942</v>
      </c>
      <c r="Q4" s="44">
        <f>JanuaryRaw!O4</f>
        <v>49</v>
      </c>
      <c r="R4" s="44">
        <f>JanuaryRaw!P4</f>
        <v>149</v>
      </c>
      <c r="S4" s="44">
        <f>JanuaryRaw!Q4</f>
        <v>1</v>
      </c>
      <c r="T4" s="44">
        <f>JanuaryRaw!R4</f>
        <v>904</v>
      </c>
      <c r="U4" s="44">
        <f>JanuaryRaw!S4</f>
        <v>962</v>
      </c>
    </row>
    <row r="5" spans="1:21" s="4" customFormat="1" ht="30" customHeight="1" x14ac:dyDescent="0.4">
      <c r="A5" s="6" t="s">
        <v>24</v>
      </c>
      <c r="B5" s="46">
        <f t="shared" si="0"/>
        <v>12721</v>
      </c>
      <c r="C5" s="46">
        <f>JanuaryRaw!B5</f>
        <v>12721</v>
      </c>
      <c r="D5" s="46">
        <f>JanuaryRaw!C5</f>
        <v>12753</v>
      </c>
      <c r="E5" s="46">
        <f>JanuaryRaw!D5</f>
        <v>35</v>
      </c>
      <c r="F5" s="46">
        <f>JanuaryRaw!E5</f>
        <v>3</v>
      </c>
      <c r="G5" s="46">
        <f>JanuaryRaw!F5</f>
        <v>12472</v>
      </c>
      <c r="H5" s="46">
        <f>JanuaryRaw!G5</f>
        <v>143</v>
      </c>
      <c r="I5" s="46">
        <f>JanuaryRaw!H5</f>
        <v>106</v>
      </c>
      <c r="J5" s="46">
        <f>JanuaryRaw!I5</f>
        <v>37</v>
      </c>
      <c r="K5" s="46">
        <f>JanuaryRaw!J5</f>
        <v>320</v>
      </c>
      <c r="L5" s="46">
        <f>JanuaryRaw!K5</f>
        <v>77</v>
      </c>
      <c r="M5" s="46">
        <f>JanuaryRaw!L5</f>
        <v>66</v>
      </c>
      <c r="N5" s="46">
        <f>JanuaryRaw!W7</f>
        <v>28</v>
      </c>
      <c r="O5" s="46">
        <f>JanuaryRaw!M5</f>
        <v>16</v>
      </c>
      <c r="P5" s="46">
        <f>JanuaryRaw!N5</f>
        <v>192</v>
      </c>
      <c r="Q5" s="46">
        <f>JanuaryRaw!O5</f>
        <v>8</v>
      </c>
      <c r="R5" s="46">
        <f>JanuaryRaw!P5</f>
        <v>1</v>
      </c>
      <c r="S5" s="46">
        <f>JanuaryRaw!Q5</f>
        <v>0</v>
      </c>
      <c r="T5" s="46">
        <f>JanuaryRaw!R5</f>
        <v>106</v>
      </c>
      <c r="U5" s="46">
        <f>JanuaryRaw!S5</f>
        <v>18</v>
      </c>
    </row>
    <row r="6" spans="1:21" s="4" customFormat="1" ht="30" customHeight="1" x14ac:dyDescent="0.4">
      <c r="A6" s="5" t="s">
        <v>25</v>
      </c>
      <c r="B6" s="44">
        <f t="shared" si="0"/>
        <v>60187</v>
      </c>
      <c r="C6" s="44">
        <f>JanuaryRaw!B6</f>
        <v>60187</v>
      </c>
      <c r="D6" s="44">
        <f>JanuaryRaw!C6</f>
        <v>60355</v>
      </c>
      <c r="E6" s="44">
        <f>JanuaryRaw!D6</f>
        <v>424</v>
      </c>
      <c r="F6" s="44">
        <f>JanuaryRaw!E6</f>
        <v>256</v>
      </c>
      <c r="G6" s="44">
        <f>JanuaryRaw!F6</f>
        <v>58621</v>
      </c>
      <c r="H6" s="44">
        <f>JanuaryRaw!G6</f>
        <v>6736</v>
      </c>
      <c r="I6" s="44">
        <f>JanuaryRaw!H6</f>
        <v>5429</v>
      </c>
      <c r="J6" s="44">
        <f>JanuaryRaw!I6</f>
        <v>1307</v>
      </c>
      <c r="K6" s="44">
        <f>JanuaryRaw!J6</f>
        <v>12739</v>
      </c>
      <c r="L6" s="44">
        <f>JanuaryRaw!K6</f>
        <v>3133</v>
      </c>
      <c r="M6" s="44">
        <f>JanuaryRaw!L6</f>
        <v>3600</v>
      </c>
      <c r="N6" s="44">
        <f>JanuaryRaw!W8</f>
        <v>900</v>
      </c>
      <c r="O6" s="44">
        <f>JanuaryRaw!M6</f>
        <v>707</v>
      </c>
      <c r="P6" s="44">
        <f>JanuaryRaw!N6</f>
        <v>8424</v>
      </c>
      <c r="Q6" s="44">
        <f>JanuaryRaw!O6</f>
        <v>44</v>
      </c>
      <c r="R6" s="44">
        <f>JanuaryRaw!P6</f>
        <v>115</v>
      </c>
      <c r="S6" s="44">
        <f>JanuaryRaw!Q6</f>
        <v>2</v>
      </c>
      <c r="T6" s="44">
        <f>JanuaryRaw!R6</f>
        <v>1095</v>
      </c>
      <c r="U6" s="44">
        <f>JanuaryRaw!S6</f>
        <v>891</v>
      </c>
    </row>
    <row r="7" spans="1:21" s="4" customFormat="1" ht="30" customHeight="1" x14ac:dyDescent="0.4">
      <c r="A7" s="6" t="s">
        <v>26</v>
      </c>
      <c r="B7" s="46">
        <f t="shared" si="0"/>
        <v>13287</v>
      </c>
      <c r="C7" s="46">
        <f>JanuaryRaw!B7</f>
        <v>13287</v>
      </c>
      <c r="D7" s="46">
        <f>JanuaryRaw!C7</f>
        <v>13307</v>
      </c>
      <c r="E7" s="46">
        <f>JanuaryRaw!D7</f>
        <v>42</v>
      </c>
      <c r="F7" s="46">
        <f>JanuaryRaw!E7</f>
        <v>22</v>
      </c>
      <c r="G7" s="46">
        <f>JanuaryRaw!F7</f>
        <v>13146</v>
      </c>
      <c r="H7" s="46">
        <f>JanuaryRaw!G7</f>
        <v>542</v>
      </c>
      <c r="I7" s="46">
        <f>JanuaryRaw!H7</f>
        <v>369</v>
      </c>
      <c r="J7" s="46">
        <f>JanuaryRaw!I7</f>
        <v>173</v>
      </c>
      <c r="K7" s="46">
        <f>JanuaryRaw!J7</f>
        <v>808</v>
      </c>
      <c r="L7" s="46">
        <f>JanuaryRaw!K7</f>
        <v>307</v>
      </c>
      <c r="M7" s="46">
        <f>JanuaryRaw!L7</f>
        <v>235</v>
      </c>
      <c r="N7" s="46">
        <f>JanuaryRaw!W9</f>
        <v>35</v>
      </c>
      <c r="O7" s="46">
        <f>JanuaryRaw!M7</f>
        <v>54</v>
      </c>
      <c r="P7" s="46">
        <f>JanuaryRaw!N7</f>
        <v>713</v>
      </c>
      <c r="Q7" s="46">
        <f>JanuaryRaw!O7</f>
        <v>9</v>
      </c>
      <c r="R7" s="46">
        <f>JanuaryRaw!P7</f>
        <v>13</v>
      </c>
      <c r="S7" s="46">
        <f>JanuaryRaw!Q7</f>
        <v>0</v>
      </c>
      <c r="T7" s="46">
        <f>JanuaryRaw!R7</f>
        <v>115</v>
      </c>
      <c r="U7" s="46">
        <f>JanuaryRaw!S7</f>
        <v>129</v>
      </c>
    </row>
    <row r="8" spans="1:21" s="4" customFormat="1" ht="30" customHeight="1" x14ac:dyDescent="0.4">
      <c r="A8" s="5" t="s">
        <v>27</v>
      </c>
      <c r="B8" s="44">
        <f t="shared" si="0"/>
        <v>10090</v>
      </c>
      <c r="C8" s="44">
        <f>JanuaryRaw!B8</f>
        <v>10090</v>
      </c>
      <c r="D8" s="44">
        <f>JanuaryRaw!C8</f>
        <v>10168</v>
      </c>
      <c r="E8" s="44">
        <f>JanuaryRaw!D8</f>
        <v>89</v>
      </c>
      <c r="F8" s="44">
        <f>JanuaryRaw!E8</f>
        <v>11</v>
      </c>
      <c r="G8" s="44">
        <f>JanuaryRaw!F8</f>
        <v>10099</v>
      </c>
      <c r="H8" s="44">
        <f>JanuaryRaw!G8</f>
        <v>576</v>
      </c>
      <c r="I8" s="44">
        <f>JanuaryRaw!H8</f>
        <v>512</v>
      </c>
      <c r="J8" s="44">
        <f>JanuaryRaw!I8</f>
        <v>64</v>
      </c>
      <c r="K8" s="44">
        <f>JanuaryRaw!J8</f>
        <v>844</v>
      </c>
      <c r="L8" s="44">
        <f>JanuaryRaw!K8</f>
        <v>436</v>
      </c>
      <c r="M8" s="44">
        <f>JanuaryRaw!L8</f>
        <v>140</v>
      </c>
      <c r="N8" s="44">
        <f>JanuaryRaw!W10</f>
        <v>65</v>
      </c>
      <c r="O8" s="44">
        <f>JanuaryRaw!M8</f>
        <v>94</v>
      </c>
      <c r="P8" s="44">
        <f>JanuaryRaw!N8</f>
        <v>842</v>
      </c>
      <c r="Q8" s="44">
        <f>JanuaryRaw!O8</f>
        <v>10</v>
      </c>
      <c r="R8" s="44">
        <f>JanuaryRaw!P8</f>
        <v>13</v>
      </c>
      <c r="S8" s="44">
        <f>JanuaryRaw!Q8</f>
        <v>0</v>
      </c>
      <c r="T8" s="44">
        <f>JanuaryRaw!R8</f>
        <v>167</v>
      </c>
      <c r="U8" s="44">
        <f>JanuaryRaw!S8</f>
        <v>91</v>
      </c>
    </row>
    <row r="9" spans="1:21" s="4" customFormat="1" ht="30" customHeight="1" x14ac:dyDescent="0.4">
      <c r="A9" s="6" t="s">
        <v>28</v>
      </c>
      <c r="B9" s="46">
        <f t="shared" si="0"/>
        <v>8431</v>
      </c>
      <c r="C9" s="46">
        <f>JanuaryRaw!B9</f>
        <v>8431</v>
      </c>
      <c r="D9" s="46">
        <f>JanuaryRaw!C9</f>
        <v>8461</v>
      </c>
      <c r="E9" s="46">
        <f>JanuaryRaw!D9</f>
        <v>33</v>
      </c>
      <c r="F9" s="46">
        <f>JanuaryRaw!E9</f>
        <v>3</v>
      </c>
      <c r="G9" s="46">
        <f>JanuaryRaw!F9</f>
        <v>8406</v>
      </c>
      <c r="H9" s="46">
        <f>JanuaryRaw!G9</f>
        <v>292</v>
      </c>
      <c r="I9" s="46">
        <f>JanuaryRaw!H9</f>
        <v>201</v>
      </c>
      <c r="J9" s="46">
        <f>JanuaryRaw!I9</f>
        <v>91</v>
      </c>
      <c r="K9" s="46">
        <f>JanuaryRaw!J9</f>
        <v>418</v>
      </c>
      <c r="L9" s="46">
        <f>JanuaryRaw!K9</f>
        <v>228</v>
      </c>
      <c r="M9" s="46">
        <f>JanuaryRaw!L9</f>
        <v>64</v>
      </c>
      <c r="N9" s="46">
        <f>JanuaryRaw!W11</f>
        <v>35</v>
      </c>
      <c r="O9" s="46">
        <f>JanuaryRaw!M9</f>
        <v>48</v>
      </c>
      <c r="P9" s="46">
        <f>JanuaryRaw!N9</f>
        <v>263</v>
      </c>
      <c r="Q9" s="46">
        <f>JanuaryRaw!O9</f>
        <v>10</v>
      </c>
      <c r="R9" s="46">
        <f>JanuaryRaw!P9</f>
        <v>7</v>
      </c>
      <c r="S9" s="46">
        <f>JanuaryRaw!Q9</f>
        <v>0</v>
      </c>
      <c r="T9" s="46">
        <f>JanuaryRaw!R9</f>
        <v>65</v>
      </c>
      <c r="U9" s="46">
        <f>JanuaryRaw!S9</f>
        <v>26</v>
      </c>
    </row>
    <row r="10" spans="1:21" s="4" customFormat="1" ht="30" customHeight="1" x14ac:dyDescent="0.4">
      <c r="A10" s="5" t="s">
        <v>29</v>
      </c>
      <c r="B10" s="44">
        <f t="shared" si="0"/>
        <v>5464</v>
      </c>
      <c r="C10" s="44">
        <f>JanuaryRaw!B10</f>
        <v>5464</v>
      </c>
      <c r="D10" s="44">
        <f>JanuaryRaw!C10</f>
        <v>5508</v>
      </c>
      <c r="E10" s="44">
        <f>JanuaryRaw!D10</f>
        <v>49</v>
      </c>
      <c r="F10" s="44">
        <f>JanuaryRaw!E10</f>
        <v>5</v>
      </c>
      <c r="G10" s="44">
        <f>JanuaryRaw!F10</f>
        <v>5424</v>
      </c>
      <c r="H10" s="44">
        <f>JanuaryRaw!G10</f>
        <v>67</v>
      </c>
      <c r="I10" s="44">
        <f>JanuaryRaw!H10</f>
        <v>65</v>
      </c>
      <c r="J10" s="44">
        <f>JanuaryRaw!I10</f>
        <v>2</v>
      </c>
      <c r="K10" s="44">
        <f>JanuaryRaw!J10</f>
        <v>138</v>
      </c>
      <c r="L10" s="44">
        <f>JanuaryRaw!K10</f>
        <v>12</v>
      </c>
      <c r="M10" s="44">
        <f>JanuaryRaw!L10</f>
        <v>55</v>
      </c>
      <c r="N10" s="44">
        <f>JanuaryRaw!W12</f>
        <v>4</v>
      </c>
      <c r="O10" s="44">
        <f>JanuaryRaw!M10</f>
        <v>15</v>
      </c>
      <c r="P10" s="44">
        <f>JanuaryRaw!N10</f>
        <v>173</v>
      </c>
      <c r="Q10" s="44">
        <f>JanuaryRaw!O10</f>
        <v>15</v>
      </c>
      <c r="R10" s="44">
        <f>JanuaryRaw!P10</f>
        <v>2</v>
      </c>
      <c r="S10" s="44">
        <f>JanuaryRaw!Q10</f>
        <v>0</v>
      </c>
      <c r="T10" s="44">
        <f>JanuaryRaw!R10</f>
        <v>39</v>
      </c>
      <c r="U10" s="44">
        <f>JanuaryRaw!S10</f>
        <v>0</v>
      </c>
    </row>
    <row r="11" spans="1:21" s="4" customFormat="1" ht="30" customHeight="1" x14ac:dyDescent="0.4">
      <c r="A11" s="6" t="s">
        <v>30</v>
      </c>
      <c r="B11" s="46">
        <f t="shared" si="0"/>
        <v>362</v>
      </c>
      <c r="C11" s="46">
        <f>JanuaryRaw!B11</f>
        <v>362</v>
      </c>
      <c r="D11" s="46">
        <f>JanuaryRaw!C11</f>
        <v>362</v>
      </c>
      <c r="E11" s="46">
        <f>JanuaryRaw!D11</f>
        <v>0</v>
      </c>
      <c r="F11" s="46">
        <f>JanuaryRaw!E11</f>
        <v>0</v>
      </c>
      <c r="G11" s="46">
        <f>JanuaryRaw!F11</f>
        <v>362</v>
      </c>
      <c r="H11" s="46">
        <f>JanuaryRaw!G11</f>
        <v>0</v>
      </c>
      <c r="I11" s="46">
        <f>JanuaryRaw!H11</f>
        <v>0</v>
      </c>
      <c r="J11" s="46">
        <f>JanuaryRaw!I11</f>
        <v>0</v>
      </c>
      <c r="K11" s="46">
        <f>JanuaryRaw!J11</f>
        <v>0</v>
      </c>
      <c r="L11" s="46">
        <f>JanuaryRaw!K11</f>
        <v>0</v>
      </c>
      <c r="M11" s="46">
        <f>JanuaryRaw!L11</f>
        <v>0</v>
      </c>
      <c r="N11" s="46"/>
      <c r="O11" s="46">
        <f>JanuaryRaw!M11</f>
        <v>0</v>
      </c>
      <c r="P11" s="46">
        <f>JanuaryRaw!N11</f>
        <v>34</v>
      </c>
      <c r="Q11" s="46">
        <f>JanuaryRaw!O11</f>
        <v>8</v>
      </c>
      <c r="R11" s="46">
        <f>JanuaryRaw!P11</f>
        <v>0</v>
      </c>
      <c r="S11" s="46">
        <f>JanuaryRaw!Q11</f>
        <v>0</v>
      </c>
      <c r="T11" s="46">
        <f>JanuaryRaw!R11</f>
        <v>0</v>
      </c>
      <c r="U11" s="46">
        <f>JanuaryRaw!S11</f>
        <v>0</v>
      </c>
    </row>
    <row r="12" spans="1:21" s="4" customFormat="1" ht="30" customHeight="1" x14ac:dyDescent="0.4">
      <c r="A12" s="7" t="s">
        <v>31</v>
      </c>
      <c r="B12" s="48">
        <f t="shared" si="0"/>
        <v>2012</v>
      </c>
      <c r="C12" s="48">
        <f>JanuaryRaw!B12</f>
        <v>2012</v>
      </c>
      <c r="D12" s="48">
        <f>JanuaryRaw!C12</f>
        <v>2029</v>
      </c>
      <c r="E12" s="48">
        <f>JanuaryRaw!D12</f>
        <v>22</v>
      </c>
      <c r="F12" s="48">
        <f>JanuaryRaw!E12</f>
        <v>5</v>
      </c>
      <c r="G12" s="48">
        <f>JanuaryRaw!F12</f>
        <v>1982</v>
      </c>
      <c r="H12" s="48">
        <f>JanuaryRaw!G12</f>
        <v>134</v>
      </c>
      <c r="I12" s="48">
        <f>JanuaryRaw!H12</f>
        <v>123</v>
      </c>
      <c r="J12" s="48">
        <f>JanuaryRaw!I12</f>
        <v>11</v>
      </c>
      <c r="K12" s="48">
        <f>JanuaryRaw!J12</f>
        <v>303</v>
      </c>
      <c r="L12" s="48">
        <f>JanuaryRaw!K12</f>
        <v>80</v>
      </c>
      <c r="M12" s="48">
        <f>JanuaryRaw!L12</f>
        <v>48</v>
      </c>
      <c r="N12" s="48"/>
      <c r="O12" s="48">
        <f>JanuaryRaw!M12</f>
        <v>21</v>
      </c>
      <c r="P12" s="48">
        <f>JanuaryRaw!N12</f>
        <v>439</v>
      </c>
      <c r="Q12" s="48">
        <f>JanuaryRaw!O12</f>
        <v>10</v>
      </c>
      <c r="R12" s="48">
        <f>JanuaryRaw!P12</f>
        <v>10</v>
      </c>
      <c r="S12" s="48">
        <f>JanuaryRaw!Q12</f>
        <v>0</v>
      </c>
      <c r="T12" s="48">
        <f>JanuaryRaw!R12</f>
        <v>27</v>
      </c>
      <c r="U12" s="48">
        <f>JanuaryRaw!S12</f>
        <v>67</v>
      </c>
    </row>
    <row r="13" spans="1:21" s="4" customFormat="1" ht="30" customHeight="1" x14ac:dyDescent="0.4">
      <c r="A13" s="8" t="s">
        <v>32</v>
      </c>
      <c r="B13" s="50">
        <f t="shared" si="0"/>
        <v>4579</v>
      </c>
      <c r="C13" s="50">
        <f>JanuaryRaw!B13</f>
        <v>4579</v>
      </c>
      <c r="D13" s="50">
        <f>JanuaryRaw!C13</f>
        <v>4617</v>
      </c>
      <c r="E13" s="50">
        <f>JanuaryRaw!D13</f>
        <v>59</v>
      </c>
      <c r="F13" s="50">
        <f>JanuaryRaw!E13</f>
        <v>21</v>
      </c>
      <c r="G13" s="50">
        <f>JanuaryRaw!F13</f>
        <v>4497</v>
      </c>
      <c r="H13" s="50">
        <f>JanuaryRaw!G13</f>
        <v>357</v>
      </c>
      <c r="I13" s="50">
        <f>JanuaryRaw!H13</f>
        <v>315</v>
      </c>
      <c r="J13" s="50">
        <f>JanuaryRaw!I13</f>
        <v>42</v>
      </c>
      <c r="K13" s="50">
        <f>JanuaryRaw!J13</f>
        <v>857</v>
      </c>
      <c r="L13" s="50">
        <f>JanuaryRaw!K13</f>
        <v>245</v>
      </c>
      <c r="M13" s="50">
        <f>JanuaryRaw!L13</f>
        <v>112</v>
      </c>
      <c r="N13" s="50"/>
      <c r="O13" s="50">
        <f>JanuaryRaw!M13</f>
        <v>38</v>
      </c>
      <c r="P13" s="50">
        <f>JanuaryRaw!N13</f>
        <v>406</v>
      </c>
      <c r="Q13" s="50">
        <f>JanuaryRaw!O13</f>
        <v>9</v>
      </c>
      <c r="R13" s="50">
        <f>JanuaryRaw!P13</f>
        <v>6</v>
      </c>
      <c r="S13" s="50">
        <f>JanuaryRaw!Q13</f>
        <v>0</v>
      </c>
      <c r="T13" s="50">
        <f>JanuaryRaw!R13</f>
        <v>218</v>
      </c>
      <c r="U13" s="50">
        <f>JanuaryRaw!S13</f>
        <v>178</v>
      </c>
    </row>
    <row r="14" spans="1:21" s="4" customFormat="1" ht="30" customHeight="1" x14ac:dyDescent="0.4">
      <c r="A14" s="7" t="s">
        <v>33</v>
      </c>
      <c r="B14" s="48">
        <f t="shared" si="0"/>
        <v>10888</v>
      </c>
      <c r="C14" s="48">
        <f>JanuaryRaw!B14</f>
        <v>10888</v>
      </c>
      <c r="D14" s="48">
        <f>JanuaryRaw!C14</f>
        <v>10906</v>
      </c>
      <c r="E14" s="48">
        <f>JanuaryRaw!D14</f>
        <v>111</v>
      </c>
      <c r="F14" s="48">
        <f>JanuaryRaw!E14</f>
        <v>93</v>
      </c>
      <c r="G14" s="48">
        <f>JanuaryRaw!F14</f>
        <v>10682</v>
      </c>
      <c r="H14" s="48">
        <f>JanuaryRaw!G14</f>
        <v>677</v>
      </c>
      <c r="I14" s="48">
        <f>JanuaryRaw!H14</f>
        <v>562</v>
      </c>
      <c r="J14" s="48">
        <f>JanuaryRaw!I14</f>
        <v>115</v>
      </c>
      <c r="K14" s="48">
        <f>JanuaryRaw!J14</f>
        <v>2734</v>
      </c>
      <c r="L14" s="48">
        <f>JanuaryRaw!K14</f>
        <v>421</v>
      </c>
      <c r="M14" s="48">
        <f>JanuaryRaw!L14</f>
        <v>256</v>
      </c>
      <c r="N14" s="48"/>
      <c r="O14" s="48">
        <f>JanuaryRaw!M14</f>
        <v>104</v>
      </c>
      <c r="P14" s="48">
        <f>JanuaryRaw!N14</f>
        <v>989</v>
      </c>
      <c r="Q14" s="48">
        <f>JanuaryRaw!O14</f>
        <v>9</v>
      </c>
      <c r="R14" s="48">
        <f>JanuaryRaw!P14</f>
        <v>16</v>
      </c>
      <c r="S14" s="48">
        <f>JanuaryRaw!Q14</f>
        <v>1</v>
      </c>
      <c r="T14" s="48">
        <f>JanuaryRaw!R14</f>
        <v>290</v>
      </c>
      <c r="U14" s="48">
        <f>JanuaryRaw!S14</f>
        <v>126</v>
      </c>
    </row>
    <row r="15" spans="1:21" s="4" customFormat="1" ht="30" customHeight="1" x14ac:dyDescent="0.4">
      <c r="A15" s="8" t="s">
        <v>34</v>
      </c>
      <c r="B15" s="50">
        <f t="shared" si="0"/>
        <v>8103</v>
      </c>
      <c r="C15" s="50">
        <f>JanuaryRaw!B15</f>
        <v>8103</v>
      </c>
      <c r="D15" s="50">
        <f>JanuaryRaw!C15</f>
        <v>8189</v>
      </c>
      <c r="E15" s="50">
        <f>JanuaryRaw!D15</f>
        <v>138</v>
      </c>
      <c r="F15" s="50">
        <f>JanuaryRaw!E15</f>
        <v>52</v>
      </c>
      <c r="G15" s="50">
        <f>JanuaryRaw!F15</f>
        <v>8027</v>
      </c>
      <c r="H15" s="50">
        <f>JanuaryRaw!G15</f>
        <v>389</v>
      </c>
      <c r="I15" s="50">
        <f>JanuaryRaw!H15</f>
        <v>322</v>
      </c>
      <c r="J15" s="50">
        <f>JanuaryRaw!I15</f>
        <v>67</v>
      </c>
      <c r="K15" s="50">
        <f>JanuaryRaw!J15</f>
        <v>825</v>
      </c>
      <c r="L15" s="50">
        <f>JanuaryRaw!K15</f>
        <v>189</v>
      </c>
      <c r="M15" s="50">
        <f>JanuaryRaw!L15</f>
        <v>199</v>
      </c>
      <c r="N15" s="50"/>
      <c r="O15" s="50">
        <f>JanuaryRaw!M15</f>
        <v>59</v>
      </c>
      <c r="P15" s="50">
        <f>JanuaryRaw!N15</f>
        <v>583</v>
      </c>
      <c r="Q15" s="50">
        <f>JanuaryRaw!O15</f>
        <v>9</v>
      </c>
      <c r="R15" s="50">
        <f>JanuaryRaw!P15</f>
        <v>10</v>
      </c>
      <c r="S15" s="50">
        <f>JanuaryRaw!Q15</f>
        <v>0</v>
      </c>
      <c r="T15" s="50">
        <f>JanuaryRaw!R15</f>
        <v>287</v>
      </c>
      <c r="U15" s="50">
        <f>JanuaryRaw!S15</f>
        <v>58</v>
      </c>
    </row>
    <row r="16" spans="1:21" s="4" customFormat="1" ht="30" customHeight="1" x14ac:dyDescent="0.4">
      <c r="A16" s="5" t="s">
        <v>35</v>
      </c>
      <c r="B16" s="44">
        <f t="shared" si="0"/>
        <v>8662</v>
      </c>
      <c r="C16" s="44">
        <f>JanuaryRaw!B16</f>
        <v>8662</v>
      </c>
      <c r="D16" s="44">
        <f>JanuaryRaw!C16</f>
        <v>8776</v>
      </c>
      <c r="E16" s="44">
        <f>JanuaryRaw!D16</f>
        <v>133</v>
      </c>
      <c r="F16" s="44">
        <f>JanuaryRaw!E16</f>
        <v>19</v>
      </c>
      <c r="G16" s="44">
        <f>JanuaryRaw!F16</f>
        <v>8673</v>
      </c>
      <c r="H16" s="44">
        <f>JanuaryRaw!G16</f>
        <v>274</v>
      </c>
      <c r="I16" s="44">
        <f>JanuaryRaw!H16</f>
        <v>203</v>
      </c>
      <c r="J16" s="44">
        <f>JanuaryRaw!I16</f>
        <v>71</v>
      </c>
      <c r="K16" s="44">
        <f>JanuaryRaw!J16</f>
        <v>510</v>
      </c>
      <c r="L16" s="44">
        <f>JanuaryRaw!K16</f>
        <v>147</v>
      </c>
      <c r="M16" s="44">
        <f>JanuaryRaw!L16</f>
        <v>127</v>
      </c>
      <c r="N16" s="44">
        <f>JanuaryRaw!W15</f>
        <v>37</v>
      </c>
      <c r="O16" s="44">
        <f>JanuaryRaw!M16</f>
        <v>28</v>
      </c>
      <c r="P16" s="44">
        <f>JanuaryRaw!N16</f>
        <v>359</v>
      </c>
      <c r="Q16" s="44">
        <f>JanuaryRaw!O16</f>
        <v>9</v>
      </c>
      <c r="R16" s="44">
        <f>JanuaryRaw!P16</f>
        <v>6</v>
      </c>
      <c r="S16" s="44">
        <f>JanuaryRaw!Q16</f>
        <v>0</v>
      </c>
      <c r="T16" s="44">
        <f>JanuaryRaw!R16</f>
        <v>125</v>
      </c>
      <c r="U16" s="44">
        <f>JanuaryRaw!S16</f>
        <v>30</v>
      </c>
    </row>
    <row r="17" spans="1:21" s="4" customFormat="1" ht="30" customHeight="1" x14ac:dyDescent="0.4">
      <c r="A17" s="6" t="s">
        <v>36</v>
      </c>
      <c r="B17" s="46">
        <f t="shared" si="0"/>
        <v>15728</v>
      </c>
      <c r="C17" s="46">
        <f>JanuaryRaw!B17</f>
        <v>15728</v>
      </c>
      <c r="D17" s="46">
        <f>JanuaryRaw!C17</f>
        <v>15817</v>
      </c>
      <c r="E17" s="46">
        <f>JanuaryRaw!D17</f>
        <v>118</v>
      </c>
      <c r="F17" s="46">
        <f>JanuaryRaw!E17</f>
        <v>29</v>
      </c>
      <c r="G17" s="46">
        <f>JanuaryRaw!F17</f>
        <v>15635</v>
      </c>
      <c r="H17" s="46">
        <f>JanuaryRaw!G17</f>
        <v>2122</v>
      </c>
      <c r="I17" s="46">
        <f>JanuaryRaw!H17</f>
        <v>1625</v>
      </c>
      <c r="J17" s="46">
        <f>JanuaryRaw!I17</f>
        <v>497</v>
      </c>
      <c r="K17" s="46">
        <f>JanuaryRaw!J17</f>
        <v>2859</v>
      </c>
      <c r="L17" s="46">
        <f>JanuaryRaw!K17</f>
        <v>801</v>
      </c>
      <c r="M17" s="46">
        <f>JanuaryRaw!L17</f>
        <v>1321</v>
      </c>
      <c r="N17" s="46">
        <f>JanuaryRaw!W16</f>
        <v>688</v>
      </c>
      <c r="O17" s="46">
        <f>JanuaryRaw!M17</f>
        <v>210</v>
      </c>
      <c r="P17" s="46">
        <f>JanuaryRaw!N17</f>
        <v>2066</v>
      </c>
      <c r="Q17" s="46">
        <f>JanuaryRaw!O17</f>
        <v>26</v>
      </c>
      <c r="R17" s="46">
        <f>JanuaryRaw!P17</f>
        <v>29</v>
      </c>
      <c r="S17" s="46">
        <f>JanuaryRaw!Q17</f>
        <v>0</v>
      </c>
      <c r="T17" s="46">
        <f>JanuaryRaw!R17</f>
        <v>368</v>
      </c>
      <c r="U17" s="46">
        <f>JanuaryRaw!S17</f>
        <v>486</v>
      </c>
    </row>
    <row r="18" spans="1:21" s="4" customFormat="1" ht="30" customHeight="1" x14ac:dyDescent="0.4">
      <c r="A18" s="5" t="s">
        <v>37</v>
      </c>
      <c r="B18" s="44">
        <f t="shared" si="0"/>
        <v>7840</v>
      </c>
      <c r="C18" s="44">
        <f>JanuaryRaw!B18</f>
        <v>7840</v>
      </c>
      <c r="D18" s="44">
        <f>JanuaryRaw!C18</f>
        <v>7901</v>
      </c>
      <c r="E18" s="44">
        <f>JanuaryRaw!D18</f>
        <v>61</v>
      </c>
      <c r="F18" s="44">
        <f>JanuaryRaw!E18</f>
        <v>0</v>
      </c>
      <c r="G18" s="44">
        <f>JanuaryRaw!F18</f>
        <v>7807</v>
      </c>
      <c r="H18" s="44">
        <f>JanuaryRaw!G18</f>
        <v>126</v>
      </c>
      <c r="I18" s="44">
        <f>JanuaryRaw!H18</f>
        <v>63</v>
      </c>
      <c r="J18" s="44">
        <f>JanuaryRaw!I18</f>
        <v>63</v>
      </c>
      <c r="K18" s="44">
        <f>JanuaryRaw!J18</f>
        <v>283</v>
      </c>
      <c r="L18" s="44">
        <f>JanuaryRaw!K18</f>
        <v>57</v>
      </c>
      <c r="M18" s="44">
        <f>JanuaryRaw!L18</f>
        <v>69</v>
      </c>
      <c r="N18" s="44">
        <f>JanuaryRaw!W4</f>
        <v>0</v>
      </c>
      <c r="O18" s="44">
        <f>JanuaryRaw!M18</f>
        <v>15</v>
      </c>
      <c r="P18" s="44">
        <f>JanuaryRaw!N18</f>
        <v>174</v>
      </c>
      <c r="Q18" s="44">
        <f>JanuaryRaw!O18</f>
        <v>8</v>
      </c>
      <c r="R18" s="44">
        <f>JanuaryRaw!P18</f>
        <v>2</v>
      </c>
      <c r="S18" s="44">
        <f>JanuaryRaw!Q18</f>
        <v>0</v>
      </c>
      <c r="T18" s="44">
        <f>JanuaryRaw!R18</f>
        <v>68</v>
      </c>
      <c r="U18" s="44">
        <f>JanuaryRaw!S18</f>
        <v>21</v>
      </c>
    </row>
    <row r="19" spans="1:21" s="4" customFormat="1" ht="30" customHeight="1" x14ac:dyDescent="0.4">
      <c r="A19" s="6" t="s">
        <v>38</v>
      </c>
      <c r="B19" s="46">
        <f t="shared" si="0"/>
        <v>31627</v>
      </c>
      <c r="C19" s="46">
        <f>JanuaryRaw!B19</f>
        <v>31627</v>
      </c>
      <c r="D19" s="46">
        <f>JanuaryRaw!C19</f>
        <v>31648</v>
      </c>
      <c r="E19" s="46">
        <f>JanuaryRaw!D19</f>
        <v>111</v>
      </c>
      <c r="F19" s="46">
        <f>JanuaryRaw!E19</f>
        <v>91</v>
      </c>
      <c r="G19" s="46">
        <f>JanuaryRaw!F19</f>
        <v>31011</v>
      </c>
      <c r="H19" s="46">
        <f>JanuaryRaw!G19</f>
        <v>2120</v>
      </c>
      <c r="I19" s="46">
        <f>JanuaryRaw!H19</f>
        <v>1735</v>
      </c>
      <c r="J19" s="46">
        <f>JanuaryRaw!I19</f>
        <v>385</v>
      </c>
      <c r="K19" s="46">
        <f>JanuaryRaw!J19</f>
        <v>2848</v>
      </c>
      <c r="L19" s="46">
        <f>JanuaryRaw!K19</f>
        <v>1040</v>
      </c>
      <c r="M19" s="46">
        <f>JanuaryRaw!L19</f>
        <v>1080</v>
      </c>
      <c r="N19" s="46">
        <f>JanuaryRaw!W27</f>
        <v>206</v>
      </c>
      <c r="O19" s="46">
        <f>JanuaryRaw!M19</f>
        <v>262</v>
      </c>
      <c r="P19" s="46">
        <f>JanuaryRaw!N19</f>
        <v>2677</v>
      </c>
      <c r="Q19" s="46">
        <f>JanuaryRaw!O19</f>
        <v>18</v>
      </c>
      <c r="R19" s="46">
        <f>JanuaryRaw!P19</f>
        <v>50</v>
      </c>
      <c r="S19" s="46">
        <f>JanuaryRaw!Q19</f>
        <v>0</v>
      </c>
      <c r="T19" s="46">
        <f>JanuaryRaw!R19</f>
        <v>403</v>
      </c>
      <c r="U19" s="46">
        <f>JanuaryRaw!S19</f>
        <v>405</v>
      </c>
    </row>
    <row r="20" spans="1:21" s="4" customFormat="1" ht="30" customHeight="1" x14ac:dyDescent="0.4">
      <c r="A20" s="5" t="s">
        <v>39</v>
      </c>
      <c r="B20" s="44">
        <f t="shared" si="0"/>
        <v>4325</v>
      </c>
      <c r="C20" s="44">
        <f>JanuaryRaw!B20</f>
        <v>4325</v>
      </c>
      <c r="D20" s="44">
        <f>JanuaryRaw!C20</f>
        <v>4359</v>
      </c>
      <c r="E20" s="44">
        <f>JanuaryRaw!D20</f>
        <v>37</v>
      </c>
      <c r="F20" s="44">
        <f>JanuaryRaw!E20</f>
        <v>3</v>
      </c>
      <c r="G20" s="44">
        <f>JanuaryRaw!F20</f>
        <v>4095</v>
      </c>
      <c r="H20" s="44">
        <f>JanuaryRaw!G20</f>
        <v>22</v>
      </c>
      <c r="I20" s="44">
        <f>JanuaryRaw!H20</f>
        <v>20</v>
      </c>
      <c r="J20" s="44">
        <f>JanuaryRaw!I20</f>
        <v>2</v>
      </c>
      <c r="K20" s="44">
        <f>JanuaryRaw!J20</f>
        <v>159</v>
      </c>
      <c r="L20" s="44">
        <f>JanuaryRaw!K20</f>
        <v>15</v>
      </c>
      <c r="M20" s="44">
        <f>JanuaryRaw!L20</f>
        <v>7</v>
      </c>
      <c r="N20" s="44">
        <f>JanuaryRaw!W17</f>
        <v>17</v>
      </c>
      <c r="O20" s="44">
        <f>JanuaryRaw!M20</f>
        <v>10</v>
      </c>
      <c r="P20" s="44">
        <f>JanuaryRaw!N20</f>
        <v>10426</v>
      </c>
      <c r="Q20" s="44">
        <f>JanuaryRaw!O20</f>
        <v>225</v>
      </c>
      <c r="R20" s="44">
        <f>JanuaryRaw!P20</f>
        <v>5</v>
      </c>
      <c r="S20" s="44">
        <f>JanuaryRaw!Q20</f>
        <v>2</v>
      </c>
      <c r="T20" s="44">
        <f>JanuaryRaw!R20</f>
        <v>83</v>
      </c>
      <c r="U20" s="44">
        <f>JanuaryRaw!S20</f>
        <v>4</v>
      </c>
    </row>
    <row r="21" spans="1:21" s="4" customFormat="1" ht="30" customHeight="1" x14ac:dyDescent="0.4">
      <c r="A21" s="6" t="s">
        <v>40</v>
      </c>
      <c r="B21" s="46">
        <f t="shared" si="0"/>
        <v>26039</v>
      </c>
      <c r="C21" s="46">
        <f>JanuaryRaw!B21</f>
        <v>26039</v>
      </c>
      <c r="D21" s="46">
        <f>JanuaryRaw!C21</f>
        <v>26097</v>
      </c>
      <c r="E21" s="46">
        <f>JanuaryRaw!D21</f>
        <v>74</v>
      </c>
      <c r="F21" s="46">
        <f>JanuaryRaw!E21</f>
        <v>16</v>
      </c>
      <c r="G21" s="46">
        <f>JanuaryRaw!F21</f>
        <v>25455</v>
      </c>
      <c r="H21" s="46">
        <f>JanuaryRaw!G21</f>
        <v>2036</v>
      </c>
      <c r="I21" s="46">
        <f>JanuaryRaw!H21</f>
        <v>1752</v>
      </c>
      <c r="J21" s="46">
        <f>JanuaryRaw!I21</f>
        <v>284</v>
      </c>
      <c r="K21" s="46">
        <f>JanuaryRaw!J21</f>
        <v>2752</v>
      </c>
      <c r="L21" s="46">
        <f>JanuaryRaw!K21</f>
        <v>1229</v>
      </c>
      <c r="M21" s="46">
        <f>JanuaryRaw!L21</f>
        <v>807</v>
      </c>
      <c r="N21" s="46">
        <f>JanuaryRaw!W6</f>
        <v>178</v>
      </c>
      <c r="O21" s="46">
        <f>JanuaryRaw!M21</f>
        <v>295</v>
      </c>
      <c r="P21" s="46">
        <f>JanuaryRaw!N21</f>
        <v>4193</v>
      </c>
      <c r="Q21" s="46">
        <f>JanuaryRaw!O21</f>
        <v>29</v>
      </c>
      <c r="R21" s="46">
        <f>JanuaryRaw!P21</f>
        <v>45</v>
      </c>
      <c r="S21" s="46">
        <f>JanuaryRaw!Q21</f>
        <v>2</v>
      </c>
      <c r="T21" s="46">
        <f>JanuaryRaw!R21</f>
        <v>254</v>
      </c>
      <c r="U21" s="46">
        <f>JanuaryRaw!S21</f>
        <v>362</v>
      </c>
    </row>
    <row r="22" spans="1:21" s="4" customFormat="1" ht="30" customHeight="1" x14ac:dyDescent="0.4">
      <c r="A22" s="5" t="s">
        <v>41</v>
      </c>
      <c r="B22" s="44">
        <f t="shared" si="0"/>
        <v>14259</v>
      </c>
      <c r="C22" s="44">
        <f>JanuaryRaw!B22</f>
        <v>14259</v>
      </c>
      <c r="D22" s="44">
        <f>JanuaryRaw!C22</f>
        <v>14275</v>
      </c>
      <c r="E22" s="44">
        <f>JanuaryRaw!D22</f>
        <v>52</v>
      </c>
      <c r="F22" s="44">
        <f>JanuaryRaw!E22</f>
        <v>36</v>
      </c>
      <c r="G22" s="44">
        <f>JanuaryRaw!F22</f>
        <v>13727</v>
      </c>
      <c r="H22" s="44">
        <f>JanuaryRaw!G22</f>
        <v>115</v>
      </c>
      <c r="I22" s="44">
        <f>JanuaryRaw!H22</f>
        <v>108</v>
      </c>
      <c r="J22" s="44">
        <f>JanuaryRaw!I22</f>
        <v>7</v>
      </c>
      <c r="K22" s="44">
        <f>JanuaryRaw!J22</f>
        <v>402</v>
      </c>
      <c r="L22" s="44">
        <f>JanuaryRaw!K22</f>
        <v>91</v>
      </c>
      <c r="M22" s="44">
        <f>JanuaryRaw!L22</f>
        <v>24</v>
      </c>
      <c r="N22" s="44">
        <f>JanuaryRaw!W18</f>
        <v>48</v>
      </c>
      <c r="O22" s="44">
        <f>JanuaryRaw!M22</f>
        <v>45</v>
      </c>
      <c r="P22" s="44">
        <f>JanuaryRaw!N22</f>
        <v>1257</v>
      </c>
      <c r="Q22" s="44">
        <f>JanuaryRaw!O22</f>
        <v>16</v>
      </c>
      <c r="R22" s="44">
        <f>JanuaryRaw!P22</f>
        <v>8</v>
      </c>
      <c r="S22" s="44">
        <f>JanuaryRaw!Q22</f>
        <v>2</v>
      </c>
      <c r="T22" s="44">
        <f>JanuaryRaw!R22</f>
        <v>122</v>
      </c>
      <c r="U22" s="44">
        <f>JanuaryRaw!S22</f>
        <v>31</v>
      </c>
    </row>
    <row r="23" spans="1:21" s="4" customFormat="1" ht="30" customHeight="1" x14ac:dyDescent="0.4">
      <c r="A23" s="6" t="s">
        <v>42</v>
      </c>
      <c r="B23" s="46">
        <f t="shared" si="0"/>
        <v>23651</v>
      </c>
      <c r="C23" s="46">
        <f>JanuaryRaw!B23</f>
        <v>23651</v>
      </c>
      <c r="D23" s="46">
        <f>JanuaryRaw!C23</f>
        <v>23735</v>
      </c>
      <c r="E23" s="46">
        <f>JanuaryRaw!D23</f>
        <v>213</v>
      </c>
      <c r="F23" s="46">
        <f>JanuaryRaw!E23</f>
        <v>129</v>
      </c>
      <c r="G23" s="46">
        <f>JanuaryRaw!F23</f>
        <v>23356</v>
      </c>
      <c r="H23" s="46">
        <f>JanuaryRaw!G23</f>
        <v>2563</v>
      </c>
      <c r="I23" s="46">
        <f>JanuaryRaw!H23</f>
        <v>2101</v>
      </c>
      <c r="J23" s="46">
        <f>JanuaryRaw!I23</f>
        <v>462</v>
      </c>
      <c r="K23" s="46">
        <f>JanuaryRaw!J23</f>
        <v>3904</v>
      </c>
      <c r="L23" s="46">
        <f>JanuaryRaw!K23</f>
        <v>1226</v>
      </c>
      <c r="M23" s="46">
        <f>JanuaryRaw!L23</f>
        <v>1337</v>
      </c>
      <c r="N23" s="46">
        <f>JanuaryRaw!W19</f>
        <v>466</v>
      </c>
      <c r="O23" s="46">
        <f>JanuaryRaw!M23</f>
        <v>351</v>
      </c>
      <c r="P23" s="46">
        <f>JanuaryRaw!N23</f>
        <v>3431</v>
      </c>
      <c r="Q23" s="46">
        <f>JanuaryRaw!O23</f>
        <v>41</v>
      </c>
      <c r="R23" s="46">
        <f>JanuaryRaw!P23</f>
        <v>76</v>
      </c>
      <c r="S23" s="46">
        <f>JanuaryRaw!Q23</f>
        <v>3</v>
      </c>
      <c r="T23" s="46">
        <f>JanuaryRaw!R23</f>
        <v>295</v>
      </c>
      <c r="U23" s="46">
        <f>JanuaryRaw!S23</f>
        <v>565</v>
      </c>
    </row>
    <row r="24" spans="1:21" s="4" customFormat="1" ht="30" customHeight="1" x14ac:dyDescent="0.4">
      <c r="A24" s="5" t="s">
        <v>43</v>
      </c>
      <c r="B24" s="44">
        <f t="shared" si="0"/>
        <v>90709</v>
      </c>
      <c r="C24" s="44">
        <f>JanuaryRaw!B24</f>
        <v>90709</v>
      </c>
      <c r="D24" s="44">
        <f>JanuaryRaw!C24</f>
        <v>89008</v>
      </c>
      <c r="E24" s="44">
        <f>JanuaryRaw!D24</f>
        <v>685</v>
      </c>
      <c r="F24" s="44">
        <f>JanuaryRaw!E24</f>
        <v>2386</v>
      </c>
      <c r="G24" s="44">
        <f>JanuaryRaw!F24</f>
        <v>83154</v>
      </c>
      <c r="H24" s="44">
        <f>JanuaryRaw!G24</f>
        <v>10308</v>
      </c>
      <c r="I24" s="44">
        <f>JanuaryRaw!H24</f>
        <v>7936</v>
      </c>
      <c r="J24" s="44">
        <f>JanuaryRaw!I24</f>
        <v>2372</v>
      </c>
      <c r="K24" s="44">
        <f>JanuaryRaw!J24</f>
        <v>19151</v>
      </c>
      <c r="L24" s="44">
        <f>JanuaryRaw!K24</f>
        <v>5291</v>
      </c>
      <c r="M24" s="44">
        <f>JanuaryRaw!L24</f>
        <v>4999</v>
      </c>
      <c r="N24" s="44">
        <f>JanuaryRaw!W20</f>
        <v>2661</v>
      </c>
      <c r="O24" s="44">
        <f>JanuaryRaw!M24</f>
        <v>1065</v>
      </c>
      <c r="P24" s="44">
        <f>JanuaryRaw!N24</f>
        <v>15756</v>
      </c>
      <c r="Q24" s="44">
        <f>JanuaryRaw!O24</f>
        <v>129</v>
      </c>
      <c r="R24" s="44">
        <f>JanuaryRaw!P24</f>
        <v>257</v>
      </c>
      <c r="S24" s="44">
        <f>JanuaryRaw!Q24</f>
        <v>2</v>
      </c>
      <c r="T24" s="44">
        <f>JanuaryRaw!R24</f>
        <v>921</v>
      </c>
      <c r="U24" s="44">
        <f>JanuaryRaw!S24</f>
        <v>1410</v>
      </c>
    </row>
    <row r="25" spans="1:21" s="4" customFormat="1" ht="30" customHeight="1" x14ac:dyDescent="0.4">
      <c r="A25" s="6" t="s">
        <v>44</v>
      </c>
      <c r="B25" s="46">
        <f t="shared" si="0"/>
        <v>12495</v>
      </c>
      <c r="C25" s="46">
        <f>JanuaryRaw!B25</f>
        <v>12495</v>
      </c>
      <c r="D25" s="46">
        <f>JanuaryRaw!C25</f>
        <v>12399</v>
      </c>
      <c r="E25" s="46">
        <f>JanuaryRaw!D25</f>
        <v>106</v>
      </c>
      <c r="F25" s="46">
        <f>JanuaryRaw!E25</f>
        <v>202</v>
      </c>
      <c r="G25" s="46">
        <f>JanuaryRaw!F25</f>
        <v>12195</v>
      </c>
      <c r="H25" s="46">
        <f>JanuaryRaw!G25</f>
        <v>834</v>
      </c>
      <c r="I25" s="46">
        <f>JanuaryRaw!H25</f>
        <v>654</v>
      </c>
      <c r="J25" s="46">
        <f>JanuaryRaw!I25</f>
        <v>180</v>
      </c>
      <c r="K25" s="46">
        <f>JanuaryRaw!J25</f>
        <v>1471</v>
      </c>
      <c r="L25" s="46">
        <f>JanuaryRaw!K25</f>
        <v>373</v>
      </c>
      <c r="M25" s="46">
        <f>JanuaryRaw!L25</f>
        <v>460</v>
      </c>
      <c r="N25" s="46">
        <f>JanuaryRaw!W21</f>
        <v>122</v>
      </c>
      <c r="O25" s="46">
        <f>JanuaryRaw!M25</f>
        <v>95</v>
      </c>
      <c r="P25" s="46">
        <f>JanuaryRaw!N25</f>
        <v>690</v>
      </c>
      <c r="Q25" s="46">
        <f>JanuaryRaw!O25</f>
        <v>11</v>
      </c>
      <c r="R25" s="46">
        <f>JanuaryRaw!P25</f>
        <v>17</v>
      </c>
      <c r="S25" s="46">
        <f>JanuaryRaw!Q25</f>
        <v>0</v>
      </c>
      <c r="T25" s="46">
        <f>JanuaryRaw!R25</f>
        <v>223</v>
      </c>
      <c r="U25" s="46">
        <f>JanuaryRaw!S25</f>
        <v>124</v>
      </c>
    </row>
    <row r="26" spans="1:21" s="4" customFormat="1" ht="30" customHeight="1" x14ac:dyDescent="0.4">
      <c r="A26" s="5" t="s">
        <v>45</v>
      </c>
      <c r="B26" s="44">
        <f t="shared" si="0"/>
        <v>0</v>
      </c>
      <c r="C26" s="44">
        <f>JanuaryRaw!B26</f>
        <v>0</v>
      </c>
      <c r="D26" s="44">
        <f>JanuaryRaw!C26</f>
        <v>0</v>
      </c>
      <c r="E26" s="44">
        <f>JanuaryRaw!D26</f>
        <v>0</v>
      </c>
      <c r="F26" s="44">
        <f>JanuaryRaw!E26</f>
        <v>0</v>
      </c>
      <c r="G26" s="44">
        <f>JanuaryRaw!F26</f>
        <v>0</v>
      </c>
      <c r="H26" s="44">
        <f>JanuaryRaw!G26</f>
        <v>0</v>
      </c>
      <c r="I26" s="44">
        <f>JanuaryRaw!H26</f>
        <v>0</v>
      </c>
      <c r="J26" s="44">
        <f>JanuaryRaw!I26</f>
        <v>0</v>
      </c>
      <c r="K26" s="44">
        <f>JanuaryRaw!J26</f>
        <v>0</v>
      </c>
      <c r="L26" s="44">
        <f>JanuaryRaw!K26</f>
        <v>0</v>
      </c>
      <c r="M26" s="44">
        <f>JanuaryRaw!L26</f>
        <v>0</v>
      </c>
      <c r="N26" s="44">
        <f>JanuaryRaw!W22</f>
        <v>764</v>
      </c>
      <c r="O26" s="44">
        <f>JanuaryRaw!M26</f>
        <v>0</v>
      </c>
      <c r="P26" s="44">
        <f>JanuaryRaw!N26</f>
        <v>704</v>
      </c>
      <c r="Q26" s="44">
        <f>JanuaryRaw!O26</f>
        <v>17</v>
      </c>
      <c r="R26" s="44">
        <f>JanuaryRaw!P26</f>
        <v>1</v>
      </c>
      <c r="S26" s="44">
        <f>JanuaryRaw!Q26</f>
        <v>2</v>
      </c>
      <c r="T26" s="44">
        <f>JanuaryRaw!R26</f>
        <v>0</v>
      </c>
      <c r="U26" s="44">
        <f>JanuaryRaw!S26</f>
        <v>0</v>
      </c>
    </row>
    <row r="27" spans="1:21" s="4" customFormat="1" ht="30" customHeight="1" x14ac:dyDescent="0.4">
      <c r="A27" s="6" t="s">
        <v>46</v>
      </c>
      <c r="B27" s="46">
        <f t="shared" si="0"/>
        <v>13787</v>
      </c>
      <c r="C27" s="46">
        <f>JanuaryRaw!B27</f>
        <v>13787</v>
      </c>
      <c r="D27" s="46">
        <f>JanuaryRaw!C27</f>
        <v>13501</v>
      </c>
      <c r="E27" s="46">
        <f>JanuaryRaw!D27</f>
        <v>154</v>
      </c>
      <c r="F27" s="46">
        <f>JanuaryRaw!E27</f>
        <v>440</v>
      </c>
      <c r="G27" s="46">
        <f>JanuaryRaw!F27</f>
        <v>13290</v>
      </c>
      <c r="H27" s="46">
        <f>JanuaryRaw!G27</f>
        <v>586</v>
      </c>
      <c r="I27" s="46">
        <f>JanuaryRaw!H27</f>
        <v>392</v>
      </c>
      <c r="J27" s="46">
        <f>JanuaryRaw!I27</f>
        <v>194</v>
      </c>
      <c r="K27" s="46">
        <f>JanuaryRaw!J27</f>
        <v>948</v>
      </c>
      <c r="L27" s="46">
        <f>JanuaryRaw!K27</f>
        <v>372</v>
      </c>
      <c r="M27" s="46">
        <f>JanuaryRaw!L27</f>
        <v>214</v>
      </c>
      <c r="N27" s="46">
        <f>JanuaryRaw!W23</f>
        <v>114</v>
      </c>
      <c r="O27" s="46">
        <f>JanuaryRaw!M27</f>
        <v>81</v>
      </c>
      <c r="P27" s="46">
        <f>JanuaryRaw!N27</f>
        <v>1036</v>
      </c>
      <c r="Q27" s="46">
        <f>JanuaryRaw!O27</f>
        <v>16</v>
      </c>
      <c r="R27" s="46">
        <f>JanuaryRaw!P27</f>
        <v>17</v>
      </c>
      <c r="S27" s="46">
        <f>JanuaryRaw!Q27</f>
        <v>1</v>
      </c>
      <c r="T27" s="46">
        <f>JanuaryRaw!R27</f>
        <v>178</v>
      </c>
      <c r="U27" s="46">
        <f>JanuaryRaw!S27</f>
        <v>142</v>
      </c>
    </row>
    <row r="28" spans="1:21" s="4" customFormat="1" ht="30" customHeight="1" x14ac:dyDescent="0.4">
      <c r="A28" s="5" t="s">
        <v>47</v>
      </c>
      <c r="B28" s="44">
        <f t="shared" si="0"/>
        <v>4292</v>
      </c>
      <c r="C28" s="44">
        <f>JanuaryRaw!B28</f>
        <v>4292</v>
      </c>
      <c r="D28" s="44">
        <f>JanuaryRaw!C28</f>
        <v>4140</v>
      </c>
      <c r="E28" s="44">
        <f>JanuaryRaw!D28</f>
        <v>16</v>
      </c>
      <c r="F28" s="44">
        <f>JanuaryRaw!E28</f>
        <v>168</v>
      </c>
      <c r="G28" s="44">
        <f>JanuaryRaw!F28</f>
        <v>4108</v>
      </c>
      <c r="H28" s="44">
        <f>JanuaryRaw!G28</f>
        <v>178</v>
      </c>
      <c r="I28" s="44">
        <f>JanuaryRaw!H28</f>
        <v>145</v>
      </c>
      <c r="J28" s="44">
        <f>JanuaryRaw!I28</f>
        <v>33</v>
      </c>
      <c r="K28" s="44">
        <f>JanuaryRaw!J28</f>
        <v>378</v>
      </c>
      <c r="L28" s="44">
        <f>JanuaryRaw!K28</f>
        <v>90</v>
      </c>
      <c r="M28" s="44">
        <f>JanuaryRaw!L28</f>
        <v>88</v>
      </c>
      <c r="N28" s="44">
        <f>JanuaryRaw!W25</f>
        <v>35</v>
      </c>
      <c r="O28" s="44">
        <f>JanuaryRaw!M28</f>
        <v>32</v>
      </c>
      <c r="P28" s="44">
        <f>JanuaryRaw!N28</f>
        <v>646</v>
      </c>
      <c r="Q28" s="44">
        <f>JanuaryRaw!O28</f>
        <v>14</v>
      </c>
      <c r="R28" s="44">
        <f>JanuaryRaw!P28</f>
        <v>6</v>
      </c>
      <c r="S28" s="44">
        <f>JanuaryRaw!Q28</f>
        <v>0</v>
      </c>
      <c r="T28" s="44">
        <f>JanuaryRaw!R28</f>
        <v>99</v>
      </c>
      <c r="U28" s="44">
        <f>JanuaryRaw!S28</f>
        <v>52</v>
      </c>
    </row>
    <row r="29" spans="1:21" s="4" customFormat="1" ht="30" customHeight="1" x14ac:dyDescent="0.4">
      <c r="A29" s="6" t="s">
        <v>48</v>
      </c>
      <c r="B29" s="46">
        <f t="shared" si="0"/>
        <v>16415</v>
      </c>
      <c r="C29" s="46">
        <f>JanuaryRaw!B29</f>
        <v>16415</v>
      </c>
      <c r="D29" s="46">
        <f>JanuaryRaw!C29</f>
        <v>16290</v>
      </c>
      <c r="E29" s="46">
        <f>JanuaryRaw!D29</f>
        <v>119</v>
      </c>
      <c r="F29" s="46">
        <f>JanuaryRaw!E29</f>
        <v>244</v>
      </c>
      <c r="G29" s="46">
        <f>JanuaryRaw!F29</f>
        <v>16163</v>
      </c>
      <c r="H29" s="46">
        <f>JanuaryRaw!G29</f>
        <v>1497</v>
      </c>
      <c r="I29" s="46">
        <f>JanuaryRaw!H29</f>
        <v>1228</v>
      </c>
      <c r="J29" s="46">
        <f>JanuaryRaw!I29</f>
        <v>269</v>
      </c>
      <c r="K29" s="46">
        <f>JanuaryRaw!J29</f>
        <v>2578</v>
      </c>
      <c r="L29" s="46">
        <f>JanuaryRaw!K29</f>
        <v>671</v>
      </c>
      <c r="M29" s="46">
        <f>JanuaryRaw!L29</f>
        <v>826</v>
      </c>
      <c r="N29" s="46">
        <f>JanuaryRaw!W26</f>
        <v>273</v>
      </c>
      <c r="O29" s="46">
        <f>JanuaryRaw!M29</f>
        <v>171</v>
      </c>
      <c r="P29" s="46">
        <f>JanuaryRaw!N29</f>
        <v>1933</v>
      </c>
      <c r="Q29" s="46">
        <f>JanuaryRaw!O29</f>
        <v>15</v>
      </c>
      <c r="R29" s="46">
        <f>JanuaryRaw!P29</f>
        <v>24</v>
      </c>
      <c r="S29" s="46">
        <f>JanuaryRaw!Q29</f>
        <v>0</v>
      </c>
      <c r="T29" s="46">
        <f>JanuaryRaw!R29</f>
        <v>350</v>
      </c>
      <c r="U29" s="46">
        <f>JanuaryRaw!S29</f>
        <v>454</v>
      </c>
    </row>
    <row r="30" spans="1:21" s="4" customFormat="1" ht="30" customHeight="1" x14ac:dyDescent="0.4">
      <c r="A30" s="5" t="s">
        <v>49</v>
      </c>
      <c r="B30" s="44">
        <f t="shared" si="0"/>
        <v>889</v>
      </c>
      <c r="C30" s="44">
        <f>JanuaryRaw!B30</f>
        <v>889</v>
      </c>
      <c r="D30" s="44">
        <f>JanuaryRaw!C30</f>
        <v>891</v>
      </c>
      <c r="E30" s="44">
        <f>JanuaryRaw!D30</f>
        <v>4</v>
      </c>
      <c r="F30" s="44">
        <f>JanuaryRaw!E30</f>
        <v>2</v>
      </c>
      <c r="G30" s="44">
        <f>JanuaryRaw!F30</f>
        <v>714</v>
      </c>
      <c r="H30" s="44">
        <f>JanuaryRaw!G30</f>
        <v>80</v>
      </c>
      <c r="I30" s="44">
        <f>JanuaryRaw!H30</f>
        <v>65</v>
      </c>
      <c r="J30" s="44">
        <f>JanuaryRaw!I30</f>
        <v>15</v>
      </c>
      <c r="K30" s="44">
        <f>JanuaryRaw!J30</f>
        <v>196</v>
      </c>
      <c r="L30" s="44">
        <f>JanuaryRaw!K30</f>
        <v>36</v>
      </c>
      <c r="M30" s="44">
        <f>JanuaryRaw!L30</f>
        <v>44</v>
      </c>
      <c r="N30" s="44">
        <f>JanuaryRaw!W28</f>
        <v>0</v>
      </c>
      <c r="O30" s="44">
        <f>JanuaryRaw!M30</f>
        <v>12</v>
      </c>
      <c r="P30" s="44">
        <f>JanuaryRaw!N30</f>
        <v>212</v>
      </c>
      <c r="Q30" s="44">
        <f>JanuaryRaw!O30</f>
        <v>10</v>
      </c>
      <c r="R30" s="44">
        <f>JanuaryRaw!P30</f>
        <v>3</v>
      </c>
      <c r="S30" s="44">
        <f>JanuaryRaw!Q30</f>
        <v>0</v>
      </c>
      <c r="T30" s="44">
        <f>JanuaryRaw!R30</f>
        <v>15</v>
      </c>
      <c r="U30" s="44">
        <f>JanuaryRaw!S30</f>
        <v>49</v>
      </c>
    </row>
    <row r="31" spans="1:21" s="4" customFormat="1" ht="30" customHeight="1" x14ac:dyDescent="0.4">
      <c r="A31" s="6" t="s">
        <v>50</v>
      </c>
      <c r="B31" s="46">
        <f t="shared" si="0"/>
        <v>16119</v>
      </c>
      <c r="C31" s="46">
        <f>JanuaryRaw!B31</f>
        <v>16119</v>
      </c>
      <c r="D31" s="46">
        <f>JanuaryRaw!C31</f>
        <v>15936</v>
      </c>
      <c r="E31" s="46">
        <f>JanuaryRaw!D31</f>
        <v>141</v>
      </c>
      <c r="F31" s="46">
        <f>JanuaryRaw!E31</f>
        <v>324</v>
      </c>
      <c r="G31" s="46">
        <f>JanuaryRaw!F31</f>
        <v>15604</v>
      </c>
      <c r="H31" s="46">
        <f>JanuaryRaw!G31</f>
        <v>347</v>
      </c>
      <c r="I31" s="46">
        <f>JanuaryRaw!H31</f>
        <v>280</v>
      </c>
      <c r="J31" s="46">
        <f>JanuaryRaw!I31</f>
        <v>67</v>
      </c>
      <c r="K31" s="46">
        <f>JanuaryRaw!J31</f>
        <v>766</v>
      </c>
      <c r="L31" s="46">
        <f>JanuaryRaw!K31</f>
        <v>146</v>
      </c>
      <c r="M31" s="46">
        <f>JanuaryRaw!L31</f>
        <v>201</v>
      </c>
      <c r="N31" s="46">
        <f>JanuaryRaw!W29</f>
        <v>54</v>
      </c>
      <c r="O31" s="46">
        <f>JanuaryRaw!M31</f>
        <v>44</v>
      </c>
      <c r="P31" s="46">
        <f>JanuaryRaw!N31</f>
        <v>546</v>
      </c>
      <c r="Q31" s="46">
        <f>JanuaryRaw!O31</f>
        <v>10</v>
      </c>
      <c r="R31" s="46">
        <f>JanuaryRaw!P31</f>
        <v>5</v>
      </c>
      <c r="S31" s="46">
        <f>JanuaryRaw!Q31</f>
        <v>0</v>
      </c>
      <c r="T31" s="46">
        <f>JanuaryRaw!R31</f>
        <v>287</v>
      </c>
      <c r="U31" s="46">
        <f>JanuaryRaw!S31</f>
        <v>50</v>
      </c>
    </row>
    <row r="32" spans="1:21" s="4" customFormat="1" ht="30" customHeight="1" x14ac:dyDescent="0.4">
      <c r="A32" s="5" t="s">
        <v>51</v>
      </c>
      <c r="B32" s="44">
        <f t="shared" si="0"/>
        <v>21568</v>
      </c>
      <c r="C32" s="44">
        <f>JanuaryRaw!B32</f>
        <v>21568</v>
      </c>
      <c r="D32" s="44">
        <f>JanuaryRaw!C32</f>
        <v>21649</v>
      </c>
      <c r="E32" s="44">
        <f>JanuaryRaw!D32</f>
        <v>128</v>
      </c>
      <c r="F32" s="44">
        <f>JanuaryRaw!E32</f>
        <v>47</v>
      </c>
      <c r="G32" s="44">
        <f>JanuaryRaw!F32</f>
        <v>21567</v>
      </c>
      <c r="H32" s="44">
        <f>JanuaryRaw!G32</f>
        <v>1547</v>
      </c>
      <c r="I32" s="44">
        <f>JanuaryRaw!H32</f>
        <v>1424</v>
      </c>
      <c r="J32" s="44">
        <f>JanuaryRaw!I32</f>
        <v>123</v>
      </c>
      <c r="K32" s="44">
        <f>JanuaryRaw!J32</f>
        <v>2805</v>
      </c>
      <c r="L32" s="44">
        <f>JanuaryRaw!K32</f>
        <v>1186</v>
      </c>
      <c r="M32" s="44">
        <f>JanuaryRaw!L32</f>
        <v>361</v>
      </c>
      <c r="N32" s="44">
        <f>JanuaryRaw!W30</f>
        <v>242</v>
      </c>
      <c r="O32" s="44">
        <f>JanuaryRaw!M32</f>
        <v>257</v>
      </c>
      <c r="P32" s="44">
        <f>JanuaryRaw!N32</f>
        <v>2153</v>
      </c>
      <c r="Q32" s="44">
        <f>JanuaryRaw!O32</f>
        <v>22</v>
      </c>
      <c r="R32" s="44">
        <f>JanuaryRaw!P32</f>
        <v>35</v>
      </c>
      <c r="S32" s="44">
        <f>JanuaryRaw!Q32</f>
        <v>0</v>
      </c>
      <c r="T32" s="44">
        <f>JanuaryRaw!R32</f>
        <v>463</v>
      </c>
      <c r="U32" s="44">
        <f>JanuaryRaw!S32</f>
        <v>328</v>
      </c>
    </row>
    <row r="33" spans="1:21" s="4" customFormat="1" ht="30" customHeight="1" x14ac:dyDescent="0.4">
      <c r="A33" s="6" t="s">
        <v>52</v>
      </c>
      <c r="B33" s="46">
        <f t="shared" si="0"/>
        <v>17880</v>
      </c>
      <c r="C33" s="46">
        <f>JanuaryRaw!B33</f>
        <v>17880</v>
      </c>
      <c r="D33" s="46">
        <f>JanuaryRaw!C33</f>
        <v>18012</v>
      </c>
      <c r="E33" s="46">
        <f>JanuaryRaw!D33</f>
        <v>165</v>
      </c>
      <c r="F33" s="46">
        <f>JanuaryRaw!E33</f>
        <v>33</v>
      </c>
      <c r="G33" s="46">
        <f>JanuaryRaw!F33</f>
        <v>17872</v>
      </c>
      <c r="H33" s="46">
        <f>JanuaryRaw!G33</f>
        <v>1129</v>
      </c>
      <c r="I33" s="46">
        <f>JanuaryRaw!H33</f>
        <v>924</v>
      </c>
      <c r="J33" s="46">
        <f>JanuaryRaw!I33</f>
        <v>205</v>
      </c>
      <c r="K33" s="46">
        <f>JanuaryRaw!J33</f>
        <v>2128</v>
      </c>
      <c r="L33" s="46">
        <f>JanuaryRaw!K33</f>
        <v>697</v>
      </c>
      <c r="M33" s="46">
        <f>JanuaryRaw!L33</f>
        <v>432</v>
      </c>
      <c r="N33" s="46">
        <f>JanuaryRaw!W31</f>
        <v>128</v>
      </c>
      <c r="O33" s="46">
        <f>JanuaryRaw!M33</f>
        <v>217</v>
      </c>
      <c r="P33" s="46">
        <f>JanuaryRaw!N33</f>
        <v>2916</v>
      </c>
      <c r="Q33" s="46">
        <f>JanuaryRaw!O33</f>
        <v>26</v>
      </c>
      <c r="R33" s="46">
        <f>JanuaryRaw!P33</f>
        <v>36</v>
      </c>
      <c r="S33" s="46">
        <f>JanuaryRaw!Q33</f>
        <v>0</v>
      </c>
      <c r="T33" s="46">
        <f>JanuaryRaw!R33</f>
        <v>413</v>
      </c>
      <c r="U33" s="46">
        <f>JanuaryRaw!S33</f>
        <v>270</v>
      </c>
    </row>
    <row r="34" spans="1:21" s="4" customFormat="1" ht="30" customHeight="1" x14ac:dyDescent="0.4">
      <c r="A34" s="5" t="s">
        <v>53</v>
      </c>
      <c r="B34" s="44">
        <f t="shared" si="0"/>
        <v>10805</v>
      </c>
      <c r="C34" s="44">
        <f>JanuaryRaw!B34</f>
        <v>10805</v>
      </c>
      <c r="D34" s="44">
        <f>JanuaryRaw!C34</f>
        <v>10818</v>
      </c>
      <c r="E34" s="44">
        <f>JanuaryRaw!D34</f>
        <v>22</v>
      </c>
      <c r="F34" s="44">
        <f>JanuaryRaw!E34</f>
        <v>9</v>
      </c>
      <c r="G34" s="44">
        <f>JanuaryRaw!F34</f>
        <v>10614</v>
      </c>
      <c r="H34" s="44">
        <f>JanuaryRaw!G34</f>
        <v>603</v>
      </c>
      <c r="I34" s="44">
        <f>JanuaryRaw!H34</f>
        <v>463</v>
      </c>
      <c r="J34" s="44">
        <f>JanuaryRaw!I34</f>
        <v>140</v>
      </c>
      <c r="K34" s="44">
        <f>JanuaryRaw!J34</f>
        <v>836</v>
      </c>
      <c r="L34" s="44">
        <f>JanuaryRaw!K34</f>
        <v>426</v>
      </c>
      <c r="M34" s="44">
        <f>JanuaryRaw!L34</f>
        <v>177</v>
      </c>
      <c r="N34" s="44">
        <f>JanuaryRaw!W32</f>
        <v>146</v>
      </c>
      <c r="O34" s="44">
        <f>JanuaryRaw!M34</f>
        <v>120</v>
      </c>
      <c r="P34" s="44">
        <f>JanuaryRaw!N34</f>
        <v>1260</v>
      </c>
      <c r="Q34" s="44">
        <f>JanuaryRaw!O34</f>
        <v>12</v>
      </c>
      <c r="R34" s="44">
        <f>JanuaryRaw!P34</f>
        <v>23</v>
      </c>
      <c r="S34" s="44">
        <f>JanuaryRaw!Q34</f>
        <v>0</v>
      </c>
      <c r="T34" s="44">
        <f>JanuaryRaw!R34</f>
        <v>102</v>
      </c>
      <c r="U34" s="44">
        <f>JanuaryRaw!S34</f>
        <v>127</v>
      </c>
    </row>
    <row r="35" spans="1:21" s="4" customFormat="1" ht="30" customHeight="1" x14ac:dyDescent="0.4">
      <c r="A35" s="6" t="s">
        <v>54</v>
      </c>
      <c r="B35" s="46">
        <f t="shared" si="0"/>
        <v>70740</v>
      </c>
      <c r="C35" s="46">
        <f>JanuaryRaw!B35</f>
        <v>70740</v>
      </c>
      <c r="D35" s="46">
        <f>JanuaryRaw!C35</f>
        <v>70940</v>
      </c>
      <c r="E35" s="46">
        <f>JanuaryRaw!D35</f>
        <v>446</v>
      </c>
      <c r="F35" s="46">
        <f>JanuaryRaw!E35</f>
        <v>246</v>
      </c>
      <c r="G35" s="46">
        <f>JanuaryRaw!F35</f>
        <v>68713</v>
      </c>
      <c r="H35" s="46">
        <f>JanuaryRaw!G35</f>
        <v>6952</v>
      </c>
      <c r="I35" s="46">
        <f>JanuaryRaw!H35</f>
        <v>6070</v>
      </c>
      <c r="J35" s="46">
        <f>JanuaryRaw!I35</f>
        <v>882</v>
      </c>
      <c r="K35" s="46">
        <f>JanuaryRaw!J35</f>
        <v>13082</v>
      </c>
      <c r="L35" s="46">
        <f>JanuaryRaw!K35</f>
        <v>3098</v>
      </c>
      <c r="M35" s="46">
        <f>JanuaryRaw!L35</f>
        <v>3848</v>
      </c>
      <c r="N35" s="46">
        <f>JanuaryRaw!W33</f>
        <v>949</v>
      </c>
      <c r="O35" s="46">
        <f>JanuaryRaw!M35</f>
        <v>764</v>
      </c>
      <c r="P35" s="46">
        <f>JanuaryRaw!N35</f>
        <v>9413</v>
      </c>
      <c r="Q35" s="46">
        <f>JanuaryRaw!O35</f>
        <v>67</v>
      </c>
      <c r="R35" s="46">
        <f>JanuaryRaw!P35</f>
        <v>172</v>
      </c>
      <c r="S35" s="46">
        <f>JanuaryRaw!Q35</f>
        <v>5</v>
      </c>
      <c r="T35" s="46">
        <f>JanuaryRaw!R35</f>
        <v>975</v>
      </c>
      <c r="U35" s="46">
        <f>JanuaryRaw!S35</f>
        <v>703</v>
      </c>
    </row>
    <row r="36" spans="1:21" s="4" customFormat="1" ht="30" customHeight="1" x14ac:dyDescent="0.4">
      <c r="A36" s="5" t="s">
        <v>55</v>
      </c>
      <c r="B36" s="44">
        <f t="shared" si="0"/>
        <v>22063</v>
      </c>
      <c r="C36" s="44">
        <f>JanuaryRaw!B36</f>
        <v>22063</v>
      </c>
      <c r="D36" s="44">
        <f>JanuaryRaw!C36</f>
        <v>22148</v>
      </c>
      <c r="E36" s="44">
        <f>JanuaryRaw!D36</f>
        <v>90</v>
      </c>
      <c r="F36" s="44">
        <f>JanuaryRaw!E36</f>
        <v>5</v>
      </c>
      <c r="G36" s="44">
        <f>JanuaryRaw!F36</f>
        <v>21807</v>
      </c>
      <c r="H36" s="44">
        <f>JanuaryRaw!G36</f>
        <v>962</v>
      </c>
      <c r="I36" s="44">
        <f>JanuaryRaw!H36</f>
        <v>836</v>
      </c>
      <c r="J36" s="44">
        <f>JanuaryRaw!I36</f>
        <v>126</v>
      </c>
      <c r="K36" s="44">
        <f>JanuaryRaw!J36</f>
        <v>1848</v>
      </c>
      <c r="L36" s="44">
        <f>JanuaryRaw!K36</f>
        <v>627</v>
      </c>
      <c r="M36" s="44">
        <f>JanuaryRaw!L36</f>
        <v>335</v>
      </c>
      <c r="N36" s="44">
        <f>JanuaryRaw!W34</f>
        <v>161</v>
      </c>
      <c r="O36" s="44">
        <f>JanuaryRaw!M36</f>
        <v>133</v>
      </c>
      <c r="P36" s="44">
        <f>JanuaryRaw!N36</f>
        <v>1249</v>
      </c>
      <c r="Q36" s="44">
        <f>JanuaryRaw!O36</f>
        <v>16</v>
      </c>
      <c r="R36" s="44">
        <f>JanuaryRaw!P36</f>
        <v>21</v>
      </c>
      <c r="S36" s="44">
        <f>JanuaryRaw!Q36</f>
        <v>0</v>
      </c>
      <c r="T36" s="44">
        <f>JanuaryRaw!R36</f>
        <v>392</v>
      </c>
      <c r="U36" s="44">
        <f>JanuaryRaw!S36</f>
        <v>160</v>
      </c>
    </row>
    <row r="37" spans="1:21" s="4" customFormat="1" ht="30" customHeight="1" x14ac:dyDescent="0.4">
      <c r="A37" s="6" t="s">
        <v>56</v>
      </c>
      <c r="B37" s="46">
        <f t="shared" si="0"/>
        <v>29363</v>
      </c>
      <c r="C37" s="46">
        <f>JanuaryRaw!B37</f>
        <v>29363</v>
      </c>
      <c r="D37" s="46">
        <f>JanuaryRaw!C37</f>
        <v>29420</v>
      </c>
      <c r="E37" s="46">
        <f>JanuaryRaw!D37</f>
        <v>80</v>
      </c>
      <c r="F37" s="46">
        <f>JanuaryRaw!E37</f>
        <v>23</v>
      </c>
      <c r="G37" s="46">
        <f>JanuaryRaw!F37</f>
        <v>28355</v>
      </c>
      <c r="H37" s="46">
        <f>JanuaryRaw!G37</f>
        <v>3409</v>
      </c>
      <c r="I37" s="46">
        <f>JanuaryRaw!H37</f>
        <v>2624</v>
      </c>
      <c r="J37" s="46">
        <f>JanuaryRaw!I37</f>
        <v>785</v>
      </c>
      <c r="K37" s="46">
        <f>JanuaryRaw!J37</f>
        <v>3864</v>
      </c>
      <c r="L37" s="46">
        <f>JanuaryRaw!K37</f>
        <v>1796</v>
      </c>
      <c r="M37" s="46">
        <f>JanuaryRaw!L37</f>
        <v>1613</v>
      </c>
      <c r="N37" s="46">
        <f>JanuaryRaw!W35</f>
        <v>528</v>
      </c>
      <c r="O37" s="46">
        <f>JanuaryRaw!M37</f>
        <v>520</v>
      </c>
      <c r="P37" s="46">
        <f>JanuaryRaw!N37</f>
        <v>5589</v>
      </c>
      <c r="Q37" s="46">
        <f>JanuaryRaw!O37</f>
        <v>36</v>
      </c>
      <c r="R37" s="46">
        <f>JanuaryRaw!P37</f>
        <v>76</v>
      </c>
      <c r="S37" s="46">
        <f>JanuaryRaw!Q37</f>
        <v>3</v>
      </c>
      <c r="T37" s="46">
        <f>JanuaryRaw!R37</f>
        <v>209</v>
      </c>
      <c r="U37" s="46">
        <f>JanuaryRaw!S37</f>
        <v>377</v>
      </c>
    </row>
    <row r="38" spans="1:21" s="4" customFormat="1" ht="30" customHeight="1" x14ac:dyDescent="0.4">
      <c r="A38" s="5" t="s">
        <v>57</v>
      </c>
      <c r="B38" s="44">
        <f t="shared" si="0"/>
        <v>13103</v>
      </c>
      <c r="C38" s="44">
        <f>JanuaryRaw!B38</f>
        <v>13103</v>
      </c>
      <c r="D38" s="44">
        <f>JanuaryRaw!C38</f>
        <v>13166</v>
      </c>
      <c r="E38" s="44">
        <f>JanuaryRaw!D38</f>
        <v>70</v>
      </c>
      <c r="F38" s="44">
        <f>JanuaryRaw!E38</f>
        <v>6</v>
      </c>
      <c r="G38" s="44">
        <f>JanuaryRaw!F38</f>
        <v>13148</v>
      </c>
      <c r="H38" s="44">
        <f>JanuaryRaw!G38</f>
        <v>86</v>
      </c>
      <c r="I38" s="44">
        <f>JanuaryRaw!H38</f>
        <v>80</v>
      </c>
      <c r="J38" s="44">
        <f>JanuaryRaw!I38</f>
        <v>6</v>
      </c>
      <c r="K38" s="44">
        <f>JanuaryRaw!J38</f>
        <v>351</v>
      </c>
      <c r="L38" s="44">
        <f>JanuaryRaw!K38</f>
        <v>47</v>
      </c>
      <c r="M38" s="44">
        <f>JanuaryRaw!L38</f>
        <v>39</v>
      </c>
      <c r="N38" s="44"/>
      <c r="O38" s="44">
        <f>JanuaryRaw!M38</f>
        <v>15</v>
      </c>
      <c r="P38" s="44">
        <f>JanuaryRaw!N38</f>
        <v>308</v>
      </c>
      <c r="Q38" s="44">
        <f>JanuaryRaw!O38</f>
        <v>10</v>
      </c>
      <c r="R38" s="44">
        <f>JanuaryRaw!P38</f>
        <v>2</v>
      </c>
      <c r="S38" s="44">
        <f>JanuaryRaw!Q38</f>
        <v>0</v>
      </c>
      <c r="T38" s="44">
        <f>JanuaryRaw!R38</f>
        <v>145</v>
      </c>
      <c r="U38" s="44">
        <f>JanuaryRaw!S38</f>
        <v>20</v>
      </c>
    </row>
    <row r="39" spans="1:21" s="4" customFormat="1" ht="30" customHeight="1" x14ac:dyDescent="0.4">
      <c r="A39" s="6" t="s">
        <v>63</v>
      </c>
      <c r="B39" s="46">
        <f t="shared" si="0"/>
        <v>7993</v>
      </c>
      <c r="C39" s="46">
        <f>JanuaryRaw!B39</f>
        <v>7993</v>
      </c>
      <c r="D39" s="46">
        <f>JanuaryRaw!C39</f>
        <v>8034</v>
      </c>
      <c r="E39" s="46">
        <f>JanuaryRaw!D39</f>
        <v>49</v>
      </c>
      <c r="F39" s="46">
        <f>JanuaryRaw!E39</f>
        <v>8</v>
      </c>
      <c r="G39" s="46">
        <f>JanuaryRaw!F39</f>
        <v>7877</v>
      </c>
      <c r="H39" s="46">
        <f>JanuaryRaw!G39</f>
        <v>109</v>
      </c>
      <c r="I39" s="46">
        <f>JanuaryRaw!H39</f>
        <v>84</v>
      </c>
      <c r="J39" s="46">
        <f>JanuaryRaw!I39</f>
        <v>25</v>
      </c>
      <c r="K39" s="46">
        <f>JanuaryRaw!J39</f>
        <v>499</v>
      </c>
      <c r="L39" s="46">
        <f>JanuaryRaw!K39</f>
        <v>23</v>
      </c>
      <c r="M39" s="46">
        <f>JanuaryRaw!L39</f>
        <v>86</v>
      </c>
      <c r="N39" s="46">
        <f>JanuaryRaw!W36</f>
        <v>47</v>
      </c>
      <c r="O39" s="46">
        <f>JanuaryRaw!M39</f>
        <v>16</v>
      </c>
      <c r="P39" s="46">
        <f>JanuaryRaw!N39</f>
        <v>453</v>
      </c>
      <c r="Q39" s="46">
        <f>JanuaryRaw!O39</f>
        <v>9</v>
      </c>
      <c r="R39" s="46">
        <f>JanuaryRaw!P39</f>
        <v>1</v>
      </c>
      <c r="S39" s="46">
        <f>JanuaryRaw!Q39</f>
        <v>0</v>
      </c>
      <c r="T39" s="46">
        <f>JanuaryRaw!R39</f>
        <v>61</v>
      </c>
      <c r="U39" s="46">
        <f>JanuaryRaw!S39</f>
        <v>57</v>
      </c>
    </row>
    <row r="40" spans="1:21" s="4" customFormat="1" ht="30" customHeight="1" x14ac:dyDescent="0.4">
      <c r="A40" s="10" t="s">
        <v>58</v>
      </c>
      <c r="B40" s="52">
        <f t="shared" si="0"/>
        <v>12915</v>
      </c>
      <c r="C40" s="52">
        <f>JanuaryRaw!B40</f>
        <v>12915</v>
      </c>
      <c r="D40" s="52">
        <f>JanuaryRaw!C40</f>
        <v>12936</v>
      </c>
      <c r="E40" s="52">
        <f>JanuaryRaw!D40</f>
        <v>25</v>
      </c>
      <c r="F40" s="52">
        <f>JanuaryRaw!E40</f>
        <v>4</v>
      </c>
      <c r="G40" s="52">
        <f>JanuaryRaw!F40</f>
        <v>11531</v>
      </c>
      <c r="H40" s="52">
        <f>JanuaryRaw!G40</f>
        <v>444</v>
      </c>
      <c r="I40" s="52">
        <f>JanuaryRaw!H40</f>
        <v>427</v>
      </c>
      <c r="J40" s="52">
        <f>JanuaryRaw!I40</f>
        <v>17</v>
      </c>
      <c r="K40" s="52">
        <f>JanuaryRaw!J40</f>
        <v>883</v>
      </c>
      <c r="L40" s="52">
        <f>JanuaryRaw!K40</f>
        <v>4</v>
      </c>
      <c r="M40" s="52">
        <f>JanuaryRaw!L40</f>
        <v>440</v>
      </c>
      <c r="N40" s="52"/>
      <c r="O40" s="52">
        <f>JanuaryRaw!M40</f>
        <v>112</v>
      </c>
      <c r="P40" s="52">
        <f>JanuaryRaw!N40</f>
        <v>279</v>
      </c>
      <c r="Q40" s="52">
        <f>JanuaryRaw!O40</f>
        <v>12</v>
      </c>
      <c r="R40" s="52">
        <f>JanuaryRaw!P40</f>
        <v>0</v>
      </c>
      <c r="S40" s="52">
        <f>JanuaryRaw!Q40</f>
        <v>0</v>
      </c>
      <c r="T40" s="52">
        <f>JanuaryRaw!R40</f>
        <v>125</v>
      </c>
      <c r="U40" s="52">
        <f>JanuaryRaw!S40</f>
        <v>38</v>
      </c>
    </row>
    <row r="41" spans="1:21" s="4" customFormat="1" ht="30" customHeight="1" x14ac:dyDescent="0.4">
      <c r="A41" s="9" t="s">
        <v>59</v>
      </c>
      <c r="B41" s="54">
        <f t="shared" si="0"/>
        <v>16712</v>
      </c>
      <c r="C41" s="54">
        <f>JanuaryRaw!B41</f>
        <v>16712</v>
      </c>
      <c r="D41" s="54">
        <f>JanuaryRaw!C41</f>
        <v>16710</v>
      </c>
      <c r="E41" s="54">
        <f>JanuaryRaw!D41</f>
        <v>1</v>
      </c>
      <c r="F41" s="54">
        <f>JanuaryRaw!E41</f>
        <v>3</v>
      </c>
      <c r="G41" s="54">
        <f>JanuaryRaw!F41</f>
        <v>13461</v>
      </c>
      <c r="H41" s="54">
        <f>JanuaryRaw!G41</f>
        <v>1664</v>
      </c>
      <c r="I41" s="54">
        <f>JanuaryRaw!H41</f>
        <v>1475</v>
      </c>
      <c r="J41" s="54">
        <f>JanuaryRaw!I41</f>
        <v>189</v>
      </c>
      <c r="K41" s="54">
        <f>JanuaryRaw!J41</f>
        <v>1804</v>
      </c>
      <c r="L41" s="54">
        <f>JanuaryRaw!K41</f>
        <v>7</v>
      </c>
      <c r="M41" s="54">
        <f>JanuaryRaw!L41</f>
        <v>1657</v>
      </c>
      <c r="N41" s="54"/>
      <c r="O41" s="54">
        <f>JanuaryRaw!M41</f>
        <v>334</v>
      </c>
      <c r="P41" s="54">
        <f>JanuaryRaw!N41</f>
        <v>560</v>
      </c>
      <c r="Q41" s="54">
        <f>JanuaryRaw!O41</f>
        <v>12</v>
      </c>
      <c r="R41" s="54">
        <f>JanuaryRaw!P41</f>
        <v>0</v>
      </c>
      <c r="S41" s="54">
        <f>JanuaryRaw!Q41</f>
        <v>0</v>
      </c>
      <c r="T41" s="54">
        <f>JanuaryRaw!R41</f>
        <v>81</v>
      </c>
      <c r="U41" s="54">
        <f>JanuaryRaw!S41</f>
        <v>97</v>
      </c>
    </row>
    <row r="42" spans="1:21" s="4" customFormat="1" ht="30" customHeight="1" x14ac:dyDescent="0.4">
      <c r="A42" s="10" t="s">
        <v>60</v>
      </c>
      <c r="B42" s="52">
        <f t="shared" si="0"/>
        <v>3979</v>
      </c>
      <c r="C42" s="52">
        <f>JanuaryRaw!B42</f>
        <v>3979</v>
      </c>
      <c r="D42" s="52">
        <f>JanuaryRaw!C42</f>
        <v>3979</v>
      </c>
      <c r="E42" s="52">
        <f>JanuaryRaw!D42</f>
        <v>0</v>
      </c>
      <c r="F42" s="52">
        <f>JanuaryRaw!E42</f>
        <v>0</v>
      </c>
      <c r="G42" s="52">
        <f>JanuaryRaw!F42</f>
        <v>3752</v>
      </c>
      <c r="H42" s="52">
        <f>JanuaryRaw!G42</f>
        <v>60</v>
      </c>
      <c r="I42" s="52">
        <f>JanuaryRaw!H42</f>
        <v>50</v>
      </c>
      <c r="J42" s="52">
        <f>JanuaryRaw!I42</f>
        <v>10</v>
      </c>
      <c r="K42" s="52">
        <f>JanuaryRaw!J42</f>
        <v>98</v>
      </c>
      <c r="L42" s="52">
        <f>JanuaryRaw!K42</f>
        <v>58</v>
      </c>
      <c r="M42" s="52">
        <f>JanuaryRaw!L42</f>
        <v>2</v>
      </c>
      <c r="N42" s="52"/>
      <c r="O42" s="52">
        <f>JanuaryRaw!M42</f>
        <v>41</v>
      </c>
      <c r="P42" s="52">
        <f>JanuaryRaw!N42</f>
        <v>373</v>
      </c>
      <c r="Q42" s="52">
        <f>JanuaryRaw!O42</f>
        <v>8</v>
      </c>
      <c r="R42" s="52">
        <f>JanuaryRaw!P42</f>
        <v>0</v>
      </c>
      <c r="S42" s="52">
        <f>JanuaryRaw!Q42</f>
        <v>0</v>
      </c>
      <c r="T42" s="52">
        <f>JanuaryRaw!R42</f>
        <v>32</v>
      </c>
      <c r="U42" s="52">
        <f>JanuaryRaw!S42</f>
        <v>2</v>
      </c>
    </row>
    <row r="43" spans="1:21" s="4" customFormat="1" ht="30" customHeight="1" x14ac:dyDescent="0.4">
      <c r="A43" s="9" t="s">
        <v>61</v>
      </c>
      <c r="B43" s="54">
        <f t="shared" si="0"/>
        <v>4739</v>
      </c>
      <c r="C43" s="54">
        <f>JanuaryRaw!B43</f>
        <v>4739</v>
      </c>
      <c r="D43" s="54">
        <f>JanuaryRaw!C43</f>
        <v>4739</v>
      </c>
      <c r="E43" s="54">
        <f>JanuaryRaw!D43</f>
        <v>0</v>
      </c>
      <c r="F43" s="54">
        <f>JanuaryRaw!E43</f>
        <v>0</v>
      </c>
      <c r="G43" s="54">
        <f>JanuaryRaw!F43</f>
        <v>4225</v>
      </c>
      <c r="H43" s="54">
        <f>JanuaryRaw!G43</f>
        <v>141</v>
      </c>
      <c r="I43" s="54">
        <f>JanuaryRaw!H43</f>
        <v>130</v>
      </c>
      <c r="J43" s="54">
        <f>JanuaryRaw!I43</f>
        <v>11</v>
      </c>
      <c r="K43" s="54">
        <f>JanuaryRaw!J43</f>
        <v>244</v>
      </c>
      <c r="L43" s="54">
        <f>JanuaryRaw!K43</f>
        <v>4</v>
      </c>
      <c r="M43" s="54">
        <f>JanuaryRaw!L43</f>
        <v>137</v>
      </c>
      <c r="N43" s="54"/>
      <c r="O43" s="54">
        <f>JanuaryRaw!M43</f>
        <v>78</v>
      </c>
      <c r="P43" s="54">
        <f>JanuaryRaw!N43</f>
        <v>251</v>
      </c>
      <c r="Q43" s="54">
        <f>JanuaryRaw!O43</f>
        <v>9</v>
      </c>
      <c r="R43" s="54">
        <f>JanuaryRaw!P43</f>
        <v>1</v>
      </c>
      <c r="S43" s="54">
        <f>JanuaryRaw!Q43</f>
        <v>0</v>
      </c>
      <c r="T43" s="54">
        <f>JanuaryRaw!R43</f>
        <v>34</v>
      </c>
      <c r="U43" s="54">
        <f>JanuaryRaw!S43</f>
        <v>21</v>
      </c>
    </row>
    <row r="44" spans="1:21" s="4" customFormat="1" ht="30" customHeight="1" x14ac:dyDescent="0.4">
      <c r="A44" s="10" t="s">
        <v>62</v>
      </c>
      <c r="B44" s="52">
        <f t="shared" si="0"/>
        <v>13413</v>
      </c>
      <c r="C44" s="52">
        <f>JanuaryRaw!B44</f>
        <v>13413</v>
      </c>
      <c r="D44" s="52">
        <f>JanuaryRaw!C44</f>
        <v>13412</v>
      </c>
      <c r="E44" s="52">
        <f>JanuaryRaw!D44</f>
        <v>0</v>
      </c>
      <c r="F44" s="52">
        <f>JanuaryRaw!E44</f>
        <v>1</v>
      </c>
      <c r="G44" s="52">
        <f>JanuaryRaw!F44</f>
        <v>9515</v>
      </c>
      <c r="H44" s="52">
        <f>JanuaryRaw!G44</f>
        <v>0</v>
      </c>
      <c r="I44" s="52">
        <f>JanuaryRaw!H44</f>
        <v>0</v>
      </c>
      <c r="J44" s="52">
        <f>JanuaryRaw!I44</f>
        <v>0</v>
      </c>
      <c r="K44" s="52">
        <f>JanuaryRaw!J44</f>
        <v>0</v>
      </c>
      <c r="L44" s="52">
        <f>JanuaryRaw!K44</f>
        <v>0</v>
      </c>
      <c r="M44" s="52">
        <f>JanuaryRaw!L44</f>
        <v>0</v>
      </c>
      <c r="N44" s="52"/>
      <c r="O44" s="52">
        <f>JanuaryRaw!M44</f>
        <v>0</v>
      </c>
      <c r="P44" s="52">
        <f>JanuaryRaw!N44</f>
        <v>0</v>
      </c>
      <c r="Q44" s="52">
        <f>JanuaryRaw!O44</f>
        <v>0</v>
      </c>
      <c r="R44" s="52">
        <f>JanuaryRaw!P44</f>
        <v>0</v>
      </c>
      <c r="S44" s="52">
        <f>JanuaryRaw!Q44</f>
        <v>0</v>
      </c>
      <c r="T44" s="52">
        <f>JanuaryRaw!R44</f>
        <v>0</v>
      </c>
      <c r="U44" s="52">
        <f>JanuaryRaw!S44</f>
        <v>0</v>
      </c>
    </row>
    <row r="45" spans="1:21" s="4" customFormat="1" ht="30" customHeight="1" x14ac:dyDescent="0.4">
      <c r="A45" s="6" t="s">
        <v>64</v>
      </c>
      <c r="B45" s="46">
        <f t="shared" si="0"/>
        <v>8130</v>
      </c>
      <c r="C45" s="46">
        <f>JanuaryRaw!B45</f>
        <v>8130</v>
      </c>
      <c r="D45" s="46">
        <f>JanuaryRaw!C45</f>
        <v>8137</v>
      </c>
      <c r="E45" s="46">
        <f>JanuaryRaw!D45</f>
        <v>60</v>
      </c>
      <c r="F45" s="46">
        <f>JanuaryRaw!E45</f>
        <v>53</v>
      </c>
      <c r="G45" s="46">
        <f>JanuaryRaw!F45</f>
        <v>8098</v>
      </c>
      <c r="H45" s="46">
        <f>JanuaryRaw!G45</f>
        <v>395</v>
      </c>
      <c r="I45" s="46">
        <f>JanuaryRaw!H45</f>
        <v>339</v>
      </c>
      <c r="J45" s="46">
        <f>JanuaryRaw!I45</f>
        <v>56</v>
      </c>
      <c r="K45" s="46">
        <f>JanuaryRaw!J45</f>
        <v>694</v>
      </c>
      <c r="L45" s="46">
        <f>JanuaryRaw!K45</f>
        <v>317</v>
      </c>
      <c r="M45" s="46">
        <f>JanuaryRaw!L45</f>
        <v>78</v>
      </c>
      <c r="N45" s="46">
        <f>JanuaryRaw!W37</f>
        <v>22</v>
      </c>
      <c r="O45" s="46">
        <f>JanuaryRaw!M45</f>
        <v>47</v>
      </c>
      <c r="P45" s="46">
        <f>JanuaryRaw!N45</f>
        <v>255</v>
      </c>
      <c r="Q45" s="46">
        <f>JanuaryRaw!O45</f>
        <v>9</v>
      </c>
      <c r="R45" s="46">
        <f>JanuaryRaw!P45</f>
        <v>10</v>
      </c>
      <c r="S45" s="46">
        <f>JanuaryRaw!Q45</f>
        <v>0</v>
      </c>
      <c r="T45" s="46">
        <f>JanuaryRaw!R45</f>
        <v>125</v>
      </c>
      <c r="U45" s="46">
        <f>JanuaryRaw!S45</f>
        <v>53</v>
      </c>
    </row>
    <row r="46" spans="1:21" s="4" customFormat="1" ht="30" customHeight="1" x14ac:dyDescent="0.4">
      <c r="A46" s="5" t="s">
        <v>65</v>
      </c>
      <c r="B46" s="44">
        <f t="shared" si="0"/>
        <v>16085</v>
      </c>
      <c r="C46" s="44">
        <f>JanuaryRaw!B46</f>
        <v>16085</v>
      </c>
      <c r="D46" s="44">
        <f>JanuaryRaw!C46</f>
        <v>16104</v>
      </c>
      <c r="E46" s="44">
        <f>JanuaryRaw!D46</f>
        <v>83</v>
      </c>
      <c r="F46" s="44">
        <f>JanuaryRaw!E46</f>
        <v>64</v>
      </c>
      <c r="G46" s="44">
        <f>JanuaryRaw!F46</f>
        <v>16023</v>
      </c>
      <c r="H46" s="44">
        <f>JanuaryRaw!G46</f>
        <v>1757</v>
      </c>
      <c r="I46" s="44">
        <f>JanuaryRaw!H46</f>
        <v>1375</v>
      </c>
      <c r="J46" s="44">
        <f>JanuaryRaw!I46</f>
        <v>382</v>
      </c>
      <c r="K46" s="44">
        <f>JanuaryRaw!J46</f>
        <v>2765</v>
      </c>
      <c r="L46" s="44">
        <f>JanuaryRaw!K46</f>
        <v>936</v>
      </c>
      <c r="M46" s="44">
        <f>JanuaryRaw!L46</f>
        <v>819</v>
      </c>
      <c r="N46" s="44">
        <f>JanuaryRaw!W38</f>
        <v>182</v>
      </c>
      <c r="O46" s="44">
        <f>JanuaryRaw!M46</f>
        <v>208</v>
      </c>
      <c r="P46" s="44">
        <f>JanuaryRaw!N46</f>
        <v>1420</v>
      </c>
      <c r="Q46" s="44">
        <f>JanuaryRaw!O46</f>
        <v>11</v>
      </c>
      <c r="R46" s="44">
        <f>JanuaryRaw!P46</f>
        <v>38</v>
      </c>
      <c r="S46" s="44">
        <f>JanuaryRaw!Q46</f>
        <v>0</v>
      </c>
      <c r="T46" s="44">
        <f>JanuaryRaw!R46</f>
        <v>495</v>
      </c>
      <c r="U46" s="44">
        <f>JanuaryRaw!S46</f>
        <v>366</v>
      </c>
    </row>
    <row r="47" spans="1:21" s="4" customFormat="1" ht="30" customHeight="1" x14ac:dyDescent="0.4">
      <c r="A47" s="6" t="s">
        <v>66</v>
      </c>
      <c r="B47" s="46">
        <f t="shared" si="0"/>
        <v>29159</v>
      </c>
      <c r="C47" s="46">
        <f>JanuaryRaw!B47</f>
        <v>29159</v>
      </c>
      <c r="D47" s="46">
        <f>JanuaryRaw!C47</f>
        <v>29262</v>
      </c>
      <c r="E47" s="46">
        <f>JanuaryRaw!D47</f>
        <v>142</v>
      </c>
      <c r="F47" s="46">
        <f>JanuaryRaw!E47</f>
        <v>39</v>
      </c>
      <c r="G47" s="46">
        <f>JanuaryRaw!F47</f>
        <v>28623</v>
      </c>
      <c r="H47" s="46">
        <f>JanuaryRaw!G47</f>
        <v>3837</v>
      </c>
      <c r="I47" s="46">
        <f>JanuaryRaw!H47</f>
        <v>3062</v>
      </c>
      <c r="J47" s="46">
        <f>JanuaryRaw!I47</f>
        <v>775</v>
      </c>
      <c r="K47" s="46">
        <f>JanuaryRaw!J47</f>
        <v>4648</v>
      </c>
      <c r="L47" s="46">
        <f>JanuaryRaw!K47</f>
        <v>1191</v>
      </c>
      <c r="M47" s="46">
        <f>JanuaryRaw!L47</f>
        <v>2646</v>
      </c>
      <c r="N47" s="46">
        <f>JanuaryRaw!W24</f>
        <v>338</v>
      </c>
      <c r="O47" s="46">
        <f>JanuaryRaw!M47</f>
        <v>285</v>
      </c>
      <c r="P47" s="46">
        <f>JanuaryRaw!N47</f>
        <v>2072</v>
      </c>
      <c r="Q47" s="46">
        <f>JanuaryRaw!O47</f>
        <v>20</v>
      </c>
      <c r="R47" s="46">
        <f>JanuaryRaw!P47</f>
        <v>46</v>
      </c>
      <c r="S47" s="46">
        <f>JanuaryRaw!Q47</f>
        <v>1</v>
      </c>
      <c r="T47" s="46">
        <f>JanuaryRaw!R47</f>
        <v>491</v>
      </c>
      <c r="U47" s="46">
        <f>JanuaryRaw!S47</f>
        <v>704</v>
      </c>
    </row>
    <row r="48" spans="1:21" s="4" customFormat="1" ht="30" customHeight="1" x14ac:dyDescent="0.4">
      <c r="A48" s="5" t="s">
        <v>67</v>
      </c>
      <c r="B48" s="44">
        <f t="shared" si="0"/>
        <v>22643</v>
      </c>
      <c r="C48" s="44">
        <f>JanuaryRaw!B48</f>
        <v>22643</v>
      </c>
      <c r="D48" s="44">
        <f>JanuaryRaw!C48</f>
        <v>22691</v>
      </c>
      <c r="E48" s="44">
        <f>JanuaryRaw!D48</f>
        <v>52</v>
      </c>
      <c r="F48" s="44">
        <f>JanuaryRaw!E48</f>
        <v>4</v>
      </c>
      <c r="G48" s="44">
        <f>JanuaryRaw!F48</f>
        <v>22595</v>
      </c>
      <c r="H48" s="44">
        <f>JanuaryRaw!G48</f>
        <v>1546</v>
      </c>
      <c r="I48" s="44">
        <f>JanuaryRaw!H48</f>
        <v>1321</v>
      </c>
      <c r="J48" s="44">
        <f>JanuaryRaw!I48</f>
        <v>225</v>
      </c>
      <c r="K48" s="44">
        <f>JanuaryRaw!J48</f>
        <v>2471</v>
      </c>
      <c r="L48" s="44">
        <f>JanuaryRaw!K48</f>
        <v>751</v>
      </c>
      <c r="M48" s="44">
        <f>JanuaryRaw!L48</f>
        <v>795</v>
      </c>
      <c r="N48" s="44">
        <f>JanuaryRaw!W39</f>
        <v>345</v>
      </c>
      <c r="O48" s="44">
        <f>JanuaryRaw!M48</f>
        <v>224</v>
      </c>
      <c r="P48" s="44">
        <f>JanuaryRaw!N48</f>
        <v>1735</v>
      </c>
      <c r="Q48" s="44">
        <f>JanuaryRaw!O48</f>
        <v>15</v>
      </c>
      <c r="R48" s="44">
        <f>JanuaryRaw!P48</f>
        <v>57</v>
      </c>
      <c r="S48" s="44">
        <f>JanuaryRaw!Q48</f>
        <v>0</v>
      </c>
      <c r="T48" s="44">
        <f>JanuaryRaw!R48</f>
        <v>575</v>
      </c>
      <c r="U48" s="44">
        <f>JanuaryRaw!S48</f>
        <v>218</v>
      </c>
    </row>
    <row r="49" spans="1:21" s="4" customFormat="1" ht="30" customHeight="1" x14ac:dyDescent="0.4">
      <c r="A49" s="6" t="s">
        <v>68</v>
      </c>
      <c r="B49" s="46">
        <f t="shared" si="0"/>
        <v>10239</v>
      </c>
      <c r="C49" s="46">
        <f>JanuaryRaw!B49</f>
        <v>10239</v>
      </c>
      <c r="D49" s="46">
        <f>JanuaryRaw!C49</f>
        <v>10258</v>
      </c>
      <c r="E49" s="46">
        <f>JanuaryRaw!D49</f>
        <v>121</v>
      </c>
      <c r="F49" s="46">
        <f>JanuaryRaw!E49</f>
        <v>102</v>
      </c>
      <c r="G49" s="46">
        <f>JanuaryRaw!F49</f>
        <v>9504</v>
      </c>
      <c r="H49" s="46">
        <f>JanuaryRaw!G49</f>
        <v>1403</v>
      </c>
      <c r="I49" s="46">
        <f>JanuaryRaw!H49</f>
        <v>1023</v>
      </c>
      <c r="J49" s="46">
        <f>JanuaryRaw!I49</f>
        <v>380</v>
      </c>
      <c r="K49" s="46">
        <f>JanuaryRaw!J49</f>
        <v>2636</v>
      </c>
      <c r="L49" s="46">
        <f>JanuaryRaw!K49</f>
        <v>505</v>
      </c>
      <c r="M49" s="46">
        <f>JanuaryRaw!L49</f>
        <v>898</v>
      </c>
      <c r="N49" s="46">
        <f>JanuaryRaw!W40</f>
        <v>122</v>
      </c>
      <c r="O49" s="46">
        <f>JanuaryRaw!M49</f>
        <v>169</v>
      </c>
      <c r="P49" s="46">
        <f>JanuaryRaw!N49</f>
        <v>1141</v>
      </c>
      <c r="Q49" s="46">
        <f>JanuaryRaw!O49</f>
        <v>11</v>
      </c>
      <c r="R49" s="46">
        <f>JanuaryRaw!P49</f>
        <v>26</v>
      </c>
      <c r="S49" s="46">
        <f>JanuaryRaw!Q49</f>
        <v>0</v>
      </c>
      <c r="T49" s="46">
        <f>JanuaryRaw!R49</f>
        <v>209</v>
      </c>
      <c r="U49" s="46">
        <f>JanuaryRaw!S49</f>
        <v>368</v>
      </c>
    </row>
    <row r="50" spans="1:21" s="4" customFormat="1" ht="30" customHeight="1" x14ac:dyDescent="0.4">
      <c r="A50" s="5" t="s">
        <v>69</v>
      </c>
      <c r="B50" s="44">
        <f t="shared" si="0"/>
        <v>26053</v>
      </c>
      <c r="C50" s="44">
        <f>JanuaryRaw!B50</f>
        <v>26053</v>
      </c>
      <c r="D50" s="44">
        <f>JanuaryRaw!C50</f>
        <v>25864</v>
      </c>
      <c r="E50" s="44">
        <f>JanuaryRaw!D50</f>
        <v>344</v>
      </c>
      <c r="F50" s="44">
        <f>JanuaryRaw!E50</f>
        <v>533</v>
      </c>
      <c r="G50" s="44">
        <f>JanuaryRaw!F50</f>
        <v>25591</v>
      </c>
      <c r="H50" s="44">
        <f>JanuaryRaw!G50</f>
        <v>4016</v>
      </c>
      <c r="I50" s="44">
        <f>JanuaryRaw!H50</f>
        <v>3380</v>
      </c>
      <c r="J50" s="44">
        <f>JanuaryRaw!I50</f>
        <v>636</v>
      </c>
      <c r="K50" s="44">
        <f>JanuaryRaw!J50</f>
        <v>5150</v>
      </c>
      <c r="L50" s="44">
        <f>JanuaryRaw!K50</f>
        <v>2190</v>
      </c>
      <c r="M50" s="44">
        <f>JanuaryRaw!L50</f>
        <v>1826</v>
      </c>
      <c r="N50" s="44">
        <f>JanuaryRaw!W41</f>
        <v>566</v>
      </c>
      <c r="O50" s="44">
        <f>JanuaryRaw!M50</f>
        <v>509</v>
      </c>
      <c r="P50" s="44">
        <f>JanuaryRaw!N50</f>
        <v>5370</v>
      </c>
      <c r="Q50" s="44">
        <f>JanuaryRaw!O50</f>
        <v>56</v>
      </c>
      <c r="R50" s="44">
        <f>JanuaryRaw!P50</f>
        <v>88</v>
      </c>
      <c r="S50" s="44">
        <f>JanuaryRaw!Q50</f>
        <v>1</v>
      </c>
      <c r="T50" s="44">
        <f>JanuaryRaw!R50</f>
        <v>374</v>
      </c>
      <c r="U50" s="44">
        <f>JanuaryRaw!S50</f>
        <v>698</v>
      </c>
    </row>
    <row r="51" spans="1:21" s="4" customFormat="1" ht="30" customHeight="1" x14ac:dyDescent="0.4">
      <c r="A51" s="6" t="s">
        <v>70</v>
      </c>
      <c r="B51" s="46">
        <f t="shared" si="0"/>
        <v>9900</v>
      </c>
      <c r="C51" s="46">
        <f>JanuaryRaw!B51</f>
        <v>9900</v>
      </c>
      <c r="D51" s="46">
        <f>JanuaryRaw!C51</f>
        <v>9906</v>
      </c>
      <c r="E51" s="46">
        <f>JanuaryRaw!D51</f>
        <v>12</v>
      </c>
      <c r="F51" s="46">
        <f>JanuaryRaw!E51</f>
        <v>6</v>
      </c>
      <c r="G51" s="46">
        <f>JanuaryRaw!F51</f>
        <v>9847</v>
      </c>
      <c r="H51" s="46">
        <f>JanuaryRaw!G51</f>
        <v>489</v>
      </c>
      <c r="I51" s="46">
        <f>JanuaryRaw!H51</f>
        <v>417</v>
      </c>
      <c r="J51" s="46">
        <f>JanuaryRaw!I51</f>
        <v>72</v>
      </c>
      <c r="K51" s="46">
        <f>JanuaryRaw!J51</f>
        <v>958</v>
      </c>
      <c r="L51" s="46">
        <f>JanuaryRaw!K51</f>
        <v>281</v>
      </c>
      <c r="M51" s="46">
        <f>JanuaryRaw!L51</f>
        <v>208</v>
      </c>
      <c r="N51" s="46">
        <f>JanuaryRaw!W13</f>
        <v>28</v>
      </c>
      <c r="O51" s="46">
        <f>JanuaryRaw!M51</f>
        <v>66</v>
      </c>
      <c r="P51" s="46">
        <f>JanuaryRaw!N51</f>
        <v>635</v>
      </c>
      <c r="Q51" s="46">
        <f>JanuaryRaw!O51</f>
        <v>11</v>
      </c>
      <c r="R51" s="46">
        <f>JanuaryRaw!P51</f>
        <v>10</v>
      </c>
      <c r="S51" s="46">
        <f>JanuaryRaw!Q51</f>
        <v>1</v>
      </c>
      <c r="T51" s="46">
        <f>JanuaryRaw!R51</f>
        <v>122</v>
      </c>
      <c r="U51" s="46">
        <f>JanuaryRaw!S51</f>
        <v>180</v>
      </c>
    </row>
    <row r="52" spans="1:21" s="4" customFormat="1" ht="30" customHeight="1" x14ac:dyDescent="0.4">
      <c r="A52" s="5" t="s">
        <v>71</v>
      </c>
      <c r="B52" s="44">
        <f t="shared" si="0"/>
        <v>23291</v>
      </c>
      <c r="C52" s="44">
        <f>JanuaryRaw!B52</f>
        <v>23291</v>
      </c>
      <c r="D52" s="44">
        <f>JanuaryRaw!C52</f>
        <v>22838</v>
      </c>
      <c r="E52" s="44">
        <f>JanuaryRaw!D52</f>
        <v>71</v>
      </c>
      <c r="F52" s="44">
        <f>JanuaryRaw!E52</f>
        <v>524</v>
      </c>
      <c r="G52" s="44">
        <f>JanuaryRaw!F52</f>
        <v>22074</v>
      </c>
      <c r="H52" s="44">
        <f>JanuaryRaw!G52</f>
        <v>1428</v>
      </c>
      <c r="I52" s="44">
        <f>JanuaryRaw!H52</f>
        <v>1231</v>
      </c>
      <c r="J52" s="44">
        <f>JanuaryRaw!I52</f>
        <v>197</v>
      </c>
      <c r="K52" s="44">
        <f>JanuaryRaw!J52</f>
        <v>2152</v>
      </c>
      <c r="L52" s="44">
        <f>JanuaryRaw!K52</f>
        <v>664</v>
      </c>
      <c r="M52" s="44">
        <f>JanuaryRaw!L52</f>
        <v>764</v>
      </c>
      <c r="N52" s="44">
        <f>JanuaryRaw!W42</f>
        <v>133</v>
      </c>
      <c r="O52" s="44">
        <f>JanuaryRaw!M52</f>
        <v>134</v>
      </c>
      <c r="P52" s="44">
        <f>JanuaryRaw!N52</f>
        <v>1271</v>
      </c>
      <c r="Q52" s="44">
        <f>JanuaryRaw!O52</f>
        <v>13</v>
      </c>
      <c r="R52" s="44">
        <f>JanuaryRaw!P52</f>
        <v>22</v>
      </c>
      <c r="S52" s="44">
        <f>JanuaryRaw!Q52</f>
        <v>0</v>
      </c>
      <c r="T52" s="44">
        <f>JanuaryRaw!R52</f>
        <v>270</v>
      </c>
      <c r="U52" s="44">
        <f>JanuaryRaw!S52</f>
        <v>262</v>
      </c>
    </row>
    <row r="53" spans="1:21" s="4" customFormat="1" ht="30" customHeight="1" x14ac:dyDescent="0.4">
      <c r="A53" s="6" t="s">
        <v>72</v>
      </c>
      <c r="B53" s="46">
        <f t="shared" si="0"/>
        <v>11809</v>
      </c>
      <c r="C53" s="46">
        <f>JanuaryRaw!B53</f>
        <v>11809</v>
      </c>
      <c r="D53" s="46">
        <f>JanuaryRaw!C53</f>
        <v>11691</v>
      </c>
      <c r="E53" s="46">
        <f>JanuaryRaw!D53</f>
        <v>86</v>
      </c>
      <c r="F53" s="46">
        <f>JanuaryRaw!E53</f>
        <v>207</v>
      </c>
      <c r="G53" s="46">
        <f>JanuaryRaw!F53</f>
        <v>11621</v>
      </c>
      <c r="H53" s="46">
        <f>JanuaryRaw!G53</f>
        <v>283</v>
      </c>
      <c r="I53" s="46">
        <f>JanuaryRaw!H53</f>
        <v>237</v>
      </c>
      <c r="J53" s="46">
        <f>JanuaryRaw!I53</f>
        <v>46</v>
      </c>
      <c r="K53" s="46">
        <f>JanuaryRaw!J53</f>
        <v>714</v>
      </c>
      <c r="L53" s="46">
        <f>JanuaryRaw!K53</f>
        <v>206</v>
      </c>
      <c r="M53" s="46">
        <f>JanuaryRaw!L53</f>
        <v>77</v>
      </c>
      <c r="N53" s="46">
        <f>JanuaryRaw!W43</f>
        <v>4</v>
      </c>
      <c r="O53" s="46">
        <f>JanuaryRaw!M53</f>
        <v>29</v>
      </c>
      <c r="P53" s="46">
        <f>JanuaryRaw!N53</f>
        <v>337</v>
      </c>
      <c r="Q53" s="46">
        <f>JanuaryRaw!O53</f>
        <v>9</v>
      </c>
      <c r="R53" s="46">
        <f>JanuaryRaw!P53</f>
        <v>4</v>
      </c>
      <c r="S53" s="46">
        <f>JanuaryRaw!Q53</f>
        <v>1</v>
      </c>
      <c r="T53" s="46">
        <f>JanuaryRaw!R53</f>
        <v>188</v>
      </c>
      <c r="U53" s="46">
        <f>JanuaryRaw!S53</f>
        <v>103</v>
      </c>
    </row>
    <row r="54" spans="1:21" s="4" customFormat="1" ht="30" customHeight="1" x14ac:dyDescent="0.4">
      <c r="A54" s="5" t="s">
        <v>73</v>
      </c>
      <c r="B54" s="44">
        <f t="shared" si="0"/>
        <v>14738</v>
      </c>
      <c r="C54" s="44">
        <f>JanuaryRaw!B54</f>
        <v>14738</v>
      </c>
      <c r="D54" s="44">
        <f>JanuaryRaw!C54</f>
        <v>14777</v>
      </c>
      <c r="E54" s="44">
        <f>JanuaryRaw!D54</f>
        <v>54</v>
      </c>
      <c r="F54" s="44">
        <f>JanuaryRaw!E54</f>
        <v>15</v>
      </c>
      <c r="G54" s="44">
        <f>JanuaryRaw!F54</f>
        <v>14641</v>
      </c>
      <c r="H54" s="44">
        <f>JanuaryRaw!G54</f>
        <v>259</v>
      </c>
      <c r="I54" s="44">
        <f>JanuaryRaw!H54</f>
        <v>221</v>
      </c>
      <c r="J54" s="44">
        <f>JanuaryRaw!I54</f>
        <v>38</v>
      </c>
      <c r="K54" s="44">
        <f>JanuaryRaw!J54</f>
        <v>584</v>
      </c>
      <c r="L54" s="44">
        <f>JanuaryRaw!K54</f>
        <v>123</v>
      </c>
      <c r="M54" s="44">
        <f>JanuaryRaw!L54</f>
        <v>135</v>
      </c>
      <c r="N54" s="44">
        <f>JanuaryRaw!W44</f>
        <v>38</v>
      </c>
      <c r="O54" s="44">
        <f>JanuaryRaw!M54</f>
        <v>48</v>
      </c>
      <c r="P54" s="44">
        <f>JanuaryRaw!N54</f>
        <v>695</v>
      </c>
      <c r="Q54" s="44">
        <f>JanuaryRaw!O54</f>
        <v>9</v>
      </c>
      <c r="R54" s="44">
        <f>JanuaryRaw!P54</f>
        <v>5</v>
      </c>
      <c r="S54" s="44">
        <f>JanuaryRaw!Q54</f>
        <v>0</v>
      </c>
      <c r="T54" s="44">
        <f>JanuaryRaw!R54</f>
        <v>203</v>
      </c>
      <c r="U54" s="44">
        <f>JanuaryRaw!S54</f>
        <v>14</v>
      </c>
    </row>
    <row r="55" spans="1:21" s="4" customFormat="1" ht="30" customHeight="1" x14ac:dyDescent="0.4">
      <c r="A55" s="6" t="s">
        <v>74</v>
      </c>
      <c r="B55" s="46">
        <f t="shared" si="0"/>
        <v>9923</v>
      </c>
      <c r="C55" s="46">
        <f>JanuaryRaw!B55</f>
        <v>9923</v>
      </c>
      <c r="D55" s="46">
        <f>JanuaryRaw!C55</f>
        <v>9628</v>
      </c>
      <c r="E55" s="46">
        <f>JanuaryRaw!D55</f>
        <v>59</v>
      </c>
      <c r="F55" s="46">
        <f>JanuaryRaw!E55</f>
        <v>354</v>
      </c>
      <c r="G55" s="46">
        <f>JanuaryRaw!F55</f>
        <v>9560</v>
      </c>
      <c r="H55" s="46">
        <f>JanuaryRaw!G55</f>
        <v>716</v>
      </c>
      <c r="I55" s="46">
        <f>JanuaryRaw!H55</f>
        <v>612</v>
      </c>
      <c r="J55" s="46">
        <f>JanuaryRaw!I55</f>
        <v>104</v>
      </c>
      <c r="K55" s="46">
        <f>JanuaryRaw!J55</f>
        <v>1227</v>
      </c>
      <c r="L55" s="46">
        <f>JanuaryRaw!K55</f>
        <v>249</v>
      </c>
      <c r="M55" s="46">
        <f>JanuaryRaw!L55</f>
        <v>467</v>
      </c>
      <c r="N55" s="46">
        <f>JanuaryRaw!W45</f>
        <v>89</v>
      </c>
      <c r="O55" s="46">
        <f>JanuaryRaw!M55</f>
        <v>61</v>
      </c>
      <c r="P55" s="46">
        <f>JanuaryRaw!N55</f>
        <v>817</v>
      </c>
      <c r="Q55" s="46">
        <f>JanuaryRaw!O55</f>
        <v>35</v>
      </c>
      <c r="R55" s="46">
        <f>JanuaryRaw!P55</f>
        <v>7</v>
      </c>
      <c r="S55" s="46">
        <f>JanuaryRaw!Q55</f>
        <v>0</v>
      </c>
      <c r="T55" s="46">
        <f>JanuaryRaw!R55</f>
        <v>171</v>
      </c>
      <c r="U55" s="46">
        <f>JanuaryRaw!S55</f>
        <v>239</v>
      </c>
    </row>
    <row r="56" spans="1:21" ht="30" customHeight="1" x14ac:dyDescent="0.4">
      <c r="A56" s="11" t="s">
        <v>94</v>
      </c>
      <c r="B56" s="56">
        <f t="shared" ref="B56:G56" si="1">SUM(B12:B15)</f>
        <v>25582</v>
      </c>
      <c r="C56" s="56">
        <f t="shared" si="1"/>
        <v>25582</v>
      </c>
      <c r="D56" s="56">
        <f t="shared" si="1"/>
        <v>25741</v>
      </c>
      <c r="E56" s="56">
        <f t="shared" si="1"/>
        <v>330</v>
      </c>
      <c r="F56" s="56">
        <f t="shared" si="1"/>
        <v>171</v>
      </c>
      <c r="G56" s="56">
        <f t="shared" si="1"/>
        <v>25188</v>
      </c>
      <c r="H56" s="56">
        <f t="shared" ref="H56:U56" si="2">SUM(H12:H15)</f>
        <v>1557</v>
      </c>
      <c r="I56" s="56">
        <f t="shared" si="2"/>
        <v>1322</v>
      </c>
      <c r="J56" s="56">
        <f t="shared" si="2"/>
        <v>235</v>
      </c>
      <c r="K56" s="56">
        <f t="shared" si="2"/>
        <v>4719</v>
      </c>
      <c r="L56" s="56">
        <f t="shared" si="2"/>
        <v>935</v>
      </c>
      <c r="M56" s="56">
        <f t="shared" si="2"/>
        <v>615</v>
      </c>
      <c r="N56" s="56">
        <f>JanuaryRaw!W14</f>
        <v>167</v>
      </c>
      <c r="O56" s="56">
        <f t="shared" si="2"/>
        <v>222</v>
      </c>
      <c r="P56" s="56">
        <f t="shared" si="2"/>
        <v>2417</v>
      </c>
      <c r="Q56" s="56">
        <f t="shared" si="2"/>
        <v>37</v>
      </c>
      <c r="R56" s="56">
        <f t="shared" si="2"/>
        <v>42</v>
      </c>
      <c r="S56" s="56">
        <f t="shared" si="2"/>
        <v>1</v>
      </c>
      <c r="T56" s="56">
        <f t="shared" si="2"/>
        <v>822</v>
      </c>
      <c r="U56" s="56">
        <f t="shared" si="2"/>
        <v>429</v>
      </c>
    </row>
    <row r="57" spans="1:21" ht="30" customHeight="1" x14ac:dyDescent="0.4">
      <c r="A57" s="76" t="s">
        <v>95</v>
      </c>
      <c r="B57" s="58">
        <f t="shared" ref="B57:G57" si="3">SUM(B40:B44)</f>
        <v>51758</v>
      </c>
      <c r="C57" s="58">
        <f t="shared" si="3"/>
        <v>51758</v>
      </c>
      <c r="D57" s="58">
        <f t="shared" si="3"/>
        <v>51776</v>
      </c>
      <c r="E57" s="58">
        <f t="shared" si="3"/>
        <v>26</v>
      </c>
      <c r="F57" s="58">
        <f t="shared" si="3"/>
        <v>8</v>
      </c>
      <c r="G57" s="58">
        <f t="shared" si="3"/>
        <v>42484</v>
      </c>
      <c r="H57" s="58">
        <f t="shared" ref="H57:U57" si="4">SUM(H40:H44)</f>
        <v>2309</v>
      </c>
      <c r="I57" s="58">
        <f t="shared" si="4"/>
        <v>2082</v>
      </c>
      <c r="J57" s="58">
        <f t="shared" si="4"/>
        <v>227</v>
      </c>
      <c r="K57" s="58">
        <f t="shared" si="4"/>
        <v>3029</v>
      </c>
      <c r="L57" s="58">
        <f t="shared" si="4"/>
        <v>73</v>
      </c>
      <c r="M57" s="58">
        <f t="shared" si="4"/>
        <v>2236</v>
      </c>
      <c r="N57" s="58">
        <f t="shared" si="4"/>
        <v>0</v>
      </c>
      <c r="O57" s="58">
        <f t="shared" si="4"/>
        <v>565</v>
      </c>
      <c r="P57" s="58">
        <f t="shared" si="4"/>
        <v>1463</v>
      </c>
      <c r="Q57" s="58">
        <f t="shared" si="4"/>
        <v>41</v>
      </c>
      <c r="R57" s="58">
        <f t="shared" si="4"/>
        <v>1</v>
      </c>
      <c r="S57" s="58">
        <f t="shared" si="4"/>
        <v>0</v>
      </c>
      <c r="T57" s="58">
        <f t="shared" si="4"/>
        <v>272</v>
      </c>
      <c r="U57" s="58">
        <f t="shared" si="4"/>
        <v>158</v>
      </c>
    </row>
    <row r="58" spans="1:21" ht="30" customHeight="1" x14ac:dyDescent="0.4">
      <c r="A58" s="13" t="s">
        <v>113</v>
      </c>
      <c r="B58" s="60">
        <f>SUM(B2:B55)</f>
        <v>1001027</v>
      </c>
      <c r="C58" s="60">
        <f>SUM(C2:C55)</f>
        <v>1001027</v>
      </c>
      <c r="D58" s="60">
        <f>SUM(D2:D55)</f>
        <v>998658</v>
      </c>
      <c r="E58" s="60">
        <f>SUM(E2:E55)</f>
        <v>6083</v>
      </c>
      <c r="F58" s="60">
        <f>SUM(F2:F55)</f>
        <v>8455</v>
      </c>
      <c r="G58" s="60">
        <f>JanuaryRaw!U2</f>
        <v>404758</v>
      </c>
      <c r="H58" s="60">
        <f t="shared" ref="H58:U58" si="5">SUM(H2:H55)</f>
        <v>83661</v>
      </c>
      <c r="I58" s="60">
        <f t="shared" si="5"/>
        <v>67537</v>
      </c>
      <c r="J58" s="60">
        <f t="shared" si="5"/>
        <v>16124</v>
      </c>
      <c r="K58" s="60">
        <f t="shared" si="5"/>
        <v>140634</v>
      </c>
      <c r="L58" s="60">
        <f t="shared" si="5"/>
        <v>39740</v>
      </c>
      <c r="M58" s="60">
        <f t="shared" si="5"/>
        <v>43883</v>
      </c>
      <c r="N58" s="60">
        <f t="shared" si="5"/>
        <v>13836</v>
      </c>
      <c r="O58" s="60">
        <f t="shared" si="5"/>
        <v>10007</v>
      </c>
      <c r="P58" s="60">
        <f t="shared" si="5"/>
        <v>117787</v>
      </c>
      <c r="Q58" s="60">
        <f t="shared" si="5"/>
        <v>1291</v>
      </c>
      <c r="R58" s="60">
        <f t="shared" si="5"/>
        <v>1770</v>
      </c>
      <c r="S58" s="60">
        <f t="shared" si="5"/>
        <v>34</v>
      </c>
      <c r="T58" s="60">
        <f t="shared" si="5"/>
        <v>14675</v>
      </c>
      <c r="U58" s="60">
        <f t="shared" si="5"/>
        <v>13511</v>
      </c>
    </row>
  </sheetData>
  <autoFilter ref="A1:U58" xr:uid="{2C39EF43-0E05-473B-91AD-9BCA5FCFF96E}"/>
  <dataConsolidate/>
  <dataValidations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sheetPr codeName="Sheet5"/>
  <dimension ref="A1:W55"/>
  <sheetViews>
    <sheetView zoomScale="85" zoomScaleNormal="85" workbookViewId="0"/>
  </sheetViews>
  <sheetFormatPr defaultRowHeight="14.6" x14ac:dyDescent="0.4"/>
  <cols>
    <col min="1" max="1" width="45.69140625" customWidth="1"/>
    <col min="22" max="22" width="33.84375" customWidth="1"/>
  </cols>
  <sheetData>
    <row r="1" spans="1:23" x14ac:dyDescent="0.4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4">
      <c r="A2" t="s">
        <v>21</v>
      </c>
      <c r="B2">
        <v>60407</v>
      </c>
      <c r="C2">
        <v>60592</v>
      </c>
      <c r="D2">
        <v>323</v>
      </c>
      <c r="E2">
        <v>138</v>
      </c>
      <c r="F2">
        <v>59556</v>
      </c>
      <c r="G2">
        <v>5269</v>
      </c>
      <c r="H2">
        <v>3925</v>
      </c>
      <c r="I2">
        <v>1344</v>
      </c>
      <c r="J2">
        <v>9237</v>
      </c>
      <c r="K2">
        <v>2650</v>
      </c>
      <c r="L2">
        <v>2619</v>
      </c>
      <c r="M2">
        <v>523</v>
      </c>
      <c r="N2">
        <v>6905</v>
      </c>
      <c r="O2">
        <v>39</v>
      </c>
      <c r="P2">
        <v>128</v>
      </c>
      <c r="Q2">
        <v>3</v>
      </c>
      <c r="R2">
        <v>966</v>
      </c>
      <c r="S2">
        <v>961</v>
      </c>
      <c r="T2" t="s">
        <v>173</v>
      </c>
      <c r="U2">
        <v>404758</v>
      </c>
      <c r="V2" s="81" t="s">
        <v>21</v>
      </c>
      <c r="W2" s="81">
        <v>1051</v>
      </c>
    </row>
    <row r="3" spans="1:23" x14ac:dyDescent="0.4">
      <c r="A3" t="s">
        <v>22</v>
      </c>
      <c r="B3">
        <v>27124</v>
      </c>
      <c r="C3">
        <v>27199</v>
      </c>
      <c r="D3">
        <v>95</v>
      </c>
      <c r="E3">
        <v>20</v>
      </c>
      <c r="F3">
        <v>26836</v>
      </c>
      <c r="G3">
        <v>3128</v>
      </c>
      <c r="H3">
        <v>2489</v>
      </c>
      <c r="I3">
        <v>639</v>
      </c>
      <c r="J3">
        <v>3611</v>
      </c>
      <c r="K3">
        <v>1489</v>
      </c>
      <c r="L3">
        <v>1639</v>
      </c>
      <c r="M3">
        <v>352</v>
      </c>
      <c r="N3">
        <v>4224</v>
      </c>
      <c r="O3">
        <v>30</v>
      </c>
      <c r="P3">
        <v>69</v>
      </c>
      <c r="Q3">
        <v>1</v>
      </c>
      <c r="R3">
        <v>350</v>
      </c>
      <c r="S3">
        <v>414</v>
      </c>
      <c r="V3" s="81" t="s">
        <v>174</v>
      </c>
      <c r="W3" s="81">
        <v>392</v>
      </c>
    </row>
    <row r="4" spans="1:23" x14ac:dyDescent="0.4">
      <c r="A4" t="s">
        <v>23</v>
      </c>
      <c r="B4">
        <v>63292</v>
      </c>
      <c r="C4">
        <v>62320</v>
      </c>
      <c r="D4">
        <v>479</v>
      </c>
      <c r="E4">
        <v>1451</v>
      </c>
      <c r="F4">
        <v>60465</v>
      </c>
      <c r="G4">
        <v>8908</v>
      </c>
      <c r="H4">
        <v>7007</v>
      </c>
      <c r="I4">
        <v>1901</v>
      </c>
      <c r="J4">
        <v>16154</v>
      </c>
      <c r="K4">
        <v>3502</v>
      </c>
      <c r="L4">
        <v>5406</v>
      </c>
      <c r="M4">
        <v>873</v>
      </c>
      <c r="N4">
        <v>6942</v>
      </c>
      <c r="O4">
        <v>49</v>
      </c>
      <c r="P4">
        <v>149</v>
      </c>
      <c r="Q4">
        <v>1</v>
      </c>
      <c r="R4">
        <v>904</v>
      </c>
      <c r="S4">
        <v>962</v>
      </c>
      <c r="V4" s="82" t="s">
        <v>175</v>
      </c>
      <c r="W4" s="81">
        <v>0</v>
      </c>
    </row>
    <row r="5" spans="1:23" x14ac:dyDescent="0.4">
      <c r="A5" t="s">
        <v>24</v>
      </c>
      <c r="B5">
        <v>12721</v>
      </c>
      <c r="C5">
        <v>12753</v>
      </c>
      <c r="D5">
        <v>35</v>
      </c>
      <c r="E5">
        <v>3</v>
      </c>
      <c r="F5">
        <v>12472</v>
      </c>
      <c r="G5">
        <v>143</v>
      </c>
      <c r="H5">
        <v>106</v>
      </c>
      <c r="I5">
        <v>37</v>
      </c>
      <c r="J5">
        <v>320</v>
      </c>
      <c r="K5">
        <v>77</v>
      </c>
      <c r="L5">
        <v>66</v>
      </c>
      <c r="M5">
        <v>16</v>
      </c>
      <c r="N5">
        <v>192</v>
      </c>
      <c r="O5">
        <v>8</v>
      </c>
      <c r="P5">
        <v>1</v>
      </c>
      <c r="Q5">
        <v>0</v>
      </c>
      <c r="R5">
        <v>106</v>
      </c>
      <c r="S5">
        <v>18</v>
      </c>
      <c r="V5" s="81" t="s">
        <v>23</v>
      </c>
      <c r="W5" s="81">
        <v>1595</v>
      </c>
    </row>
    <row r="6" spans="1:23" x14ac:dyDescent="0.4">
      <c r="A6" t="s">
        <v>25</v>
      </c>
      <c r="B6">
        <v>60187</v>
      </c>
      <c r="C6">
        <v>60355</v>
      </c>
      <c r="D6">
        <v>424</v>
      </c>
      <c r="E6">
        <v>256</v>
      </c>
      <c r="F6">
        <v>58621</v>
      </c>
      <c r="G6">
        <v>6736</v>
      </c>
      <c r="H6">
        <v>5429</v>
      </c>
      <c r="I6">
        <v>1307</v>
      </c>
      <c r="J6">
        <v>12739</v>
      </c>
      <c r="K6">
        <v>3133</v>
      </c>
      <c r="L6">
        <v>3600</v>
      </c>
      <c r="M6">
        <v>707</v>
      </c>
      <c r="N6">
        <v>8424</v>
      </c>
      <c r="O6">
        <v>44</v>
      </c>
      <c r="P6">
        <v>115</v>
      </c>
      <c r="Q6">
        <v>2</v>
      </c>
      <c r="R6">
        <v>1095</v>
      </c>
      <c r="S6">
        <v>891</v>
      </c>
      <c r="V6" s="82" t="s">
        <v>176</v>
      </c>
      <c r="W6" s="81">
        <v>178</v>
      </c>
    </row>
    <row r="7" spans="1:23" x14ac:dyDescent="0.4">
      <c r="A7" t="s">
        <v>26</v>
      </c>
      <c r="B7">
        <v>13287</v>
      </c>
      <c r="C7">
        <v>13307</v>
      </c>
      <c r="D7">
        <v>42</v>
      </c>
      <c r="E7">
        <v>22</v>
      </c>
      <c r="F7">
        <v>13146</v>
      </c>
      <c r="G7">
        <v>542</v>
      </c>
      <c r="H7">
        <v>369</v>
      </c>
      <c r="I7">
        <v>173</v>
      </c>
      <c r="J7">
        <v>808</v>
      </c>
      <c r="K7">
        <v>307</v>
      </c>
      <c r="L7">
        <v>235</v>
      </c>
      <c r="M7">
        <v>54</v>
      </c>
      <c r="N7">
        <v>713</v>
      </c>
      <c r="O7">
        <v>9</v>
      </c>
      <c r="P7">
        <v>13</v>
      </c>
      <c r="Q7">
        <v>0</v>
      </c>
      <c r="R7">
        <v>115</v>
      </c>
      <c r="S7">
        <v>129</v>
      </c>
      <c r="V7" s="81" t="s">
        <v>24</v>
      </c>
      <c r="W7" s="81">
        <v>28</v>
      </c>
    </row>
    <row r="8" spans="1:23" x14ac:dyDescent="0.4">
      <c r="A8" t="s">
        <v>27</v>
      </c>
      <c r="B8">
        <v>10090</v>
      </c>
      <c r="C8">
        <v>10168</v>
      </c>
      <c r="D8">
        <v>89</v>
      </c>
      <c r="E8">
        <v>11</v>
      </c>
      <c r="F8">
        <v>10099</v>
      </c>
      <c r="G8">
        <v>576</v>
      </c>
      <c r="H8">
        <v>512</v>
      </c>
      <c r="I8">
        <v>64</v>
      </c>
      <c r="J8">
        <v>844</v>
      </c>
      <c r="K8">
        <v>436</v>
      </c>
      <c r="L8">
        <v>140</v>
      </c>
      <c r="M8">
        <v>94</v>
      </c>
      <c r="N8">
        <v>842</v>
      </c>
      <c r="O8">
        <v>10</v>
      </c>
      <c r="P8">
        <v>13</v>
      </c>
      <c r="Q8">
        <v>0</v>
      </c>
      <c r="R8">
        <v>167</v>
      </c>
      <c r="S8">
        <v>91</v>
      </c>
      <c r="V8" s="81" t="s">
        <v>25</v>
      </c>
      <c r="W8" s="81">
        <v>900</v>
      </c>
    </row>
    <row r="9" spans="1:23" x14ac:dyDescent="0.4">
      <c r="A9" t="s">
        <v>28</v>
      </c>
      <c r="B9">
        <v>8431</v>
      </c>
      <c r="C9">
        <v>8461</v>
      </c>
      <c r="D9">
        <v>33</v>
      </c>
      <c r="E9">
        <v>3</v>
      </c>
      <c r="F9">
        <v>8406</v>
      </c>
      <c r="G9">
        <v>292</v>
      </c>
      <c r="H9">
        <v>201</v>
      </c>
      <c r="I9">
        <v>91</v>
      </c>
      <c r="J9">
        <v>418</v>
      </c>
      <c r="K9">
        <v>228</v>
      </c>
      <c r="L9">
        <v>64</v>
      </c>
      <c r="M9">
        <v>48</v>
      </c>
      <c r="N9">
        <v>263</v>
      </c>
      <c r="O9">
        <v>10</v>
      </c>
      <c r="P9">
        <v>7</v>
      </c>
      <c r="Q9">
        <v>0</v>
      </c>
      <c r="R9">
        <v>65</v>
      </c>
      <c r="S9">
        <v>26</v>
      </c>
      <c r="V9" s="81" t="s">
        <v>26</v>
      </c>
      <c r="W9" s="81">
        <v>35</v>
      </c>
    </row>
    <row r="10" spans="1:23" x14ac:dyDescent="0.4">
      <c r="A10" t="s">
        <v>29</v>
      </c>
      <c r="B10">
        <v>5464</v>
      </c>
      <c r="C10">
        <v>5508</v>
      </c>
      <c r="D10">
        <v>49</v>
      </c>
      <c r="E10">
        <v>5</v>
      </c>
      <c r="F10">
        <v>5424</v>
      </c>
      <c r="G10">
        <v>67</v>
      </c>
      <c r="H10">
        <v>65</v>
      </c>
      <c r="I10">
        <v>2</v>
      </c>
      <c r="J10">
        <v>138</v>
      </c>
      <c r="K10">
        <v>12</v>
      </c>
      <c r="L10">
        <v>55</v>
      </c>
      <c r="M10">
        <v>15</v>
      </c>
      <c r="N10">
        <v>173</v>
      </c>
      <c r="O10">
        <v>15</v>
      </c>
      <c r="P10">
        <v>2</v>
      </c>
      <c r="Q10">
        <v>0</v>
      </c>
      <c r="R10">
        <v>39</v>
      </c>
      <c r="S10">
        <v>0</v>
      </c>
      <c r="V10" s="81" t="s">
        <v>177</v>
      </c>
      <c r="W10" s="81">
        <v>65</v>
      </c>
    </row>
    <row r="11" spans="1:23" x14ac:dyDescent="0.4">
      <c r="A11" t="s">
        <v>30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34</v>
      </c>
      <c r="O11">
        <v>8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35</v>
      </c>
    </row>
    <row r="12" spans="1:23" x14ac:dyDescent="0.4">
      <c r="A12" t="s">
        <v>31</v>
      </c>
      <c r="B12">
        <v>2012</v>
      </c>
      <c r="C12">
        <v>2029</v>
      </c>
      <c r="D12">
        <v>22</v>
      </c>
      <c r="E12">
        <v>5</v>
      </c>
      <c r="F12">
        <v>1982</v>
      </c>
      <c r="G12">
        <v>134</v>
      </c>
      <c r="H12">
        <v>123</v>
      </c>
      <c r="I12">
        <v>11</v>
      </c>
      <c r="J12">
        <v>303</v>
      </c>
      <c r="K12">
        <v>80</v>
      </c>
      <c r="L12">
        <v>48</v>
      </c>
      <c r="M12">
        <v>21</v>
      </c>
      <c r="N12">
        <v>439</v>
      </c>
      <c r="O12">
        <v>10</v>
      </c>
      <c r="P12">
        <v>10</v>
      </c>
      <c r="Q12">
        <v>0</v>
      </c>
      <c r="R12">
        <v>27</v>
      </c>
      <c r="S12">
        <v>67</v>
      </c>
      <c r="V12" s="81" t="s">
        <v>29</v>
      </c>
      <c r="W12" s="81">
        <v>4</v>
      </c>
    </row>
    <row r="13" spans="1:23" x14ac:dyDescent="0.4">
      <c r="A13" t="s">
        <v>32</v>
      </c>
      <c r="B13">
        <v>4579</v>
      </c>
      <c r="C13">
        <v>4617</v>
      </c>
      <c r="D13">
        <v>59</v>
      </c>
      <c r="E13">
        <v>21</v>
      </c>
      <c r="F13">
        <v>4497</v>
      </c>
      <c r="G13">
        <v>357</v>
      </c>
      <c r="H13">
        <v>315</v>
      </c>
      <c r="I13">
        <v>42</v>
      </c>
      <c r="J13">
        <v>857</v>
      </c>
      <c r="K13">
        <v>245</v>
      </c>
      <c r="L13">
        <v>112</v>
      </c>
      <c r="M13">
        <v>38</v>
      </c>
      <c r="N13">
        <v>406</v>
      </c>
      <c r="O13">
        <v>9</v>
      </c>
      <c r="P13">
        <v>6</v>
      </c>
      <c r="Q13">
        <v>0</v>
      </c>
      <c r="R13">
        <v>218</v>
      </c>
      <c r="S13">
        <v>178</v>
      </c>
      <c r="V13" s="82" t="s">
        <v>178</v>
      </c>
      <c r="W13" s="81">
        <v>28</v>
      </c>
    </row>
    <row r="14" spans="1:23" x14ac:dyDescent="0.4">
      <c r="A14" t="s">
        <v>33</v>
      </c>
      <c r="B14">
        <v>10888</v>
      </c>
      <c r="C14">
        <v>10906</v>
      </c>
      <c r="D14">
        <v>111</v>
      </c>
      <c r="E14">
        <v>93</v>
      </c>
      <c r="F14">
        <v>10682</v>
      </c>
      <c r="G14">
        <v>677</v>
      </c>
      <c r="H14">
        <v>562</v>
      </c>
      <c r="I14">
        <v>115</v>
      </c>
      <c r="J14">
        <v>2734</v>
      </c>
      <c r="K14">
        <v>421</v>
      </c>
      <c r="L14">
        <v>256</v>
      </c>
      <c r="M14">
        <v>104</v>
      </c>
      <c r="N14">
        <v>989</v>
      </c>
      <c r="O14">
        <v>9</v>
      </c>
      <c r="P14">
        <v>16</v>
      </c>
      <c r="Q14">
        <v>1</v>
      </c>
      <c r="R14">
        <v>290</v>
      </c>
      <c r="S14">
        <v>126</v>
      </c>
      <c r="V14" s="82" t="s">
        <v>179</v>
      </c>
      <c r="W14" s="81">
        <v>167</v>
      </c>
    </row>
    <row r="15" spans="1:23" x14ac:dyDescent="0.4">
      <c r="A15" t="s">
        <v>34</v>
      </c>
      <c r="B15">
        <v>8103</v>
      </c>
      <c r="C15">
        <v>8189</v>
      </c>
      <c r="D15">
        <v>138</v>
      </c>
      <c r="E15">
        <v>52</v>
      </c>
      <c r="F15">
        <v>8027</v>
      </c>
      <c r="G15">
        <v>389</v>
      </c>
      <c r="H15">
        <v>322</v>
      </c>
      <c r="I15">
        <v>67</v>
      </c>
      <c r="J15">
        <v>825</v>
      </c>
      <c r="K15">
        <v>189</v>
      </c>
      <c r="L15">
        <v>199</v>
      </c>
      <c r="M15">
        <v>59</v>
      </c>
      <c r="N15">
        <v>583</v>
      </c>
      <c r="O15">
        <v>9</v>
      </c>
      <c r="P15">
        <v>10</v>
      </c>
      <c r="Q15">
        <v>0</v>
      </c>
      <c r="R15">
        <v>287</v>
      </c>
      <c r="S15">
        <v>58</v>
      </c>
      <c r="V15" s="81" t="s">
        <v>35</v>
      </c>
      <c r="W15" s="81">
        <v>37</v>
      </c>
    </row>
    <row r="16" spans="1:23" x14ac:dyDescent="0.4">
      <c r="A16" t="s">
        <v>35</v>
      </c>
      <c r="B16">
        <v>8662</v>
      </c>
      <c r="C16">
        <v>8776</v>
      </c>
      <c r="D16">
        <v>133</v>
      </c>
      <c r="E16">
        <v>19</v>
      </c>
      <c r="F16">
        <v>8673</v>
      </c>
      <c r="G16">
        <v>274</v>
      </c>
      <c r="H16">
        <v>203</v>
      </c>
      <c r="I16">
        <v>71</v>
      </c>
      <c r="J16">
        <v>510</v>
      </c>
      <c r="K16">
        <v>147</v>
      </c>
      <c r="L16">
        <v>127</v>
      </c>
      <c r="M16">
        <v>28</v>
      </c>
      <c r="N16">
        <v>359</v>
      </c>
      <c r="O16">
        <v>9</v>
      </c>
      <c r="P16">
        <v>6</v>
      </c>
      <c r="Q16">
        <v>0</v>
      </c>
      <c r="R16">
        <v>125</v>
      </c>
      <c r="S16">
        <v>30</v>
      </c>
      <c r="V16" s="81" t="s">
        <v>180</v>
      </c>
      <c r="W16" s="81">
        <v>688</v>
      </c>
    </row>
    <row r="17" spans="1:23" x14ac:dyDescent="0.4">
      <c r="A17" t="s">
        <v>36</v>
      </c>
      <c r="B17">
        <v>15728</v>
      </c>
      <c r="C17">
        <v>15817</v>
      </c>
      <c r="D17">
        <v>118</v>
      </c>
      <c r="E17">
        <v>29</v>
      </c>
      <c r="F17">
        <v>15635</v>
      </c>
      <c r="G17">
        <v>2122</v>
      </c>
      <c r="H17">
        <v>1625</v>
      </c>
      <c r="I17">
        <v>497</v>
      </c>
      <c r="J17">
        <v>2859</v>
      </c>
      <c r="K17">
        <v>801</v>
      </c>
      <c r="L17">
        <v>1321</v>
      </c>
      <c r="M17">
        <v>210</v>
      </c>
      <c r="N17">
        <v>2066</v>
      </c>
      <c r="O17">
        <v>26</v>
      </c>
      <c r="P17">
        <v>29</v>
      </c>
      <c r="Q17">
        <v>0</v>
      </c>
      <c r="R17">
        <v>368</v>
      </c>
      <c r="S17">
        <v>486</v>
      </c>
      <c r="V17" s="81" t="s">
        <v>39</v>
      </c>
      <c r="W17" s="81">
        <v>17</v>
      </c>
    </row>
    <row r="18" spans="1:23" x14ac:dyDescent="0.4">
      <c r="A18" t="s">
        <v>37</v>
      </c>
      <c r="B18">
        <v>7840</v>
      </c>
      <c r="C18">
        <v>7901</v>
      </c>
      <c r="D18">
        <v>61</v>
      </c>
      <c r="E18">
        <v>0</v>
      </c>
      <c r="F18">
        <v>7807</v>
      </c>
      <c r="G18">
        <v>126</v>
      </c>
      <c r="H18">
        <v>63</v>
      </c>
      <c r="I18">
        <v>63</v>
      </c>
      <c r="J18">
        <v>283</v>
      </c>
      <c r="K18">
        <v>57</v>
      </c>
      <c r="L18">
        <v>69</v>
      </c>
      <c r="M18">
        <v>15</v>
      </c>
      <c r="N18">
        <v>174</v>
      </c>
      <c r="O18">
        <v>8</v>
      </c>
      <c r="P18">
        <v>2</v>
      </c>
      <c r="Q18">
        <v>0</v>
      </c>
      <c r="R18">
        <v>68</v>
      </c>
      <c r="S18">
        <v>21</v>
      </c>
      <c r="V18" s="81" t="s">
        <v>41</v>
      </c>
      <c r="W18" s="81">
        <v>48</v>
      </c>
    </row>
    <row r="19" spans="1:23" x14ac:dyDescent="0.4">
      <c r="A19" t="s">
        <v>38</v>
      </c>
      <c r="B19">
        <v>31627</v>
      </c>
      <c r="C19">
        <v>31648</v>
      </c>
      <c r="D19">
        <v>111</v>
      </c>
      <c r="E19">
        <v>91</v>
      </c>
      <c r="F19">
        <v>31011</v>
      </c>
      <c r="G19">
        <v>2120</v>
      </c>
      <c r="H19">
        <v>1735</v>
      </c>
      <c r="I19">
        <v>385</v>
      </c>
      <c r="J19">
        <v>2848</v>
      </c>
      <c r="K19">
        <v>1040</v>
      </c>
      <c r="L19">
        <v>1080</v>
      </c>
      <c r="M19">
        <v>262</v>
      </c>
      <c r="N19">
        <v>2677</v>
      </c>
      <c r="O19">
        <v>18</v>
      </c>
      <c r="P19">
        <v>50</v>
      </c>
      <c r="Q19">
        <v>0</v>
      </c>
      <c r="R19">
        <v>403</v>
      </c>
      <c r="S19">
        <v>405</v>
      </c>
      <c r="V19" s="81" t="s">
        <v>181</v>
      </c>
      <c r="W19" s="81">
        <v>466</v>
      </c>
    </row>
    <row r="20" spans="1:23" x14ac:dyDescent="0.4">
      <c r="A20" t="s">
        <v>39</v>
      </c>
      <c r="B20">
        <v>4325</v>
      </c>
      <c r="C20">
        <v>4359</v>
      </c>
      <c r="D20">
        <v>37</v>
      </c>
      <c r="E20">
        <v>3</v>
      </c>
      <c r="F20">
        <v>4095</v>
      </c>
      <c r="G20">
        <v>22</v>
      </c>
      <c r="H20">
        <v>20</v>
      </c>
      <c r="I20">
        <v>2</v>
      </c>
      <c r="J20">
        <v>159</v>
      </c>
      <c r="K20">
        <v>15</v>
      </c>
      <c r="L20">
        <v>7</v>
      </c>
      <c r="M20">
        <v>10</v>
      </c>
      <c r="N20">
        <v>10426</v>
      </c>
      <c r="O20">
        <v>225</v>
      </c>
      <c r="P20">
        <v>5</v>
      </c>
      <c r="Q20">
        <v>2</v>
      </c>
      <c r="R20">
        <v>83</v>
      </c>
      <c r="S20">
        <v>4</v>
      </c>
      <c r="V20" s="81" t="s">
        <v>43</v>
      </c>
      <c r="W20" s="81">
        <v>2661</v>
      </c>
    </row>
    <row r="21" spans="1:23" x14ac:dyDescent="0.4">
      <c r="A21" t="s">
        <v>40</v>
      </c>
      <c r="B21">
        <v>26039</v>
      </c>
      <c r="C21">
        <v>26097</v>
      </c>
      <c r="D21">
        <v>74</v>
      </c>
      <c r="E21">
        <v>16</v>
      </c>
      <c r="F21">
        <v>25455</v>
      </c>
      <c r="G21">
        <v>2036</v>
      </c>
      <c r="H21">
        <v>1752</v>
      </c>
      <c r="I21">
        <v>284</v>
      </c>
      <c r="J21">
        <v>2752</v>
      </c>
      <c r="K21">
        <v>1229</v>
      </c>
      <c r="L21">
        <v>807</v>
      </c>
      <c r="M21">
        <v>295</v>
      </c>
      <c r="N21">
        <v>4193</v>
      </c>
      <c r="O21">
        <v>29</v>
      </c>
      <c r="P21">
        <v>45</v>
      </c>
      <c r="Q21">
        <v>2</v>
      </c>
      <c r="R21">
        <v>254</v>
      </c>
      <c r="S21">
        <v>362</v>
      </c>
      <c r="V21" s="81" t="s">
        <v>44</v>
      </c>
      <c r="W21" s="81">
        <v>122</v>
      </c>
    </row>
    <row r="22" spans="1:23" x14ac:dyDescent="0.4">
      <c r="A22" t="s">
        <v>41</v>
      </c>
      <c r="B22">
        <v>14259</v>
      </c>
      <c r="C22">
        <v>14275</v>
      </c>
      <c r="D22">
        <v>52</v>
      </c>
      <c r="E22">
        <v>36</v>
      </c>
      <c r="F22">
        <v>13727</v>
      </c>
      <c r="G22">
        <v>115</v>
      </c>
      <c r="H22">
        <v>108</v>
      </c>
      <c r="I22">
        <v>7</v>
      </c>
      <c r="J22">
        <v>402</v>
      </c>
      <c r="K22">
        <v>91</v>
      </c>
      <c r="L22">
        <v>24</v>
      </c>
      <c r="M22">
        <v>45</v>
      </c>
      <c r="N22">
        <v>1257</v>
      </c>
      <c r="O22">
        <v>16</v>
      </c>
      <c r="P22">
        <v>8</v>
      </c>
      <c r="Q22">
        <v>2</v>
      </c>
      <c r="R22">
        <v>122</v>
      </c>
      <c r="S22">
        <v>31</v>
      </c>
      <c r="V22" s="81" t="s">
        <v>45</v>
      </c>
      <c r="W22" s="81">
        <v>764</v>
      </c>
    </row>
    <row r="23" spans="1:23" x14ac:dyDescent="0.4">
      <c r="A23" t="s">
        <v>42</v>
      </c>
      <c r="B23">
        <v>23651</v>
      </c>
      <c r="C23">
        <v>23735</v>
      </c>
      <c r="D23">
        <v>213</v>
      </c>
      <c r="E23">
        <v>129</v>
      </c>
      <c r="F23">
        <v>23356</v>
      </c>
      <c r="G23">
        <v>2563</v>
      </c>
      <c r="H23">
        <v>2101</v>
      </c>
      <c r="I23">
        <v>462</v>
      </c>
      <c r="J23">
        <v>3904</v>
      </c>
      <c r="K23">
        <v>1226</v>
      </c>
      <c r="L23">
        <v>1337</v>
      </c>
      <c r="M23">
        <v>351</v>
      </c>
      <c r="N23">
        <v>3431</v>
      </c>
      <c r="O23">
        <v>41</v>
      </c>
      <c r="P23">
        <v>76</v>
      </c>
      <c r="Q23">
        <v>3</v>
      </c>
      <c r="R23">
        <v>295</v>
      </c>
      <c r="S23">
        <v>565</v>
      </c>
      <c r="V23" s="81" t="s">
        <v>46</v>
      </c>
      <c r="W23" s="81">
        <v>114</v>
      </c>
    </row>
    <row r="24" spans="1:23" x14ac:dyDescent="0.4">
      <c r="A24" t="s">
        <v>43</v>
      </c>
      <c r="B24">
        <v>90709</v>
      </c>
      <c r="C24">
        <v>89008</v>
      </c>
      <c r="D24">
        <v>685</v>
      </c>
      <c r="E24">
        <v>2386</v>
      </c>
      <c r="F24">
        <v>83154</v>
      </c>
      <c r="G24">
        <v>10308</v>
      </c>
      <c r="H24">
        <v>7936</v>
      </c>
      <c r="I24">
        <v>2372</v>
      </c>
      <c r="J24">
        <v>19151</v>
      </c>
      <c r="K24">
        <v>5291</v>
      </c>
      <c r="L24">
        <v>4999</v>
      </c>
      <c r="M24">
        <v>1065</v>
      </c>
      <c r="N24">
        <v>15756</v>
      </c>
      <c r="O24">
        <v>129</v>
      </c>
      <c r="P24">
        <v>257</v>
      </c>
      <c r="Q24">
        <v>2</v>
      </c>
      <c r="R24">
        <v>921</v>
      </c>
      <c r="S24">
        <v>1410</v>
      </c>
      <c r="V24" s="82" t="s">
        <v>182</v>
      </c>
      <c r="W24" s="81">
        <v>338</v>
      </c>
    </row>
    <row r="25" spans="1:23" x14ac:dyDescent="0.4">
      <c r="A25" t="s">
        <v>44</v>
      </c>
      <c r="B25">
        <v>12495</v>
      </c>
      <c r="C25">
        <v>12399</v>
      </c>
      <c r="D25">
        <v>106</v>
      </c>
      <c r="E25">
        <v>202</v>
      </c>
      <c r="F25">
        <v>12195</v>
      </c>
      <c r="G25">
        <v>834</v>
      </c>
      <c r="H25">
        <v>654</v>
      </c>
      <c r="I25">
        <v>180</v>
      </c>
      <c r="J25">
        <v>1471</v>
      </c>
      <c r="K25">
        <v>373</v>
      </c>
      <c r="L25">
        <v>460</v>
      </c>
      <c r="M25">
        <v>95</v>
      </c>
      <c r="N25">
        <v>690</v>
      </c>
      <c r="O25">
        <v>11</v>
      </c>
      <c r="P25">
        <v>17</v>
      </c>
      <c r="Q25">
        <v>0</v>
      </c>
      <c r="R25">
        <v>223</v>
      </c>
      <c r="S25">
        <v>124</v>
      </c>
      <c r="V25" s="81" t="s">
        <v>47</v>
      </c>
      <c r="W25" s="81">
        <v>35</v>
      </c>
    </row>
    <row r="26" spans="1:23" x14ac:dyDescent="0.4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704</v>
      </c>
      <c r="O26">
        <v>17</v>
      </c>
      <c r="P26">
        <v>1</v>
      </c>
      <c r="Q26">
        <v>2</v>
      </c>
      <c r="R26">
        <v>0</v>
      </c>
      <c r="S26">
        <v>0</v>
      </c>
      <c r="V26" s="81" t="s">
        <v>48</v>
      </c>
      <c r="W26" s="81">
        <v>273</v>
      </c>
    </row>
    <row r="27" spans="1:23" x14ac:dyDescent="0.4">
      <c r="A27" t="s">
        <v>46</v>
      </c>
      <c r="B27">
        <v>13787</v>
      </c>
      <c r="C27">
        <v>13501</v>
      </c>
      <c r="D27">
        <v>154</v>
      </c>
      <c r="E27">
        <v>440</v>
      </c>
      <c r="F27">
        <v>13290</v>
      </c>
      <c r="G27">
        <v>586</v>
      </c>
      <c r="H27">
        <v>392</v>
      </c>
      <c r="I27">
        <v>194</v>
      </c>
      <c r="J27">
        <v>948</v>
      </c>
      <c r="K27">
        <v>372</v>
      </c>
      <c r="L27">
        <v>214</v>
      </c>
      <c r="M27">
        <v>81</v>
      </c>
      <c r="N27">
        <v>1036</v>
      </c>
      <c r="O27">
        <v>16</v>
      </c>
      <c r="P27">
        <v>17</v>
      </c>
      <c r="Q27">
        <v>1</v>
      </c>
      <c r="R27">
        <v>178</v>
      </c>
      <c r="S27">
        <v>142</v>
      </c>
      <c r="V27" s="82" t="s">
        <v>183</v>
      </c>
      <c r="W27" s="81">
        <v>206</v>
      </c>
    </row>
    <row r="28" spans="1:23" x14ac:dyDescent="0.4">
      <c r="A28" t="s">
        <v>47</v>
      </c>
      <c r="B28">
        <v>4292</v>
      </c>
      <c r="C28">
        <v>4140</v>
      </c>
      <c r="D28">
        <v>16</v>
      </c>
      <c r="E28">
        <v>168</v>
      </c>
      <c r="F28">
        <v>4108</v>
      </c>
      <c r="G28">
        <v>178</v>
      </c>
      <c r="H28">
        <v>145</v>
      </c>
      <c r="I28">
        <v>33</v>
      </c>
      <c r="J28">
        <v>378</v>
      </c>
      <c r="K28">
        <v>90</v>
      </c>
      <c r="L28">
        <v>88</v>
      </c>
      <c r="M28">
        <v>32</v>
      </c>
      <c r="N28">
        <v>646</v>
      </c>
      <c r="O28">
        <v>14</v>
      </c>
      <c r="P28">
        <v>6</v>
      </c>
      <c r="Q28">
        <v>0</v>
      </c>
      <c r="R28">
        <v>99</v>
      </c>
      <c r="S28">
        <v>52</v>
      </c>
      <c r="V28" s="81" t="s">
        <v>49</v>
      </c>
      <c r="W28" s="81">
        <v>0</v>
      </c>
    </row>
    <row r="29" spans="1:23" x14ac:dyDescent="0.4">
      <c r="A29" t="s">
        <v>48</v>
      </c>
      <c r="B29">
        <v>16415</v>
      </c>
      <c r="C29">
        <v>16290</v>
      </c>
      <c r="D29">
        <v>119</v>
      </c>
      <c r="E29">
        <v>244</v>
      </c>
      <c r="F29">
        <v>16163</v>
      </c>
      <c r="G29">
        <v>1497</v>
      </c>
      <c r="H29">
        <v>1228</v>
      </c>
      <c r="I29">
        <v>269</v>
      </c>
      <c r="J29">
        <v>2578</v>
      </c>
      <c r="K29">
        <v>671</v>
      </c>
      <c r="L29">
        <v>826</v>
      </c>
      <c r="M29">
        <v>171</v>
      </c>
      <c r="N29">
        <v>1933</v>
      </c>
      <c r="O29">
        <v>15</v>
      </c>
      <c r="P29">
        <v>24</v>
      </c>
      <c r="Q29">
        <v>0</v>
      </c>
      <c r="R29">
        <v>350</v>
      </c>
      <c r="S29">
        <v>454</v>
      </c>
      <c r="V29" s="81" t="s">
        <v>50</v>
      </c>
      <c r="W29" s="81">
        <v>54</v>
      </c>
    </row>
    <row r="30" spans="1:23" x14ac:dyDescent="0.4">
      <c r="A30" t="s">
        <v>49</v>
      </c>
      <c r="B30">
        <v>889</v>
      </c>
      <c r="C30">
        <v>891</v>
      </c>
      <c r="D30">
        <v>4</v>
      </c>
      <c r="E30">
        <v>2</v>
      </c>
      <c r="F30">
        <v>714</v>
      </c>
      <c r="G30">
        <v>80</v>
      </c>
      <c r="H30">
        <v>65</v>
      </c>
      <c r="I30">
        <v>15</v>
      </c>
      <c r="J30">
        <v>196</v>
      </c>
      <c r="K30">
        <v>36</v>
      </c>
      <c r="L30">
        <v>44</v>
      </c>
      <c r="M30">
        <v>12</v>
      </c>
      <c r="N30">
        <v>212</v>
      </c>
      <c r="O30">
        <v>10</v>
      </c>
      <c r="P30">
        <v>3</v>
      </c>
      <c r="Q30">
        <v>0</v>
      </c>
      <c r="R30">
        <v>15</v>
      </c>
      <c r="S30">
        <v>49</v>
      </c>
      <c r="V30" s="81" t="s">
        <v>184</v>
      </c>
      <c r="W30" s="81">
        <v>242</v>
      </c>
    </row>
    <row r="31" spans="1:23" x14ac:dyDescent="0.4">
      <c r="A31" t="s">
        <v>50</v>
      </c>
      <c r="B31">
        <v>16119</v>
      </c>
      <c r="C31">
        <v>15936</v>
      </c>
      <c r="D31">
        <v>141</v>
      </c>
      <c r="E31">
        <v>324</v>
      </c>
      <c r="F31">
        <v>15604</v>
      </c>
      <c r="G31">
        <v>347</v>
      </c>
      <c r="H31">
        <v>280</v>
      </c>
      <c r="I31">
        <v>67</v>
      </c>
      <c r="J31">
        <v>766</v>
      </c>
      <c r="K31">
        <v>146</v>
      </c>
      <c r="L31">
        <v>201</v>
      </c>
      <c r="M31">
        <v>44</v>
      </c>
      <c r="N31">
        <v>546</v>
      </c>
      <c r="O31">
        <v>10</v>
      </c>
      <c r="P31">
        <v>5</v>
      </c>
      <c r="Q31">
        <v>0</v>
      </c>
      <c r="R31">
        <v>287</v>
      </c>
      <c r="S31">
        <v>50</v>
      </c>
      <c r="V31" s="81" t="s">
        <v>52</v>
      </c>
      <c r="W31" s="81">
        <v>128</v>
      </c>
    </row>
    <row r="32" spans="1:23" x14ac:dyDescent="0.4">
      <c r="A32" t="s">
        <v>51</v>
      </c>
      <c r="B32">
        <v>21568</v>
      </c>
      <c r="C32">
        <v>21649</v>
      </c>
      <c r="D32">
        <v>128</v>
      </c>
      <c r="E32">
        <v>47</v>
      </c>
      <c r="F32">
        <v>21567</v>
      </c>
      <c r="G32">
        <v>1547</v>
      </c>
      <c r="H32">
        <v>1424</v>
      </c>
      <c r="I32">
        <v>123</v>
      </c>
      <c r="J32">
        <v>2805</v>
      </c>
      <c r="K32">
        <v>1186</v>
      </c>
      <c r="L32">
        <v>361</v>
      </c>
      <c r="M32">
        <v>257</v>
      </c>
      <c r="N32">
        <v>2153</v>
      </c>
      <c r="O32">
        <v>22</v>
      </c>
      <c r="P32">
        <v>35</v>
      </c>
      <c r="Q32">
        <v>0</v>
      </c>
      <c r="R32">
        <v>463</v>
      </c>
      <c r="S32">
        <v>328</v>
      </c>
      <c r="V32" s="81" t="s">
        <v>53</v>
      </c>
      <c r="W32" s="81">
        <v>146</v>
      </c>
    </row>
    <row r="33" spans="1:23" x14ac:dyDescent="0.4">
      <c r="A33" t="s">
        <v>52</v>
      </c>
      <c r="B33">
        <v>17880</v>
      </c>
      <c r="C33">
        <v>18012</v>
      </c>
      <c r="D33">
        <v>165</v>
      </c>
      <c r="E33">
        <v>33</v>
      </c>
      <c r="F33">
        <v>17872</v>
      </c>
      <c r="G33">
        <v>1129</v>
      </c>
      <c r="H33">
        <v>924</v>
      </c>
      <c r="I33">
        <v>205</v>
      </c>
      <c r="J33">
        <v>2128</v>
      </c>
      <c r="K33">
        <v>697</v>
      </c>
      <c r="L33">
        <v>432</v>
      </c>
      <c r="M33">
        <v>217</v>
      </c>
      <c r="N33">
        <v>2916</v>
      </c>
      <c r="O33">
        <v>26</v>
      </c>
      <c r="P33">
        <v>36</v>
      </c>
      <c r="Q33">
        <v>0</v>
      </c>
      <c r="R33">
        <v>413</v>
      </c>
      <c r="S33">
        <v>270</v>
      </c>
      <c r="V33" s="81" t="s">
        <v>185</v>
      </c>
      <c r="W33" s="81">
        <v>949</v>
      </c>
    </row>
    <row r="34" spans="1:23" x14ac:dyDescent="0.4">
      <c r="A34" t="s">
        <v>53</v>
      </c>
      <c r="B34">
        <v>10805</v>
      </c>
      <c r="C34">
        <v>10818</v>
      </c>
      <c r="D34">
        <v>22</v>
      </c>
      <c r="E34">
        <v>9</v>
      </c>
      <c r="F34">
        <v>10614</v>
      </c>
      <c r="G34">
        <v>603</v>
      </c>
      <c r="H34">
        <v>463</v>
      </c>
      <c r="I34">
        <v>140</v>
      </c>
      <c r="J34">
        <v>836</v>
      </c>
      <c r="K34">
        <v>426</v>
      </c>
      <c r="L34">
        <v>177</v>
      </c>
      <c r="M34">
        <v>120</v>
      </c>
      <c r="N34">
        <v>1260</v>
      </c>
      <c r="O34">
        <v>12</v>
      </c>
      <c r="P34">
        <v>23</v>
      </c>
      <c r="Q34">
        <v>0</v>
      </c>
      <c r="R34">
        <v>102</v>
      </c>
      <c r="S34">
        <v>127</v>
      </c>
      <c r="V34" s="81" t="s">
        <v>55</v>
      </c>
      <c r="W34" s="81">
        <v>161</v>
      </c>
    </row>
    <row r="35" spans="1:23" x14ac:dyDescent="0.4">
      <c r="A35" t="s">
        <v>54</v>
      </c>
      <c r="B35">
        <v>70740</v>
      </c>
      <c r="C35">
        <v>70940</v>
      </c>
      <c r="D35">
        <v>446</v>
      </c>
      <c r="E35">
        <v>246</v>
      </c>
      <c r="F35">
        <v>68713</v>
      </c>
      <c r="G35">
        <v>6952</v>
      </c>
      <c r="H35">
        <v>6070</v>
      </c>
      <c r="I35">
        <v>882</v>
      </c>
      <c r="J35">
        <v>13082</v>
      </c>
      <c r="K35">
        <v>3098</v>
      </c>
      <c r="L35">
        <v>3848</v>
      </c>
      <c r="M35">
        <v>764</v>
      </c>
      <c r="N35">
        <v>9413</v>
      </c>
      <c r="O35">
        <v>67</v>
      </c>
      <c r="P35">
        <v>172</v>
      </c>
      <c r="Q35">
        <v>5</v>
      </c>
      <c r="R35">
        <v>975</v>
      </c>
      <c r="S35">
        <v>703</v>
      </c>
      <c r="V35" s="81" t="s">
        <v>56</v>
      </c>
      <c r="W35" s="81">
        <v>528</v>
      </c>
    </row>
    <row r="36" spans="1:23" x14ac:dyDescent="0.4">
      <c r="A36" t="s">
        <v>55</v>
      </c>
      <c r="B36">
        <v>22063</v>
      </c>
      <c r="C36">
        <v>22148</v>
      </c>
      <c r="D36">
        <v>90</v>
      </c>
      <c r="E36">
        <v>5</v>
      </c>
      <c r="F36">
        <v>21807</v>
      </c>
      <c r="G36">
        <v>962</v>
      </c>
      <c r="H36">
        <v>836</v>
      </c>
      <c r="I36">
        <v>126</v>
      </c>
      <c r="J36">
        <v>1848</v>
      </c>
      <c r="K36">
        <v>627</v>
      </c>
      <c r="L36">
        <v>335</v>
      </c>
      <c r="M36">
        <v>133</v>
      </c>
      <c r="N36">
        <v>1249</v>
      </c>
      <c r="O36">
        <v>16</v>
      </c>
      <c r="P36">
        <v>21</v>
      </c>
      <c r="Q36">
        <v>0</v>
      </c>
      <c r="R36">
        <v>392</v>
      </c>
      <c r="S36">
        <v>160</v>
      </c>
      <c r="V36" s="81" t="s">
        <v>63</v>
      </c>
      <c r="W36" s="81">
        <v>47</v>
      </c>
    </row>
    <row r="37" spans="1:23" x14ac:dyDescent="0.4">
      <c r="A37" t="s">
        <v>56</v>
      </c>
      <c r="B37">
        <v>29363</v>
      </c>
      <c r="C37">
        <v>29420</v>
      </c>
      <c r="D37">
        <v>80</v>
      </c>
      <c r="E37">
        <v>23</v>
      </c>
      <c r="F37">
        <v>28355</v>
      </c>
      <c r="G37">
        <v>3409</v>
      </c>
      <c r="H37">
        <v>2624</v>
      </c>
      <c r="I37">
        <v>785</v>
      </c>
      <c r="J37">
        <v>3864</v>
      </c>
      <c r="K37">
        <v>1796</v>
      </c>
      <c r="L37">
        <v>1613</v>
      </c>
      <c r="M37">
        <v>520</v>
      </c>
      <c r="N37">
        <v>5589</v>
      </c>
      <c r="O37">
        <v>36</v>
      </c>
      <c r="P37">
        <v>76</v>
      </c>
      <c r="Q37">
        <v>3</v>
      </c>
      <c r="R37">
        <v>209</v>
      </c>
      <c r="S37">
        <v>377</v>
      </c>
      <c r="V37" s="81" t="s">
        <v>186</v>
      </c>
      <c r="W37" s="81">
        <v>22</v>
      </c>
    </row>
    <row r="38" spans="1:23" x14ac:dyDescent="0.4">
      <c r="A38" t="s">
        <v>57</v>
      </c>
      <c r="B38">
        <v>13103</v>
      </c>
      <c r="C38">
        <v>13166</v>
      </c>
      <c r="D38">
        <v>70</v>
      </c>
      <c r="E38">
        <v>6</v>
      </c>
      <c r="F38">
        <v>13148</v>
      </c>
      <c r="G38">
        <v>86</v>
      </c>
      <c r="H38">
        <v>80</v>
      </c>
      <c r="I38">
        <v>6</v>
      </c>
      <c r="J38">
        <v>351</v>
      </c>
      <c r="K38">
        <v>47</v>
      </c>
      <c r="L38">
        <v>39</v>
      </c>
      <c r="M38">
        <v>15</v>
      </c>
      <c r="N38">
        <v>308</v>
      </c>
      <c r="O38">
        <v>10</v>
      </c>
      <c r="P38">
        <v>2</v>
      </c>
      <c r="Q38">
        <v>0</v>
      </c>
      <c r="R38">
        <v>145</v>
      </c>
      <c r="S38">
        <v>20</v>
      </c>
      <c r="V38" s="81" t="s">
        <v>65</v>
      </c>
      <c r="W38" s="81">
        <v>182</v>
      </c>
    </row>
    <row r="39" spans="1:23" x14ac:dyDescent="0.4">
      <c r="A39" t="s">
        <v>63</v>
      </c>
      <c r="B39">
        <v>7993</v>
      </c>
      <c r="C39">
        <v>8034</v>
      </c>
      <c r="D39">
        <v>49</v>
      </c>
      <c r="E39">
        <v>8</v>
      </c>
      <c r="F39">
        <v>7877</v>
      </c>
      <c r="G39">
        <v>109</v>
      </c>
      <c r="H39">
        <v>84</v>
      </c>
      <c r="I39">
        <v>25</v>
      </c>
      <c r="J39">
        <v>499</v>
      </c>
      <c r="K39">
        <v>23</v>
      </c>
      <c r="L39">
        <v>86</v>
      </c>
      <c r="M39">
        <v>16</v>
      </c>
      <c r="N39">
        <v>453</v>
      </c>
      <c r="O39">
        <v>9</v>
      </c>
      <c r="P39">
        <v>1</v>
      </c>
      <c r="Q39">
        <v>0</v>
      </c>
      <c r="R39">
        <v>61</v>
      </c>
      <c r="S39">
        <v>57</v>
      </c>
      <c r="V39" s="81" t="s">
        <v>187</v>
      </c>
      <c r="W39" s="81">
        <v>345</v>
      </c>
    </row>
    <row r="40" spans="1:23" x14ac:dyDescent="0.4">
      <c r="A40" t="s">
        <v>58</v>
      </c>
      <c r="B40">
        <v>12915</v>
      </c>
      <c r="C40">
        <v>12936</v>
      </c>
      <c r="D40">
        <v>25</v>
      </c>
      <c r="E40">
        <v>4</v>
      </c>
      <c r="F40">
        <v>11531</v>
      </c>
      <c r="G40">
        <v>444</v>
      </c>
      <c r="H40">
        <v>427</v>
      </c>
      <c r="I40">
        <v>17</v>
      </c>
      <c r="J40">
        <v>883</v>
      </c>
      <c r="K40">
        <v>4</v>
      </c>
      <c r="L40">
        <v>440</v>
      </c>
      <c r="M40">
        <v>112</v>
      </c>
      <c r="N40">
        <v>279</v>
      </c>
      <c r="O40">
        <v>12</v>
      </c>
      <c r="P40">
        <v>0</v>
      </c>
      <c r="Q40">
        <v>0</v>
      </c>
      <c r="R40">
        <v>125</v>
      </c>
      <c r="S40">
        <v>38</v>
      </c>
      <c r="V40" s="81" t="s">
        <v>188</v>
      </c>
      <c r="W40" s="81">
        <v>122</v>
      </c>
    </row>
    <row r="41" spans="1:23" x14ac:dyDescent="0.4">
      <c r="A41" t="s">
        <v>59</v>
      </c>
      <c r="B41">
        <v>16712</v>
      </c>
      <c r="C41">
        <v>16710</v>
      </c>
      <c r="D41">
        <v>1</v>
      </c>
      <c r="E41">
        <v>3</v>
      </c>
      <c r="F41">
        <v>13461</v>
      </c>
      <c r="G41">
        <v>1664</v>
      </c>
      <c r="H41">
        <v>1475</v>
      </c>
      <c r="I41">
        <v>189</v>
      </c>
      <c r="J41">
        <v>1804</v>
      </c>
      <c r="K41">
        <v>7</v>
      </c>
      <c r="L41">
        <v>1657</v>
      </c>
      <c r="M41">
        <v>334</v>
      </c>
      <c r="N41">
        <v>560</v>
      </c>
      <c r="O41">
        <v>12</v>
      </c>
      <c r="P41">
        <v>0</v>
      </c>
      <c r="Q41">
        <v>0</v>
      </c>
      <c r="R41">
        <v>81</v>
      </c>
      <c r="S41">
        <v>97</v>
      </c>
      <c r="V41" s="81" t="s">
        <v>69</v>
      </c>
      <c r="W41" s="81">
        <v>566</v>
      </c>
    </row>
    <row r="42" spans="1:23" x14ac:dyDescent="0.4">
      <c r="A42" t="s">
        <v>60</v>
      </c>
      <c r="B42">
        <v>3979</v>
      </c>
      <c r="C42">
        <v>3979</v>
      </c>
      <c r="D42">
        <v>0</v>
      </c>
      <c r="E42">
        <v>0</v>
      </c>
      <c r="F42">
        <v>3752</v>
      </c>
      <c r="G42">
        <v>60</v>
      </c>
      <c r="H42">
        <v>50</v>
      </c>
      <c r="I42">
        <v>10</v>
      </c>
      <c r="J42">
        <v>98</v>
      </c>
      <c r="K42">
        <v>58</v>
      </c>
      <c r="L42">
        <v>2</v>
      </c>
      <c r="M42">
        <v>41</v>
      </c>
      <c r="N42">
        <v>373</v>
      </c>
      <c r="O42">
        <v>8</v>
      </c>
      <c r="P42">
        <v>0</v>
      </c>
      <c r="Q42">
        <v>0</v>
      </c>
      <c r="R42">
        <v>32</v>
      </c>
      <c r="S42">
        <v>2</v>
      </c>
      <c r="V42" s="81" t="s">
        <v>71</v>
      </c>
      <c r="W42" s="81">
        <v>133</v>
      </c>
    </row>
    <row r="43" spans="1:23" x14ac:dyDescent="0.4">
      <c r="A43" t="s">
        <v>61</v>
      </c>
      <c r="B43">
        <v>4739</v>
      </c>
      <c r="C43">
        <v>4739</v>
      </c>
      <c r="D43">
        <v>0</v>
      </c>
      <c r="E43">
        <v>0</v>
      </c>
      <c r="F43">
        <v>4225</v>
      </c>
      <c r="G43">
        <v>141</v>
      </c>
      <c r="H43">
        <v>130</v>
      </c>
      <c r="I43">
        <v>11</v>
      </c>
      <c r="J43">
        <v>244</v>
      </c>
      <c r="K43">
        <v>4</v>
      </c>
      <c r="L43">
        <v>137</v>
      </c>
      <c r="M43">
        <v>78</v>
      </c>
      <c r="N43">
        <v>251</v>
      </c>
      <c r="O43">
        <v>9</v>
      </c>
      <c r="P43">
        <v>1</v>
      </c>
      <c r="Q43">
        <v>0</v>
      </c>
      <c r="R43">
        <v>34</v>
      </c>
      <c r="S43">
        <v>21</v>
      </c>
      <c r="V43" s="81" t="s">
        <v>72</v>
      </c>
      <c r="W43" s="81">
        <v>4</v>
      </c>
    </row>
    <row r="44" spans="1:23" x14ac:dyDescent="0.4">
      <c r="A44" t="s">
        <v>62</v>
      </c>
      <c r="B44">
        <v>13413</v>
      </c>
      <c r="C44">
        <v>13412</v>
      </c>
      <c r="D44">
        <v>0</v>
      </c>
      <c r="E44">
        <v>1</v>
      </c>
      <c r="F44">
        <v>9515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38</v>
      </c>
    </row>
    <row r="45" spans="1:23" x14ac:dyDescent="0.4">
      <c r="A45" t="s">
        <v>64</v>
      </c>
      <c r="B45">
        <v>8130</v>
      </c>
      <c r="C45">
        <v>8137</v>
      </c>
      <c r="D45">
        <v>60</v>
      </c>
      <c r="E45">
        <v>53</v>
      </c>
      <c r="F45">
        <v>8098</v>
      </c>
      <c r="G45">
        <v>395</v>
      </c>
      <c r="H45">
        <v>339</v>
      </c>
      <c r="I45">
        <v>56</v>
      </c>
      <c r="J45">
        <v>694</v>
      </c>
      <c r="K45">
        <v>317</v>
      </c>
      <c r="L45">
        <v>78</v>
      </c>
      <c r="M45">
        <v>47</v>
      </c>
      <c r="N45">
        <v>255</v>
      </c>
      <c r="O45">
        <v>9</v>
      </c>
      <c r="P45">
        <v>10</v>
      </c>
      <c r="Q45">
        <v>0</v>
      </c>
      <c r="R45">
        <v>125</v>
      </c>
      <c r="S45">
        <v>53</v>
      </c>
      <c r="V45" s="81" t="s">
        <v>74</v>
      </c>
      <c r="W45" s="81">
        <v>89</v>
      </c>
    </row>
    <row r="46" spans="1:23" x14ac:dyDescent="0.4">
      <c r="A46" t="s">
        <v>65</v>
      </c>
      <c r="B46">
        <v>16085</v>
      </c>
      <c r="C46">
        <v>16104</v>
      </c>
      <c r="D46">
        <v>83</v>
      </c>
      <c r="E46">
        <v>64</v>
      </c>
      <c r="F46">
        <v>16023</v>
      </c>
      <c r="G46">
        <v>1757</v>
      </c>
      <c r="H46">
        <v>1375</v>
      </c>
      <c r="I46">
        <v>382</v>
      </c>
      <c r="J46">
        <v>2765</v>
      </c>
      <c r="K46">
        <v>936</v>
      </c>
      <c r="L46">
        <v>819</v>
      </c>
      <c r="M46">
        <v>208</v>
      </c>
      <c r="N46">
        <v>1420</v>
      </c>
      <c r="O46">
        <v>11</v>
      </c>
      <c r="P46">
        <v>38</v>
      </c>
      <c r="Q46">
        <v>0</v>
      </c>
      <c r="R46">
        <v>495</v>
      </c>
      <c r="S46">
        <v>366</v>
      </c>
      <c r="V46" s="81" t="s">
        <v>113</v>
      </c>
      <c r="W46" s="81">
        <v>14003</v>
      </c>
    </row>
    <row r="47" spans="1:23" x14ac:dyDescent="0.4">
      <c r="A47" t="s">
        <v>66</v>
      </c>
      <c r="B47">
        <v>29159</v>
      </c>
      <c r="C47">
        <v>29262</v>
      </c>
      <c r="D47">
        <v>142</v>
      </c>
      <c r="E47">
        <v>39</v>
      </c>
      <c r="F47">
        <v>28623</v>
      </c>
      <c r="G47">
        <v>3837</v>
      </c>
      <c r="H47">
        <v>3062</v>
      </c>
      <c r="I47">
        <v>775</v>
      </c>
      <c r="J47">
        <v>4648</v>
      </c>
      <c r="K47">
        <v>1191</v>
      </c>
      <c r="L47">
        <v>2646</v>
      </c>
      <c r="M47">
        <v>285</v>
      </c>
      <c r="N47">
        <v>2072</v>
      </c>
      <c r="O47">
        <v>20</v>
      </c>
      <c r="P47">
        <v>46</v>
      </c>
      <c r="Q47">
        <v>1</v>
      </c>
      <c r="R47">
        <v>491</v>
      </c>
      <c r="S47">
        <v>704</v>
      </c>
    </row>
    <row r="48" spans="1:23" x14ac:dyDescent="0.4">
      <c r="A48" t="s">
        <v>67</v>
      </c>
      <c r="B48">
        <v>22643</v>
      </c>
      <c r="C48">
        <v>22691</v>
      </c>
      <c r="D48">
        <v>52</v>
      </c>
      <c r="E48">
        <v>4</v>
      </c>
      <c r="F48">
        <v>22595</v>
      </c>
      <c r="G48">
        <v>1546</v>
      </c>
      <c r="H48">
        <v>1321</v>
      </c>
      <c r="I48">
        <v>225</v>
      </c>
      <c r="J48">
        <v>2471</v>
      </c>
      <c r="K48">
        <v>751</v>
      </c>
      <c r="L48">
        <v>795</v>
      </c>
      <c r="M48">
        <v>224</v>
      </c>
      <c r="N48">
        <v>1735</v>
      </c>
      <c r="O48">
        <v>15</v>
      </c>
      <c r="P48">
        <v>57</v>
      </c>
      <c r="Q48">
        <v>0</v>
      </c>
      <c r="R48">
        <v>575</v>
      </c>
      <c r="S48">
        <v>218</v>
      </c>
    </row>
    <row r="49" spans="1:19" x14ac:dyDescent="0.4">
      <c r="A49" t="s">
        <v>68</v>
      </c>
      <c r="B49">
        <v>10239</v>
      </c>
      <c r="C49">
        <v>10258</v>
      </c>
      <c r="D49">
        <v>121</v>
      </c>
      <c r="E49">
        <v>102</v>
      </c>
      <c r="F49">
        <v>9504</v>
      </c>
      <c r="G49">
        <v>1403</v>
      </c>
      <c r="H49">
        <v>1023</v>
      </c>
      <c r="I49">
        <v>380</v>
      </c>
      <c r="J49">
        <v>2636</v>
      </c>
      <c r="K49">
        <v>505</v>
      </c>
      <c r="L49">
        <v>898</v>
      </c>
      <c r="M49">
        <v>169</v>
      </c>
      <c r="N49">
        <v>1141</v>
      </c>
      <c r="O49">
        <v>11</v>
      </c>
      <c r="P49">
        <v>26</v>
      </c>
      <c r="Q49">
        <v>0</v>
      </c>
      <c r="R49">
        <v>209</v>
      </c>
      <c r="S49">
        <v>368</v>
      </c>
    </row>
    <row r="50" spans="1:19" x14ac:dyDescent="0.4">
      <c r="A50" t="s">
        <v>69</v>
      </c>
      <c r="B50">
        <v>26053</v>
      </c>
      <c r="C50">
        <v>25864</v>
      </c>
      <c r="D50">
        <v>344</v>
      </c>
      <c r="E50">
        <v>533</v>
      </c>
      <c r="F50">
        <v>25591</v>
      </c>
      <c r="G50">
        <v>4016</v>
      </c>
      <c r="H50">
        <v>3380</v>
      </c>
      <c r="I50">
        <v>636</v>
      </c>
      <c r="J50">
        <v>5150</v>
      </c>
      <c r="K50">
        <v>2190</v>
      </c>
      <c r="L50">
        <v>1826</v>
      </c>
      <c r="M50">
        <v>509</v>
      </c>
      <c r="N50">
        <v>5370</v>
      </c>
      <c r="O50">
        <v>56</v>
      </c>
      <c r="P50">
        <v>88</v>
      </c>
      <c r="Q50">
        <v>1</v>
      </c>
      <c r="R50">
        <v>374</v>
      </c>
      <c r="S50">
        <v>698</v>
      </c>
    </row>
    <row r="51" spans="1:19" x14ac:dyDescent="0.4">
      <c r="A51" t="s">
        <v>70</v>
      </c>
      <c r="B51">
        <v>9900</v>
      </c>
      <c r="C51">
        <v>9906</v>
      </c>
      <c r="D51">
        <v>12</v>
      </c>
      <c r="E51">
        <v>6</v>
      </c>
      <c r="F51">
        <v>9847</v>
      </c>
      <c r="G51">
        <v>489</v>
      </c>
      <c r="H51">
        <v>417</v>
      </c>
      <c r="I51">
        <v>72</v>
      </c>
      <c r="J51">
        <v>958</v>
      </c>
      <c r="K51">
        <v>281</v>
      </c>
      <c r="L51">
        <v>208</v>
      </c>
      <c r="M51">
        <v>66</v>
      </c>
      <c r="N51">
        <v>635</v>
      </c>
      <c r="O51">
        <v>11</v>
      </c>
      <c r="P51">
        <v>10</v>
      </c>
      <c r="Q51">
        <v>1</v>
      </c>
      <c r="R51">
        <v>122</v>
      </c>
      <c r="S51">
        <v>180</v>
      </c>
    </row>
    <row r="52" spans="1:19" x14ac:dyDescent="0.4">
      <c r="A52" t="s">
        <v>71</v>
      </c>
      <c r="B52">
        <v>23291</v>
      </c>
      <c r="C52">
        <v>22838</v>
      </c>
      <c r="D52">
        <v>71</v>
      </c>
      <c r="E52">
        <v>524</v>
      </c>
      <c r="F52">
        <v>22074</v>
      </c>
      <c r="G52">
        <v>1428</v>
      </c>
      <c r="H52">
        <v>1231</v>
      </c>
      <c r="I52">
        <v>197</v>
      </c>
      <c r="J52">
        <v>2152</v>
      </c>
      <c r="K52">
        <v>664</v>
      </c>
      <c r="L52">
        <v>764</v>
      </c>
      <c r="M52">
        <v>134</v>
      </c>
      <c r="N52">
        <v>1271</v>
      </c>
      <c r="O52">
        <v>13</v>
      </c>
      <c r="P52">
        <v>22</v>
      </c>
      <c r="Q52">
        <v>0</v>
      </c>
      <c r="R52">
        <v>270</v>
      </c>
      <c r="S52">
        <v>262</v>
      </c>
    </row>
    <row r="53" spans="1:19" x14ac:dyDescent="0.4">
      <c r="A53" t="s">
        <v>72</v>
      </c>
      <c r="B53">
        <v>11809</v>
      </c>
      <c r="C53">
        <v>11691</v>
      </c>
      <c r="D53">
        <v>86</v>
      </c>
      <c r="E53">
        <v>207</v>
      </c>
      <c r="F53">
        <v>11621</v>
      </c>
      <c r="G53">
        <v>283</v>
      </c>
      <c r="H53">
        <v>237</v>
      </c>
      <c r="I53">
        <v>46</v>
      </c>
      <c r="J53">
        <v>714</v>
      </c>
      <c r="K53">
        <v>206</v>
      </c>
      <c r="L53">
        <v>77</v>
      </c>
      <c r="M53">
        <v>29</v>
      </c>
      <c r="N53">
        <v>337</v>
      </c>
      <c r="O53">
        <v>9</v>
      </c>
      <c r="P53">
        <v>4</v>
      </c>
      <c r="Q53">
        <v>1</v>
      </c>
      <c r="R53">
        <v>188</v>
      </c>
      <c r="S53">
        <v>103</v>
      </c>
    </row>
    <row r="54" spans="1:19" x14ac:dyDescent="0.4">
      <c r="A54" t="s">
        <v>73</v>
      </c>
      <c r="B54">
        <v>14738</v>
      </c>
      <c r="C54">
        <v>14777</v>
      </c>
      <c r="D54">
        <v>54</v>
      </c>
      <c r="E54">
        <v>15</v>
      </c>
      <c r="F54">
        <v>14641</v>
      </c>
      <c r="G54">
        <v>259</v>
      </c>
      <c r="H54">
        <v>221</v>
      </c>
      <c r="I54">
        <v>38</v>
      </c>
      <c r="J54">
        <v>584</v>
      </c>
      <c r="K54">
        <v>123</v>
      </c>
      <c r="L54">
        <v>135</v>
      </c>
      <c r="M54">
        <v>48</v>
      </c>
      <c r="N54">
        <v>695</v>
      </c>
      <c r="O54">
        <v>9</v>
      </c>
      <c r="P54">
        <v>5</v>
      </c>
      <c r="Q54">
        <v>0</v>
      </c>
      <c r="R54">
        <v>203</v>
      </c>
      <c r="S54">
        <v>14</v>
      </c>
    </row>
    <row r="55" spans="1:19" x14ac:dyDescent="0.4">
      <c r="A55" t="s">
        <v>74</v>
      </c>
      <c r="B55">
        <v>9923</v>
      </c>
      <c r="C55">
        <v>9628</v>
      </c>
      <c r="D55">
        <v>59</v>
      </c>
      <c r="E55">
        <v>354</v>
      </c>
      <c r="F55">
        <v>9560</v>
      </c>
      <c r="G55">
        <v>716</v>
      </c>
      <c r="H55">
        <v>612</v>
      </c>
      <c r="I55">
        <v>104</v>
      </c>
      <c r="J55">
        <v>1227</v>
      </c>
      <c r="K55">
        <v>249</v>
      </c>
      <c r="L55">
        <v>467</v>
      </c>
      <c r="M55">
        <v>61</v>
      </c>
      <c r="N55">
        <v>817</v>
      </c>
      <c r="O55">
        <v>35</v>
      </c>
      <c r="P55">
        <v>7</v>
      </c>
      <c r="Q55">
        <v>0</v>
      </c>
      <c r="R55">
        <v>171</v>
      </c>
      <c r="S55">
        <v>239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sheetPr codeName="Sheet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6" x14ac:dyDescent="0.4"/>
  <cols>
    <col min="1" max="1" width="25.69140625" style="4" customWidth="1"/>
    <col min="2" max="21" width="14.69140625" style="4" customWidth="1"/>
  </cols>
  <sheetData>
    <row r="1" spans="1:21" ht="75" customHeight="1" x14ac:dyDescent="0.4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4">
      <c r="A2" s="5" t="s">
        <v>21</v>
      </c>
      <c r="B2" s="44">
        <f>January!B2</f>
        <v>60407</v>
      </c>
      <c r="C2" s="44">
        <f>January!D2</f>
        <v>60592</v>
      </c>
      <c r="D2" s="44">
        <f>FebruaryRaw!C2</f>
        <v>60718</v>
      </c>
      <c r="E2" s="44">
        <f>FebruaryRaw!D2</f>
        <v>352</v>
      </c>
      <c r="F2" s="44">
        <f>FebruaryRaw!E2</f>
        <v>226</v>
      </c>
      <c r="G2" s="44">
        <f>FebruaryRaw!F2</f>
        <v>59689</v>
      </c>
      <c r="H2" s="44">
        <f>FebruaryRaw!G2</f>
        <v>5273</v>
      </c>
      <c r="I2" s="44">
        <f>FebruaryRaw!H2</f>
        <v>4051</v>
      </c>
      <c r="J2" s="44">
        <f>FebruaryRaw!I2</f>
        <v>1222</v>
      </c>
      <c r="K2" s="44">
        <f>FebruaryRaw!J2</f>
        <v>9808</v>
      </c>
      <c r="L2" s="44">
        <f>FebruaryRaw!K2</f>
        <v>2557</v>
      </c>
      <c r="M2" s="44">
        <f>FebruaryRaw!L2</f>
        <v>2716</v>
      </c>
      <c r="N2" s="44">
        <f>FebruaryRaw!W2</f>
        <v>921</v>
      </c>
      <c r="O2" s="44">
        <f>FebruaryRaw!M2</f>
        <v>568</v>
      </c>
      <c r="P2" s="44">
        <f>FebruaryRaw!N2</f>
        <v>6930</v>
      </c>
      <c r="Q2" s="44">
        <f>FebruaryRaw!O2</f>
        <v>27</v>
      </c>
      <c r="R2" s="44">
        <f>FebruaryRaw!P2</f>
        <v>134</v>
      </c>
      <c r="S2" s="44">
        <f>FebruaryRaw!Q2</f>
        <v>0</v>
      </c>
      <c r="T2" s="44">
        <f>FebruaryRaw!R2</f>
        <v>904</v>
      </c>
      <c r="U2" s="44">
        <f>FebruaryRaw!S2</f>
        <v>973</v>
      </c>
    </row>
    <row r="3" spans="1:21" s="4" customFormat="1" ht="30" customHeight="1" x14ac:dyDescent="0.4">
      <c r="A3" s="6" t="s">
        <v>22</v>
      </c>
      <c r="B3" s="46">
        <f>January!B3</f>
        <v>27124</v>
      </c>
      <c r="C3" s="46">
        <f>January!D3</f>
        <v>27199</v>
      </c>
      <c r="D3" s="46">
        <f>FebruaryRaw!C3</f>
        <v>27060</v>
      </c>
      <c r="E3" s="46">
        <f>FebruaryRaw!D3</f>
        <v>140</v>
      </c>
      <c r="F3" s="46">
        <f>FebruaryRaw!E3</f>
        <v>272</v>
      </c>
      <c r="G3" s="46">
        <f>FebruaryRaw!F3</f>
        <v>26702</v>
      </c>
      <c r="H3" s="46">
        <f>FebruaryRaw!G3</f>
        <v>3121</v>
      </c>
      <c r="I3" s="46">
        <f>FebruaryRaw!H3</f>
        <v>2341</v>
      </c>
      <c r="J3" s="46">
        <f>FebruaryRaw!I3</f>
        <v>780</v>
      </c>
      <c r="K3" s="46">
        <f>FebruaryRaw!J3</f>
        <v>3624</v>
      </c>
      <c r="L3" s="46">
        <f>FebruaryRaw!K3</f>
        <v>1483</v>
      </c>
      <c r="M3" s="46">
        <f>FebruaryRaw!L3</f>
        <v>1638</v>
      </c>
      <c r="N3" s="46">
        <f>FebruaryRaw!W3</f>
        <v>371</v>
      </c>
      <c r="O3" s="46">
        <f>FebruaryRaw!M3</f>
        <v>361</v>
      </c>
      <c r="P3" s="46">
        <f>FebruaryRaw!N3</f>
        <v>4248</v>
      </c>
      <c r="Q3" s="46">
        <f>FebruaryRaw!O3</f>
        <v>23</v>
      </c>
      <c r="R3" s="46">
        <f>FebruaryRaw!P3</f>
        <v>51</v>
      </c>
      <c r="S3" s="46">
        <f>FebruaryRaw!Q3</f>
        <v>0</v>
      </c>
      <c r="T3" s="46">
        <f>FebruaryRaw!R3</f>
        <v>406</v>
      </c>
      <c r="U3" s="46">
        <f>FebruaryRaw!S3</f>
        <v>343</v>
      </c>
    </row>
    <row r="4" spans="1:21" s="4" customFormat="1" ht="30" customHeight="1" x14ac:dyDescent="0.4">
      <c r="A4" s="5" t="s">
        <v>23</v>
      </c>
      <c r="B4" s="44">
        <f>January!B4</f>
        <v>63292</v>
      </c>
      <c r="C4" s="44">
        <f>January!D4</f>
        <v>62320</v>
      </c>
      <c r="D4" s="44">
        <f>FebruaryRaw!C4</f>
        <v>62022</v>
      </c>
      <c r="E4" s="44">
        <f>FebruaryRaw!D4</f>
        <v>287</v>
      </c>
      <c r="F4" s="44">
        <f>FebruaryRaw!E4</f>
        <v>578</v>
      </c>
      <c r="G4" s="44">
        <f>FebruaryRaw!F4</f>
        <v>60140</v>
      </c>
      <c r="H4" s="44">
        <f>FebruaryRaw!G4</f>
        <v>8784</v>
      </c>
      <c r="I4" s="44">
        <f>FebruaryRaw!H4</f>
        <v>6704</v>
      </c>
      <c r="J4" s="44">
        <f>FebruaryRaw!I4</f>
        <v>2080</v>
      </c>
      <c r="K4" s="44">
        <f>FebruaryRaw!J4</f>
        <v>15719</v>
      </c>
      <c r="L4" s="44">
        <f>FebruaryRaw!K4</f>
        <v>3394</v>
      </c>
      <c r="M4" s="44">
        <f>FebruaryRaw!L4</f>
        <v>5390</v>
      </c>
      <c r="N4" s="44">
        <f>FebruaryRaw!W5</f>
        <v>1415</v>
      </c>
      <c r="O4" s="44">
        <f>FebruaryRaw!M4</f>
        <v>938</v>
      </c>
      <c r="P4" s="44">
        <f>FebruaryRaw!N4</f>
        <v>6994</v>
      </c>
      <c r="Q4" s="44">
        <f>FebruaryRaw!O4</f>
        <v>53</v>
      </c>
      <c r="R4" s="44">
        <f>FebruaryRaw!P4</f>
        <v>176</v>
      </c>
      <c r="S4" s="44">
        <f>FebruaryRaw!Q4</f>
        <v>2</v>
      </c>
      <c r="T4" s="44">
        <f>FebruaryRaw!R4</f>
        <v>943</v>
      </c>
      <c r="U4" s="44">
        <f>FebruaryRaw!S4</f>
        <v>934</v>
      </c>
    </row>
    <row r="5" spans="1:21" s="4" customFormat="1" ht="30" customHeight="1" x14ac:dyDescent="0.4">
      <c r="A5" s="6" t="s">
        <v>24</v>
      </c>
      <c r="B5" s="46">
        <f>January!B5</f>
        <v>12721</v>
      </c>
      <c r="C5" s="46">
        <f>January!D5</f>
        <v>12753</v>
      </c>
      <c r="D5" s="46">
        <f>FebruaryRaw!C5</f>
        <v>12761</v>
      </c>
      <c r="E5" s="46">
        <f>FebruaryRaw!D5</f>
        <v>9</v>
      </c>
      <c r="F5" s="46">
        <f>FebruaryRaw!E5</f>
        <v>1</v>
      </c>
      <c r="G5" s="46">
        <f>FebruaryRaw!F5</f>
        <v>12480</v>
      </c>
      <c r="H5" s="46">
        <f>FebruaryRaw!G5</f>
        <v>151</v>
      </c>
      <c r="I5" s="46">
        <f>FebruaryRaw!H5</f>
        <v>119</v>
      </c>
      <c r="J5" s="46">
        <f>FebruaryRaw!I5</f>
        <v>32</v>
      </c>
      <c r="K5" s="46">
        <f>FebruaryRaw!J5</f>
        <v>268</v>
      </c>
      <c r="L5" s="46">
        <f>FebruaryRaw!K5</f>
        <v>92</v>
      </c>
      <c r="M5" s="46">
        <f>FebruaryRaw!L5</f>
        <v>59</v>
      </c>
      <c r="N5" s="46">
        <f>FebruaryRaw!W7</f>
        <v>20</v>
      </c>
      <c r="O5" s="46">
        <f>FebruaryRaw!M5</f>
        <v>18</v>
      </c>
      <c r="P5" s="46">
        <f>FebruaryRaw!N5</f>
        <v>193</v>
      </c>
      <c r="Q5" s="46">
        <f>FebruaryRaw!O5</f>
        <v>1</v>
      </c>
      <c r="R5" s="46">
        <f>FebruaryRaw!P5</f>
        <v>0</v>
      </c>
      <c r="S5" s="46">
        <f>FebruaryRaw!Q5</f>
        <v>0</v>
      </c>
      <c r="T5" s="46">
        <f>FebruaryRaw!R5</f>
        <v>79</v>
      </c>
      <c r="U5" s="46">
        <f>FebruaryRaw!S5</f>
        <v>16</v>
      </c>
    </row>
    <row r="6" spans="1:21" s="4" customFormat="1" ht="30" customHeight="1" x14ac:dyDescent="0.4">
      <c r="A6" s="5" t="s">
        <v>25</v>
      </c>
      <c r="B6" s="44">
        <f>January!B6</f>
        <v>60187</v>
      </c>
      <c r="C6" s="44">
        <f>January!D6</f>
        <v>60355</v>
      </c>
      <c r="D6" s="44">
        <f>FebruaryRaw!C6</f>
        <v>60553</v>
      </c>
      <c r="E6" s="44">
        <f>FebruaryRaw!D6</f>
        <v>467</v>
      </c>
      <c r="F6" s="44">
        <f>FebruaryRaw!E6</f>
        <v>262</v>
      </c>
      <c r="G6" s="44">
        <f>FebruaryRaw!F6</f>
        <v>58778</v>
      </c>
      <c r="H6" s="44">
        <f>FebruaryRaw!G6</f>
        <v>5735</v>
      </c>
      <c r="I6" s="44">
        <f>FebruaryRaw!H6</f>
        <v>4625</v>
      </c>
      <c r="J6" s="44">
        <f>FebruaryRaw!I6</f>
        <v>1110</v>
      </c>
      <c r="K6" s="44">
        <f>FebruaryRaw!J6</f>
        <v>13332</v>
      </c>
      <c r="L6" s="44">
        <f>FebruaryRaw!K6</f>
        <v>2544</v>
      </c>
      <c r="M6" s="44">
        <f>FebruaryRaw!L6</f>
        <v>3191</v>
      </c>
      <c r="N6" s="44">
        <f>FebruaryRaw!W8</f>
        <v>875</v>
      </c>
      <c r="O6" s="44">
        <f>FebruaryRaw!M6</f>
        <v>688</v>
      </c>
      <c r="P6" s="44">
        <f>FebruaryRaw!N6</f>
        <v>8462</v>
      </c>
      <c r="Q6" s="44">
        <f>FebruaryRaw!O6</f>
        <v>43</v>
      </c>
      <c r="R6" s="44">
        <f>FebruaryRaw!P6</f>
        <v>132</v>
      </c>
      <c r="S6" s="44">
        <f>FebruaryRaw!Q6</f>
        <v>4</v>
      </c>
      <c r="T6" s="44">
        <f>FebruaryRaw!R6</f>
        <v>1260</v>
      </c>
      <c r="U6" s="44">
        <f>FebruaryRaw!S6</f>
        <v>823</v>
      </c>
    </row>
    <row r="7" spans="1:21" s="4" customFormat="1" ht="30" customHeight="1" x14ac:dyDescent="0.4">
      <c r="A7" s="6" t="s">
        <v>26</v>
      </c>
      <c r="B7" s="46">
        <f>January!B7</f>
        <v>13287</v>
      </c>
      <c r="C7" s="46">
        <f>January!D7</f>
        <v>13307</v>
      </c>
      <c r="D7" s="46">
        <f>FebruaryRaw!C7</f>
        <v>13351</v>
      </c>
      <c r="E7" s="46">
        <f>FebruaryRaw!D7</f>
        <v>56</v>
      </c>
      <c r="F7" s="46">
        <f>FebruaryRaw!E7</f>
        <v>12</v>
      </c>
      <c r="G7" s="46">
        <f>FebruaryRaw!F7</f>
        <v>13192</v>
      </c>
      <c r="H7" s="46">
        <f>FebruaryRaw!G7</f>
        <v>656</v>
      </c>
      <c r="I7" s="46">
        <f>FebruaryRaw!H7</f>
        <v>482</v>
      </c>
      <c r="J7" s="46">
        <f>FebruaryRaw!I7</f>
        <v>174</v>
      </c>
      <c r="K7" s="46">
        <f>FebruaryRaw!J7</f>
        <v>868</v>
      </c>
      <c r="L7" s="46">
        <f>FebruaryRaw!K7</f>
        <v>332</v>
      </c>
      <c r="M7" s="46">
        <f>FebruaryRaw!L7</f>
        <v>324</v>
      </c>
      <c r="N7" s="46">
        <f>FebruaryRaw!W9</f>
        <v>25</v>
      </c>
      <c r="O7" s="46">
        <f>FebruaryRaw!M7</f>
        <v>70</v>
      </c>
      <c r="P7" s="46">
        <f>FebruaryRaw!N7</f>
        <v>719</v>
      </c>
      <c r="Q7" s="46">
        <f>FebruaryRaw!O7</f>
        <v>6</v>
      </c>
      <c r="R7" s="46">
        <f>FebruaryRaw!P7</f>
        <v>17</v>
      </c>
      <c r="S7" s="46">
        <f>FebruaryRaw!Q7</f>
        <v>0</v>
      </c>
      <c r="T7" s="46">
        <f>FebruaryRaw!R7</f>
        <v>139</v>
      </c>
      <c r="U7" s="46">
        <f>FebruaryRaw!S7</f>
        <v>117</v>
      </c>
    </row>
    <row r="8" spans="1:21" s="4" customFormat="1" ht="30" customHeight="1" x14ac:dyDescent="0.4">
      <c r="A8" s="5" t="s">
        <v>27</v>
      </c>
      <c r="B8" s="44">
        <f>January!B8</f>
        <v>10090</v>
      </c>
      <c r="C8" s="44">
        <f>January!D8</f>
        <v>10168</v>
      </c>
      <c r="D8" s="44">
        <f>FebruaryRaw!C8</f>
        <v>9801</v>
      </c>
      <c r="E8" s="44">
        <f>FebruaryRaw!D8</f>
        <v>118</v>
      </c>
      <c r="F8" s="44">
        <f>FebruaryRaw!E8</f>
        <v>485</v>
      </c>
      <c r="G8" s="44">
        <f>FebruaryRaw!F8</f>
        <v>9738</v>
      </c>
      <c r="H8" s="44">
        <f>FebruaryRaw!G8</f>
        <v>700</v>
      </c>
      <c r="I8" s="44">
        <f>FebruaryRaw!H8</f>
        <v>646</v>
      </c>
      <c r="J8" s="44">
        <f>FebruaryRaw!I8</f>
        <v>54</v>
      </c>
      <c r="K8" s="44">
        <f>FebruaryRaw!J8</f>
        <v>1012</v>
      </c>
      <c r="L8" s="44">
        <f>FebruaryRaw!K8</f>
        <v>491</v>
      </c>
      <c r="M8" s="44">
        <f>FebruaryRaw!L8</f>
        <v>209</v>
      </c>
      <c r="N8" s="44">
        <f>FebruaryRaw!W10</f>
        <v>62</v>
      </c>
      <c r="O8" s="44">
        <f>FebruaryRaw!M8</f>
        <v>105</v>
      </c>
      <c r="P8" s="44">
        <f>FebruaryRaw!N8</f>
        <v>851</v>
      </c>
      <c r="Q8" s="44">
        <f>FebruaryRaw!O8</f>
        <v>7</v>
      </c>
      <c r="R8" s="44">
        <f>FebruaryRaw!P8</f>
        <v>19</v>
      </c>
      <c r="S8" s="44">
        <f>FebruaryRaw!Q8</f>
        <v>0</v>
      </c>
      <c r="T8" s="44">
        <f>FebruaryRaw!R8</f>
        <v>157</v>
      </c>
      <c r="U8" s="44">
        <f>FebruaryRaw!S8</f>
        <v>99</v>
      </c>
    </row>
    <row r="9" spans="1:21" s="4" customFormat="1" ht="30" customHeight="1" x14ac:dyDescent="0.4">
      <c r="A9" s="6" t="s">
        <v>28</v>
      </c>
      <c r="B9" s="46">
        <f>January!B9</f>
        <v>8431</v>
      </c>
      <c r="C9" s="46">
        <f>January!D9</f>
        <v>8461</v>
      </c>
      <c r="D9" s="46">
        <f>FebruaryRaw!C9</f>
        <v>8606</v>
      </c>
      <c r="E9" s="46">
        <f>FebruaryRaw!D9</f>
        <v>159</v>
      </c>
      <c r="F9" s="46">
        <f>FebruaryRaw!E9</f>
        <v>15</v>
      </c>
      <c r="G9" s="46">
        <f>FebruaryRaw!F9</f>
        <v>8550</v>
      </c>
      <c r="H9" s="46">
        <f>FebruaryRaw!G9</f>
        <v>266</v>
      </c>
      <c r="I9" s="46">
        <f>FebruaryRaw!H9</f>
        <v>192</v>
      </c>
      <c r="J9" s="46">
        <f>FebruaryRaw!I9</f>
        <v>74</v>
      </c>
      <c r="K9" s="46">
        <f>FebruaryRaw!J9</f>
        <v>316</v>
      </c>
      <c r="L9" s="46">
        <f>FebruaryRaw!K9</f>
        <v>204</v>
      </c>
      <c r="M9" s="46">
        <f>FebruaryRaw!L9</f>
        <v>62</v>
      </c>
      <c r="N9" s="46">
        <f>FebruaryRaw!W11</f>
        <v>16</v>
      </c>
      <c r="O9" s="46">
        <f>FebruaryRaw!M9</f>
        <v>44</v>
      </c>
      <c r="P9" s="46">
        <f>FebruaryRaw!N9</f>
        <v>264</v>
      </c>
      <c r="Q9" s="46">
        <f>FebruaryRaw!O9</f>
        <v>1</v>
      </c>
      <c r="R9" s="46">
        <f>FebruaryRaw!P9</f>
        <v>5</v>
      </c>
      <c r="S9" s="46">
        <f>FebruaryRaw!Q9</f>
        <v>0</v>
      </c>
      <c r="T9" s="46">
        <f>FebruaryRaw!R9</f>
        <v>42</v>
      </c>
      <c r="U9" s="46">
        <f>FebruaryRaw!S9</f>
        <v>35</v>
      </c>
    </row>
    <row r="10" spans="1:21" s="4" customFormat="1" ht="30" customHeight="1" x14ac:dyDescent="0.4">
      <c r="A10" s="5" t="s">
        <v>29</v>
      </c>
      <c r="B10" s="44">
        <f>January!B10</f>
        <v>5464</v>
      </c>
      <c r="C10" s="44">
        <f>January!D10</f>
        <v>5508</v>
      </c>
      <c r="D10" s="44">
        <f>FebruaryRaw!C10</f>
        <v>5611</v>
      </c>
      <c r="E10" s="44">
        <f>FebruaryRaw!D10</f>
        <v>108</v>
      </c>
      <c r="F10" s="44">
        <f>FebruaryRaw!E10</f>
        <v>5</v>
      </c>
      <c r="G10" s="44">
        <f>FebruaryRaw!F10</f>
        <v>5526</v>
      </c>
      <c r="H10" s="44">
        <f>FebruaryRaw!G10</f>
        <v>99</v>
      </c>
      <c r="I10" s="44">
        <f>FebruaryRaw!H10</f>
        <v>93</v>
      </c>
      <c r="J10" s="44">
        <f>FebruaryRaw!I10</f>
        <v>6</v>
      </c>
      <c r="K10" s="44">
        <f>FebruaryRaw!J10</f>
        <v>167</v>
      </c>
      <c r="L10" s="44">
        <f>FebruaryRaw!K10</f>
        <v>16</v>
      </c>
      <c r="M10" s="44">
        <f>FebruaryRaw!L10</f>
        <v>83</v>
      </c>
      <c r="N10" s="44">
        <f>FebruaryRaw!W12</f>
        <v>3</v>
      </c>
      <c r="O10" s="44">
        <f>FebruaryRaw!M10</f>
        <v>10</v>
      </c>
      <c r="P10" s="44">
        <f>FebruaryRaw!N10</f>
        <v>174</v>
      </c>
      <c r="Q10" s="44">
        <f>FebruaryRaw!O10</f>
        <v>1</v>
      </c>
      <c r="R10" s="44">
        <f>FebruaryRaw!P10</f>
        <v>1</v>
      </c>
      <c r="S10" s="44">
        <f>FebruaryRaw!Q10</f>
        <v>0</v>
      </c>
      <c r="T10" s="44">
        <f>FebruaryRaw!R10</f>
        <v>51</v>
      </c>
      <c r="U10" s="44">
        <f>FebruaryRaw!S10</f>
        <v>0</v>
      </c>
    </row>
    <row r="11" spans="1:21" s="4" customFormat="1" ht="30" customHeight="1" x14ac:dyDescent="0.4">
      <c r="A11" s="6" t="s">
        <v>30</v>
      </c>
      <c r="B11" s="46">
        <f>January!B11</f>
        <v>362</v>
      </c>
      <c r="C11" s="46">
        <f>January!D11</f>
        <v>362</v>
      </c>
      <c r="D11" s="46">
        <f>FebruaryRaw!C11</f>
        <v>362</v>
      </c>
      <c r="E11" s="46">
        <f>FebruaryRaw!D11</f>
        <v>0</v>
      </c>
      <c r="F11" s="46">
        <f>FebruaryRaw!E11</f>
        <v>0</v>
      </c>
      <c r="G11" s="46">
        <f>FebruaryRaw!F11</f>
        <v>362</v>
      </c>
      <c r="H11" s="46">
        <f>FebruaryRaw!G11</f>
        <v>0</v>
      </c>
      <c r="I11" s="46">
        <f>FebruaryRaw!H11</f>
        <v>0</v>
      </c>
      <c r="J11" s="46">
        <f>FebruaryRaw!I11</f>
        <v>0</v>
      </c>
      <c r="K11" s="46">
        <f>FebruaryRaw!J11</f>
        <v>0</v>
      </c>
      <c r="L11" s="46">
        <f>FebruaryRaw!K11</f>
        <v>0</v>
      </c>
      <c r="M11" s="46">
        <f>FebruaryRaw!L11</f>
        <v>0</v>
      </c>
      <c r="N11" s="46"/>
      <c r="O11" s="46">
        <f>FebruaryRaw!M11</f>
        <v>0</v>
      </c>
      <c r="P11" s="46">
        <f>FebruaryRaw!N11</f>
        <v>35</v>
      </c>
      <c r="Q11" s="46">
        <f>FebruaryRaw!O11</f>
        <v>1</v>
      </c>
      <c r="R11" s="46">
        <f>FebruaryRaw!P11</f>
        <v>0</v>
      </c>
      <c r="S11" s="46">
        <f>FebruaryRaw!Q11</f>
        <v>0</v>
      </c>
      <c r="T11" s="46">
        <f>FebruaryRaw!R11</f>
        <v>0</v>
      </c>
      <c r="U11" s="46">
        <f>FebruaryRaw!S11</f>
        <v>0</v>
      </c>
    </row>
    <row r="12" spans="1:21" s="4" customFormat="1" ht="30" customHeight="1" x14ac:dyDescent="0.4">
      <c r="A12" s="7" t="s">
        <v>31</v>
      </c>
      <c r="B12" s="48">
        <f>January!B12</f>
        <v>2012</v>
      </c>
      <c r="C12" s="48">
        <f>January!D12</f>
        <v>2029</v>
      </c>
      <c r="D12" s="48">
        <f>FebruaryRaw!C12</f>
        <v>2058</v>
      </c>
      <c r="E12" s="48">
        <f>FebruaryRaw!D12</f>
        <v>28</v>
      </c>
      <c r="F12" s="48">
        <f>FebruaryRaw!E12</f>
        <v>1</v>
      </c>
      <c r="G12" s="48">
        <f>FebruaryRaw!F12</f>
        <v>2011</v>
      </c>
      <c r="H12" s="48">
        <f>FebruaryRaw!G12</f>
        <v>187</v>
      </c>
      <c r="I12" s="48">
        <f>FebruaryRaw!H12</f>
        <v>151</v>
      </c>
      <c r="J12" s="48">
        <f>FebruaryRaw!I12</f>
        <v>36</v>
      </c>
      <c r="K12" s="48">
        <f>FebruaryRaw!J12</f>
        <v>352</v>
      </c>
      <c r="L12" s="48">
        <f>FebruaryRaw!K12</f>
        <v>135</v>
      </c>
      <c r="M12" s="48">
        <f>FebruaryRaw!L12</f>
        <v>52</v>
      </c>
      <c r="N12" s="48"/>
      <c r="O12" s="48">
        <f>FebruaryRaw!M12</f>
        <v>25</v>
      </c>
      <c r="P12" s="48">
        <f>FebruaryRaw!N12</f>
        <v>445</v>
      </c>
      <c r="Q12" s="48">
        <f>FebruaryRaw!O12</f>
        <v>5</v>
      </c>
      <c r="R12" s="48">
        <f>FebruaryRaw!P12</f>
        <v>7</v>
      </c>
      <c r="S12" s="48">
        <f>FebruaryRaw!Q12</f>
        <v>0</v>
      </c>
      <c r="T12" s="48">
        <f>FebruaryRaw!R12</f>
        <v>39</v>
      </c>
      <c r="U12" s="48">
        <f>FebruaryRaw!S12</f>
        <v>56</v>
      </c>
    </row>
    <row r="13" spans="1:21" s="4" customFormat="1" ht="30" customHeight="1" x14ac:dyDescent="0.4">
      <c r="A13" s="8" t="s">
        <v>32</v>
      </c>
      <c r="B13" s="50">
        <f>January!B13</f>
        <v>4579</v>
      </c>
      <c r="C13" s="50">
        <f>January!D13</f>
        <v>4617</v>
      </c>
      <c r="D13" s="50">
        <f>FebruaryRaw!C13</f>
        <v>4687</v>
      </c>
      <c r="E13" s="50">
        <f>FebruaryRaw!D13</f>
        <v>80</v>
      </c>
      <c r="F13" s="50">
        <f>FebruaryRaw!E13</f>
        <v>8</v>
      </c>
      <c r="G13" s="50">
        <f>FebruaryRaw!F13</f>
        <v>4563</v>
      </c>
      <c r="H13" s="50">
        <f>FebruaryRaw!G13</f>
        <v>386</v>
      </c>
      <c r="I13" s="50">
        <f>FebruaryRaw!H13</f>
        <v>356</v>
      </c>
      <c r="J13" s="50">
        <f>FebruaryRaw!I13</f>
        <v>30</v>
      </c>
      <c r="K13" s="50">
        <f>FebruaryRaw!J13</f>
        <v>835</v>
      </c>
      <c r="L13" s="50">
        <f>FebruaryRaw!K13</f>
        <v>258</v>
      </c>
      <c r="M13" s="50">
        <f>FebruaryRaw!L13</f>
        <v>128</v>
      </c>
      <c r="N13" s="50"/>
      <c r="O13" s="50">
        <f>FebruaryRaw!M13</f>
        <v>45</v>
      </c>
      <c r="P13" s="50">
        <f>FebruaryRaw!N13</f>
        <v>411</v>
      </c>
      <c r="Q13" s="50">
        <f>FebruaryRaw!O13</f>
        <v>4</v>
      </c>
      <c r="R13" s="50">
        <f>FebruaryRaw!P13</f>
        <v>7</v>
      </c>
      <c r="S13" s="50">
        <f>FebruaryRaw!Q13</f>
        <v>0</v>
      </c>
      <c r="T13" s="50">
        <f>FebruaryRaw!R13</f>
        <v>134</v>
      </c>
      <c r="U13" s="50">
        <f>FebruaryRaw!S13</f>
        <v>192</v>
      </c>
    </row>
    <row r="14" spans="1:21" s="4" customFormat="1" ht="30" customHeight="1" x14ac:dyDescent="0.4">
      <c r="A14" s="7" t="s">
        <v>33</v>
      </c>
      <c r="B14" s="48">
        <f>January!B14</f>
        <v>10888</v>
      </c>
      <c r="C14" s="48">
        <f>January!D14</f>
        <v>10906</v>
      </c>
      <c r="D14" s="48">
        <f>FebruaryRaw!C14</f>
        <v>10991</v>
      </c>
      <c r="E14" s="48">
        <f>FebruaryRaw!D14</f>
        <v>178</v>
      </c>
      <c r="F14" s="48">
        <f>FebruaryRaw!E14</f>
        <v>93</v>
      </c>
      <c r="G14" s="48">
        <f>FebruaryRaw!F14</f>
        <v>10770</v>
      </c>
      <c r="H14" s="48">
        <f>FebruaryRaw!G14</f>
        <v>627</v>
      </c>
      <c r="I14" s="48">
        <f>FebruaryRaw!H14</f>
        <v>541</v>
      </c>
      <c r="J14" s="48">
        <f>FebruaryRaw!I14</f>
        <v>86</v>
      </c>
      <c r="K14" s="48">
        <f>FebruaryRaw!J14</f>
        <v>2558</v>
      </c>
      <c r="L14" s="48">
        <f>FebruaryRaw!K14</f>
        <v>413</v>
      </c>
      <c r="M14" s="48">
        <f>FebruaryRaw!L14</f>
        <v>214</v>
      </c>
      <c r="N14" s="48"/>
      <c r="O14" s="48">
        <f>FebruaryRaw!M14</f>
        <v>116</v>
      </c>
      <c r="P14" s="48">
        <f>FebruaryRaw!N14</f>
        <v>998</v>
      </c>
      <c r="Q14" s="48">
        <f>FebruaryRaw!O14</f>
        <v>8</v>
      </c>
      <c r="R14" s="48">
        <f>FebruaryRaw!P14</f>
        <v>25</v>
      </c>
      <c r="S14" s="48">
        <f>FebruaryRaw!Q14</f>
        <v>0</v>
      </c>
      <c r="T14" s="48">
        <f>FebruaryRaw!R14</f>
        <v>222</v>
      </c>
      <c r="U14" s="48">
        <f>FebruaryRaw!S14</f>
        <v>114</v>
      </c>
    </row>
    <row r="15" spans="1:21" s="4" customFormat="1" ht="30" customHeight="1" x14ac:dyDescent="0.4">
      <c r="A15" s="8" t="s">
        <v>34</v>
      </c>
      <c r="B15" s="50">
        <f>January!B15</f>
        <v>8103</v>
      </c>
      <c r="C15" s="50">
        <f>January!D15</f>
        <v>8189</v>
      </c>
      <c r="D15" s="50">
        <f>FebruaryRaw!C15</f>
        <v>8308</v>
      </c>
      <c r="E15" s="50">
        <f>FebruaryRaw!D15</f>
        <v>181</v>
      </c>
      <c r="F15" s="50">
        <f>FebruaryRaw!E15</f>
        <v>56</v>
      </c>
      <c r="G15" s="50">
        <f>FebruaryRaw!F15</f>
        <v>8139</v>
      </c>
      <c r="H15" s="50">
        <f>FebruaryRaw!G15</f>
        <v>419</v>
      </c>
      <c r="I15" s="50">
        <f>FebruaryRaw!H15</f>
        <v>337</v>
      </c>
      <c r="J15" s="50">
        <f>FebruaryRaw!I15</f>
        <v>82</v>
      </c>
      <c r="K15" s="50">
        <f>FebruaryRaw!J15</f>
        <v>820</v>
      </c>
      <c r="L15" s="50">
        <f>FebruaryRaw!K15</f>
        <v>221</v>
      </c>
      <c r="M15" s="50">
        <f>FebruaryRaw!L15</f>
        <v>198</v>
      </c>
      <c r="N15" s="50"/>
      <c r="O15" s="50">
        <f>FebruaryRaw!M15</f>
        <v>56</v>
      </c>
      <c r="P15" s="50">
        <f>FebruaryRaw!N15</f>
        <v>589</v>
      </c>
      <c r="Q15" s="50">
        <f>FebruaryRaw!O15</f>
        <v>7</v>
      </c>
      <c r="R15" s="50">
        <f>FebruaryRaw!P15</f>
        <v>14</v>
      </c>
      <c r="S15" s="50">
        <f>FebruaryRaw!Q15</f>
        <v>0</v>
      </c>
      <c r="T15" s="50">
        <f>FebruaryRaw!R15</f>
        <v>220</v>
      </c>
      <c r="U15" s="50">
        <f>FebruaryRaw!S15</f>
        <v>51</v>
      </c>
    </row>
    <row r="16" spans="1:21" s="4" customFormat="1" ht="30" customHeight="1" x14ac:dyDescent="0.4">
      <c r="A16" s="5" t="s">
        <v>35</v>
      </c>
      <c r="B16" s="44">
        <f>January!B16</f>
        <v>8662</v>
      </c>
      <c r="C16" s="44">
        <f>January!D16</f>
        <v>8776</v>
      </c>
      <c r="D16" s="44">
        <f>FebruaryRaw!C16</f>
        <v>8811</v>
      </c>
      <c r="E16" s="44">
        <f>FebruaryRaw!D16</f>
        <v>50</v>
      </c>
      <c r="F16" s="44">
        <f>FebruaryRaw!E16</f>
        <v>15</v>
      </c>
      <c r="G16" s="44">
        <f>FebruaryRaw!F16</f>
        <v>8708</v>
      </c>
      <c r="H16" s="44">
        <f>FebruaryRaw!G16</f>
        <v>333</v>
      </c>
      <c r="I16" s="44">
        <f>FebruaryRaw!H16</f>
        <v>250</v>
      </c>
      <c r="J16" s="44">
        <f>FebruaryRaw!I16</f>
        <v>83</v>
      </c>
      <c r="K16" s="44">
        <f>FebruaryRaw!J16</f>
        <v>571</v>
      </c>
      <c r="L16" s="44">
        <f>FebruaryRaw!K16</f>
        <v>150</v>
      </c>
      <c r="M16" s="44">
        <f>FebruaryRaw!L16</f>
        <v>183</v>
      </c>
      <c r="N16" s="44">
        <f>FebruaryRaw!W15</f>
        <v>35</v>
      </c>
      <c r="O16" s="44">
        <f>FebruaryRaw!M16</f>
        <v>37</v>
      </c>
      <c r="P16" s="44">
        <f>FebruaryRaw!N16</f>
        <v>366</v>
      </c>
      <c r="Q16" s="44">
        <f>FebruaryRaw!O16</f>
        <v>6</v>
      </c>
      <c r="R16" s="44">
        <f>FebruaryRaw!P16</f>
        <v>5</v>
      </c>
      <c r="S16" s="44">
        <f>FebruaryRaw!Q16</f>
        <v>0</v>
      </c>
      <c r="T16" s="44">
        <f>FebruaryRaw!R16</f>
        <v>104</v>
      </c>
      <c r="U16" s="44">
        <f>FebruaryRaw!S16</f>
        <v>64</v>
      </c>
    </row>
    <row r="17" spans="1:21" s="4" customFormat="1" ht="30" customHeight="1" x14ac:dyDescent="0.4">
      <c r="A17" s="6" t="s">
        <v>36</v>
      </c>
      <c r="B17" s="46">
        <f>January!B17</f>
        <v>15728</v>
      </c>
      <c r="C17" s="46">
        <f>January!D17</f>
        <v>15817</v>
      </c>
      <c r="D17" s="46">
        <f>FebruaryRaw!C17</f>
        <v>15752</v>
      </c>
      <c r="E17" s="46">
        <f>FebruaryRaw!D17</f>
        <v>75</v>
      </c>
      <c r="F17" s="46">
        <f>FebruaryRaw!E17</f>
        <v>134</v>
      </c>
      <c r="G17" s="46">
        <f>FebruaryRaw!F17</f>
        <v>15571</v>
      </c>
      <c r="H17" s="46">
        <f>FebruaryRaw!G17</f>
        <v>2056</v>
      </c>
      <c r="I17" s="46">
        <f>FebruaryRaw!H17</f>
        <v>1539</v>
      </c>
      <c r="J17" s="46">
        <f>FebruaryRaw!I17</f>
        <v>517</v>
      </c>
      <c r="K17" s="46">
        <f>FebruaryRaw!J17</f>
        <v>2936</v>
      </c>
      <c r="L17" s="46">
        <f>FebruaryRaw!K17</f>
        <v>812</v>
      </c>
      <c r="M17" s="46">
        <f>FebruaryRaw!L17</f>
        <v>1244</v>
      </c>
      <c r="N17" s="46">
        <f>FebruaryRaw!W16</f>
        <v>620</v>
      </c>
      <c r="O17" s="46">
        <f>FebruaryRaw!M17</f>
        <v>220</v>
      </c>
      <c r="P17" s="46">
        <f>FebruaryRaw!N17</f>
        <v>2073</v>
      </c>
      <c r="Q17" s="46">
        <f>FebruaryRaw!O17</f>
        <v>17</v>
      </c>
      <c r="R17" s="46">
        <f>FebruaryRaw!P17</f>
        <v>29</v>
      </c>
      <c r="S17" s="46">
        <f>FebruaryRaw!Q17</f>
        <v>6</v>
      </c>
      <c r="T17" s="46">
        <f>FebruaryRaw!R17</f>
        <v>304</v>
      </c>
      <c r="U17" s="46">
        <f>FebruaryRaw!S17</f>
        <v>399</v>
      </c>
    </row>
    <row r="18" spans="1:21" s="4" customFormat="1" ht="30" customHeight="1" x14ac:dyDescent="0.4">
      <c r="A18" s="5" t="s">
        <v>37</v>
      </c>
      <c r="B18" s="44">
        <f>January!B18</f>
        <v>7840</v>
      </c>
      <c r="C18" s="44">
        <f>January!D18</f>
        <v>7901</v>
      </c>
      <c r="D18" s="44">
        <f>FebruaryRaw!C18</f>
        <v>7840</v>
      </c>
      <c r="E18" s="44">
        <f>FebruaryRaw!D18</f>
        <v>33</v>
      </c>
      <c r="F18" s="44">
        <f>FebruaryRaw!E18</f>
        <v>94</v>
      </c>
      <c r="G18" s="44">
        <f>FebruaryRaw!F18</f>
        <v>7748</v>
      </c>
      <c r="H18" s="44">
        <f>FebruaryRaw!G18</f>
        <v>155</v>
      </c>
      <c r="I18" s="44">
        <f>FebruaryRaw!H18</f>
        <v>123</v>
      </c>
      <c r="J18" s="44">
        <f>FebruaryRaw!I18</f>
        <v>32</v>
      </c>
      <c r="K18" s="44">
        <f>FebruaryRaw!J18</f>
        <v>354</v>
      </c>
      <c r="L18" s="44">
        <f>FebruaryRaw!K18</f>
        <v>60</v>
      </c>
      <c r="M18" s="44">
        <f>FebruaryRaw!L18</f>
        <v>95</v>
      </c>
      <c r="N18" s="44">
        <f>FebruaryRaw!W4</f>
        <v>0</v>
      </c>
      <c r="O18" s="44">
        <f>FebruaryRaw!M18</f>
        <v>22</v>
      </c>
      <c r="P18" s="44">
        <f>FebruaryRaw!N18</f>
        <v>175</v>
      </c>
      <c r="Q18" s="44">
        <f>FebruaryRaw!O18</f>
        <v>1</v>
      </c>
      <c r="R18" s="44">
        <f>FebruaryRaw!P18</f>
        <v>2</v>
      </c>
      <c r="S18" s="44">
        <f>FebruaryRaw!Q18</f>
        <v>0</v>
      </c>
      <c r="T18" s="44">
        <f>FebruaryRaw!R18</f>
        <v>66</v>
      </c>
      <c r="U18" s="44">
        <f>FebruaryRaw!S18</f>
        <v>52</v>
      </c>
    </row>
    <row r="19" spans="1:21" s="4" customFormat="1" ht="30" customHeight="1" x14ac:dyDescent="0.4">
      <c r="A19" s="6" t="s">
        <v>38</v>
      </c>
      <c r="B19" s="46">
        <f>January!B19</f>
        <v>31627</v>
      </c>
      <c r="C19" s="46">
        <f>January!D19</f>
        <v>31648</v>
      </c>
      <c r="D19" s="46">
        <f>FebruaryRaw!C19</f>
        <v>31735</v>
      </c>
      <c r="E19" s="46">
        <f>FebruaryRaw!D19</f>
        <v>157</v>
      </c>
      <c r="F19" s="46">
        <f>FebruaryRaw!E19</f>
        <v>68</v>
      </c>
      <c r="G19" s="46">
        <f>FebruaryRaw!F19</f>
        <v>31088</v>
      </c>
      <c r="H19" s="46">
        <f>FebruaryRaw!G19</f>
        <v>2065</v>
      </c>
      <c r="I19" s="46">
        <f>FebruaryRaw!H19</f>
        <v>1618</v>
      </c>
      <c r="J19" s="46">
        <f>FebruaryRaw!I19</f>
        <v>447</v>
      </c>
      <c r="K19" s="46">
        <f>FebruaryRaw!J19</f>
        <v>2988</v>
      </c>
      <c r="L19" s="46">
        <f>FebruaryRaw!K19</f>
        <v>991</v>
      </c>
      <c r="M19" s="46">
        <f>FebruaryRaw!L19</f>
        <v>1074</v>
      </c>
      <c r="N19" s="46">
        <f>FebruaryRaw!W27</f>
        <v>188</v>
      </c>
      <c r="O19" s="46">
        <f>FebruaryRaw!M19</f>
        <v>279</v>
      </c>
      <c r="P19" s="46">
        <f>FebruaryRaw!N19</f>
        <v>2698</v>
      </c>
      <c r="Q19" s="46">
        <f>FebruaryRaw!O19</f>
        <v>19</v>
      </c>
      <c r="R19" s="46">
        <f>FebruaryRaw!P19</f>
        <v>59</v>
      </c>
      <c r="S19" s="46">
        <f>FebruaryRaw!Q19</f>
        <v>1</v>
      </c>
      <c r="T19" s="46">
        <f>FebruaryRaw!R19</f>
        <v>318</v>
      </c>
      <c r="U19" s="46">
        <f>FebruaryRaw!S19</f>
        <v>335</v>
      </c>
    </row>
    <row r="20" spans="1:21" s="4" customFormat="1" ht="30" customHeight="1" x14ac:dyDescent="0.4">
      <c r="A20" s="5" t="s">
        <v>39</v>
      </c>
      <c r="B20" s="44">
        <f>January!B20</f>
        <v>4325</v>
      </c>
      <c r="C20" s="44">
        <f>January!D20</f>
        <v>4359</v>
      </c>
      <c r="D20" s="44">
        <f>FebruaryRaw!C20</f>
        <v>4366</v>
      </c>
      <c r="E20" s="44">
        <f>FebruaryRaw!D20</f>
        <v>28</v>
      </c>
      <c r="F20" s="44">
        <f>FebruaryRaw!E20</f>
        <v>21</v>
      </c>
      <c r="G20" s="44">
        <f>FebruaryRaw!F20</f>
        <v>4103</v>
      </c>
      <c r="H20" s="44">
        <f>FebruaryRaw!G20</f>
        <v>38</v>
      </c>
      <c r="I20" s="44">
        <f>FebruaryRaw!H20</f>
        <v>29</v>
      </c>
      <c r="J20" s="44">
        <f>FebruaryRaw!I20</f>
        <v>9</v>
      </c>
      <c r="K20" s="44">
        <f>FebruaryRaw!J20</f>
        <v>125</v>
      </c>
      <c r="L20" s="44">
        <f>FebruaryRaw!K20</f>
        <v>36</v>
      </c>
      <c r="M20" s="44">
        <f>FebruaryRaw!L20</f>
        <v>2</v>
      </c>
      <c r="N20" s="44">
        <f>FebruaryRaw!W17</f>
        <v>16</v>
      </c>
      <c r="O20" s="44">
        <f>FebruaryRaw!M20</f>
        <v>15</v>
      </c>
      <c r="P20" s="44">
        <f>FebruaryRaw!N20</f>
        <v>10424</v>
      </c>
      <c r="Q20" s="44">
        <f>FebruaryRaw!O20</f>
        <v>2</v>
      </c>
      <c r="R20" s="44">
        <f>FebruaryRaw!P20</f>
        <v>2</v>
      </c>
      <c r="S20" s="44">
        <f>FebruaryRaw!Q20</f>
        <v>2</v>
      </c>
      <c r="T20" s="44">
        <f>FebruaryRaw!R20</f>
        <v>72</v>
      </c>
      <c r="U20" s="44">
        <f>FebruaryRaw!S20</f>
        <v>1</v>
      </c>
    </row>
    <row r="21" spans="1:21" s="4" customFormat="1" ht="30" customHeight="1" x14ac:dyDescent="0.4">
      <c r="A21" s="6" t="s">
        <v>40</v>
      </c>
      <c r="B21" s="46">
        <f>January!B21</f>
        <v>26039</v>
      </c>
      <c r="C21" s="46">
        <f>January!D21</f>
        <v>26097</v>
      </c>
      <c r="D21" s="46">
        <f>FebruaryRaw!C21</f>
        <v>26212</v>
      </c>
      <c r="E21" s="46">
        <f>FebruaryRaw!D21</f>
        <v>129</v>
      </c>
      <c r="F21" s="46">
        <f>FebruaryRaw!E21</f>
        <v>14</v>
      </c>
      <c r="G21" s="46">
        <f>FebruaryRaw!F21</f>
        <v>25562</v>
      </c>
      <c r="H21" s="46">
        <f>FebruaryRaw!G21</f>
        <v>1947</v>
      </c>
      <c r="I21" s="46">
        <f>FebruaryRaw!H21</f>
        <v>1691</v>
      </c>
      <c r="J21" s="46">
        <f>FebruaryRaw!I21</f>
        <v>256</v>
      </c>
      <c r="K21" s="46">
        <f>FebruaryRaw!J21</f>
        <v>2908</v>
      </c>
      <c r="L21" s="46">
        <f>FebruaryRaw!K21</f>
        <v>1171</v>
      </c>
      <c r="M21" s="46">
        <f>FebruaryRaw!L21</f>
        <v>776</v>
      </c>
      <c r="N21" s="46">
        <f>FebruaryRaw!W6</f>
        <v>211</v>
      </c>
      <c r="O21" s="46">
        <f>FebruaryRaw!M21</f>
        <v>284</v>
      </c>
      <c r="P21" s="46">
        <f>FebruaryRaw!N21</f>
        <v>4204</v>
      </c>
      <c r="Q21" s="46">
        <f>FebruaryRaw!O21</f>
        <v>15</v>
      </c>
      <c r="R21" s="46">
        <f>FebruaryRaw!P21</f>
        <v>62</v>
      </c>
      <c r="S21" s="46">
        <f>FebruaryRaw!Q21</f>
        <v>2</v>
      </c>
      <c r="T21" s="46">
        <f>FebruaryRaw!R21</f>
        <v>306</v>
      </c>
      <c r="U21" s="46">
        <f>FebruaryRaw!S21</f>
        <v>322</v>
      </c>
    </row>
    <row r="22" spans="1:21" s="4" customFormat="1" ht="30" customHeight="1" x14ac:dyDescent="0.4">
      <c r="A22" s="5" t="s">
        <v>41</v>
      </c>
      <c r="B22" s="44">
        <f>January!B22</f>
        <v>14259</v>
      </c>
      <c r="C22" s="44">
        <f>January!D22</f>
        <v>14275</v>
      </c>
      <c r="D22" s="44">
        <f>FebruaryRaw!C22</f>
        <v>14284</v>
      </c>
      <c r="E22" s="44">
        <f>FebruaryRaw!D22</f>
        <v>25</v>
      </c>
      <c r="F22" s="44">
        <f>FebruaryRaw!E22</f>
        <v>16</v>
      </c>
      <c r="G22" s="44">
        <f>FebruaryRaw!F22</f>
        <v>13724</v>
      </c>
      <c r="H22" s="44">
        <f>FebruaryRaw!G22</f>
        <v>121</v>
      </c>
      <c r="I22" s="44">
        <f>FebruaryRaw!H22</f>
        <v>113</v>
      </c>
      <c r="J22" s="44">
        <f>FebruaryRaw!I22</f>
        <v>8</v>
      </c>
      <c r="K22" s="44">
        <f>FebruaryRaw!J22</f>
        <v>343</v>
      </c>
      <c r="L22" s="44">
        <f>FebruaryRaw!K22</f>
        <v>94</v>
      </c>
      <c r="M22" s="44">
        <f>FebruaryRaw!L22</f>
        <v>27</v>
      </c>
      <c r="N22" s="44">
        <f>FebruaryRaw!W18</f>
        <v>49</v>
      </c>
      <c r="O22" s="44">
        <f>FebruaryRaw!M22</f>
        <v>43</v>
      </c>
      <c r="P22" s="44">
        <f>FebruaryRaw!N22</f>
        <v>1262</v>
      </c>
      <c r="Q22" s="44">
        <f>FebruaryRaw!O22</f>
        <v>10</v>
      </c>
      <c r="R22" s="44">
        <f>FebruaryRaw!P22</f>
        <v>6</v>
      </c>
      <c r="S22" s="44">
        <f>FebruaryRaw!Q22</f>
        <v>2</v>
      </c>
      <c r="T22" s="44">
        <f>FebruaryRaw!R22</f>
        <v>112</v>
      </c>
      <c r="U22" s="44">
        <f>FebruaryRaw!S22</f>
        <v>12</v>
      </c>
    </row>
    <row r="23" spans="1:21" s="4" customFormat="1" ht="30" customHeight="1" x14ac:dyDescent="0.4">
      <c r="A23" s="6" t="s">
        <v>42</v>
      </c>
      <c r="B23" s="46">
        <f>January!B23</f>
        <v>23651</v>
      </c>
      <c r="C23" s="46">
        <f>January!D23</f>
        <v>23735</v>
      </c>
      <c r="D23" s="46">
        <f>FebruaryRaw!C23</f>
        <v>23680</v>
      </c>
      <c r="E23" s="46">
        <f>FebruaryRaw!D23</f>
        <v>216</v>
      </c>
      <c r="F23" s="46">
        <f>FebruaryRaw!E23</f>
        <v>271</v>
      </c>
      <c r="G23" s="46">
        <f>FebruaryRaw!F23</f>
        <v>23344</v>
      </c>
      <c r="H23" s="46">
        <f>FebruaryRaw!G23</f>
        <v>2440</v>
      </c>
      <c r="I23" s="46">
        <f>FebruaryRaw!H23</f>
        <v>1851</v>
      </c>
      <c r="J23" s="46">
        <f>FebruaryRaw!I23</f>
        <v>589</v>
      </c>
      <c r="K23" s="46">
        <f>FebruaryRaw!J23</f>
        <v>3714</v>
      </c>
      <c r="L23" s="46">
        <f>FebruaryRaw!K23</f>
        <v>1166</v>
      </c>
      <c r="M23" s="46">
        <f>FebruaryRaw!L23</f>
        <v>1274</v>
      </c>
      <c r="N23" s="46">
        <f>FebruaryRaw!W19</f>
        <v>493</v>
      </c>
      <c r="O23" s="46">
        <f>FebruaryRaw!M23</f>
        <v>367</v>
      </c>
      <c r="P23" s="46">
        <f>FebruaryRaw!N23</f>
        <v>3462</v>
      </c>
      <c r="Q23" s="46">
        <f>FebruaryRaw!O23</f>
        <v>36</v>
      </c>
      <c r="R23" s="46">
        <f>FebruaryRaw!P23</f>
        <v>90</v>
      </c>
      <c r="S23" s="46">
        <f>FebruaryRaw!Q23</f>
        <v>2</v>
      </c>
      <c r="T23" s="46">
        <f>FebruaryRaw!R23</f>
        <v>240</v>
      </c>
      <c r="U23" s="46">
        <f>FebruaryRaw!S23</f>
        <v>502</v>
      </c>
    </row>
    <row r="24" spans="1:21" s="4" customFormat="1" ht="30" customHeight="1" x14ac:dyDescent="0.4">
      <c r="A24" s="5" t="s">
        <v>43</v>
      </c>
      <c r="B24" s="44">
        <f>January!B24</f>
        <v>90709</v>
      </c>
      <c r="C24" s="44">
        <f>January!D24</f>
        <v>89008</v>
      </c>
      <c r="D24" s="44">
        <f>FebruaryRaw!C24</f>
        <v>89318</v>
      </c>
      <c r="E24" s="44">
        <f>FebruaryRaw!D24</f>
        <v>603</v>
      </c>
      <c r="F24" s="44">
        <f>FebruaryRaw!E24</f>
        <v>276</v>
      </c>
      <c r="G24" s="44">
        <f>FebruaryRaw!F24</f>
        <v>83461</v>
      </c>
      <c r="H24" s="44">
        <f>FebruaryRaw!G24</f>
        <v>10086</v>
      </c>
      <c r="I24" s="44">
        <f>FebruaryRaw!H24</f>
        <v>7760</v>
      </c>
      <c r="J24" s="44">
        <f>FebruaryRaw!I24</f>
        <v>2326</v>
      </c>
      <c r="K24" s="44">
        <f>FebruaryRaw!J24</f>
        <v>19950</v>
      </c>
      <c r="L24" s="44">
        <f>FebruaryRaw!K24</f>
        <v>5126</v>
      </c>
      <c r="M24" s="44">
        <f>FebruaryRaw!L24</f>
        <v>4960</v>
      </c>
      <c r="N24" s="44">
        <f>FebruaryRaw!W20</f>
        <v>2546</v>
      </c>
      <c r="O24" s="44">
        <f>FebruaryRaw!M24</f>
        <v>1075</v>
      </c>
      <c r="P24" s="44">
        <f>FebruaryRaw!N24</f>
        <v>15893</v>
      </c>
      <c r="Q24" s="44">
        <f>FebruaryRaw!O24</f>
        <v>138</v>
      </c>
      <c r="R24" s="44">
        <f>FebruaryRaw!P24</f>
        <v>236</v>
      </c>
      <c r="S24" s="44">
        <f>FebruaryRaw!Q24</f>
        <v>2</v>
      </c>
      <c r="T24" s="44">
        <f>FebruaryRaw!R24</f>
        <v>868</v>
      </c>
      <c r="U24" s="44">
        <f>FebruaryRaw!S24</f>
        <v>1354</v>
      </c>
    </row>
    <row r="25" spans="1:21" s="4" customFormat="1" ht="30" customHeight="1" x14ac:dyDescent="0.4">
      <c r="A25" s="6" t="s">
        <v>44</v>
      </c>
      <c r="B25" s="46">
        <f>January!B25</f>
        <v>12495</v>
      </c>
      <c r="C25" s="46">
        <f>January!D25</f>
        <v>12399</v>
      </c>
      <c r="D25" s="46">
        <f>FebruaryRaw!C25</f>
        <v>12493</v>
      </c>
      <c r="E25" s="46">
        <f>FebruaryRaw!D25</f>
        <v>101</v>
      </c>
      <c r="F25" s="46">
        <f>FebruaryRaw!E25</f>
        <v>7</v>
      </c>
      <c r="G25" s="46">
        <f>FebruaryRaw!F25</f>
        <v>12277</v>
      </c>
      <c r="H25" s="46">
        <f>FebruaryRaw!G25</f>
        <v>746</v>
      </c>
      <c r="I25" s="46">
        <f>FebruaryRaw!H25</f>
        <v>610</v>
      </c>
      <c r="J25" s="46">
        <f>FebruaryRaw!I25</f>
        <v>136</v>
      </c>
      <c r="K25" s="46">
        <f>FebruaryRaw!J25</f>
        <v>1345</v>
      </c>
      <c r="L25" s="46">
        <f>FebruaryRaw!K25</f>
        <v>267</v>
      </c>
      <c r="M25" s="46">
        <f>FebruaryRaw!L25</f>
        <v>479</v>
      </c>
      <c r="N25" s="46">
        <f>FebruaryRaw!W21</f>
        <v>85</v>
      </c>
      <c r="O25" s="46">
        <f>FebruaryRaw!M25</f>
        <v>94</v>
      </c>
      <c r="P25" s="46">
        <f>FebruaryRaw!N25</f>
        <v>692</v>
      </c>
      <c r="Q25" s="46">
        <f>FebruaryRaw!O25</f>
        <v>4</v>
      </c>
      <c r="R25" s="46">
        <f>FebruaryRaw!P25</f>
        <v>14</v>
      </c>
      <c r="S25" s="46">
        <f>FebruaryRaw!Q25</f>
        <v>1</v>
      </c>
      <c r="T25" s="46">
        <f>FebruaryRaw!R25</f>
        <v>233</v>
      </c>
      <c r="U25" s="46">
        <f>FebruaryRaw!S25</f>
        <v>102</v>
      </c>
    </row>
    <row r="26" spans="1:21" s="4" customFormat="1" ht="30" customHeight="1" x14ac:dyDescent="0.4">
      <c r="A26" s="5" t="s">
        <v>45</v>
      </c>
      <c r="B26" s="44">
        <f>January!B26</f>
        <v>0</v>
      </c>
      <c r="C26" s="44">
        <f>January!D26</f>
        <v>0</v>
      </c>
      <c r="D26" s="44">
        <f>FebruaryRaw!C26</f>
        <v>0</v>
      </c>
      <c r="E26" s="44">
        <f>FebruaryRaw!D26</f>
        <v>0</v>
      </c>
      <c r="F26" s="44">
        <f>FebruaryRaw!E26</f>
        <v>0</v>
      </c>
      <c r="G26" s="44">
        <f>FebruaryRaw!F26</f>
        <v>0</v>
      </c>
      <c r="H26" s="44">
        <f>FebruaryRaw!G26</f>
        <v>0</v>
      </c>
      <c r="I26" s="44">
        <f>FebruaryRaw!H26</f>
        <v>0</v>
      </c>
      <c r="J26" s="44">
        <f>FebruaryRaw!I26</f>
        <v>0</v>
      </c>
      <c r="K26" s="44">
        <f>FebruaryRaw!J26</f>
        <v>0</v>
      </c>
      <c r="L26" s="44">
        <f>FebruaryRaw!K26</f>
        <v>0</v>
      </c>
      <c r="M26" s="44">
        <f>FebruaryRaw!L26</f>
        <v>0</v>
      </c>
      <c r="N26" s="44">
        <f>FebruaryRaw!W22</f>
        <v>561</v>
      </c>
      <c r="O26" s="44">
        <f>FebruaryRaw!M26</f>
        <v>0</v>
      </c>
      <c r="P26" s="44">
        <f>FebruaryRaw!N26</f>
        <v>707</v>
      </c>
      <c r="Q26" s="44">
        <f>FebruaryRaw!O26</f>
        <v>3</v>
      </c>
      <c r="R26" s="44">
        <f>FebruaryRaw!P26</f>
        <v>1</v>
      </c>
      <c r="S26" s="44">
        <f>FebruaryRaw!Q26</f>
        <v>0</v>
      </c>
      <c r="T26" s="44">
        <f>FebruaryRaw!R26</f>
        <v>0</v>
      </c>
      <c r="U26" s="44">
        <f>FebruaryRaw!S26</f>
        <v>0</v>
      </c>
    </row>
    <row r="27" spans="1:21" s="4" customFormat="1" ht="30" customHeight="1" x14ac:dyDescent="0.4">
      <c r="A27" s="6" t="s">
        <v>46</v>
      </c>
      <c r="B27" s="46">
        <f>January!B27</f>
        <v>13787</v>
      </c>
      <c r="C27" s="46">
        <f>January!D27</f>
        <v>13501</v>
      </c>
      <c r="D27" s="46">
        <f>FebruaryRaw!C27</f>
        <v>13593</v>
      </c>
      <c r="E27" s="46">
        <f>FebruaryRaw!D27</f>
        <v>229</v>
      </c>
      <c r="F27" s="46">
        <f>FebruaryRaw!E27</f>
        <v>137</v>
      </c>
      <c r="G27" s="46">
        <f>FebruaryRaw!F27</f>
        <v>13372</v>
      </c>
      <c r="H27" s="46">
        <f>FebruaryRaw!G27</f>
        <v>596</v>
      </c>
      <c r="I27" s="46">
        <f>FebruaryRaw!H27</f>
        <v>453</v>
      </c>
      <c r="J27" s="46">
        <f>FebruaryRaw!I27</f>
        <v>143</v>
      </c>
      <c r="K27" s="46">
        <f>FebruaryRaw!J27</f>
        <v>936</v>
      </c>
      <c r="L27" s="46">
        <f>FebruaryRaw!K27</f>
        <v>356</v>
      </c>
      <c r="M27" s="46">
        <f>FebruaryRaw!L27</f>
        <v>240</v>
      </c>
      <c r="N27" s="46">
        <f>FebruaryRaw!W23</f>
        <v>112</v>
      </c>
      <c r="O27" s="46">
        <f>FebruaryRaw!M27</f>
        <v>92</v>
      </c>
      <c r="P27" s="46">
        <f>FebruaryRaw!N27</f>
        <v>1044</v>
      </c>
      <c r="Q27" s="46">
        <f>FebruaryRaw!O27</f>
        <v>7</v>
      </c>
      <c r="R27" s="46">
        <f>FebruaryRaw!P27</f>
        <v>20</v>
      </c>
      <c r="S27" s="46">
        <f>FebruaryRaw!Q27</f>
        <v>0</v>
      </c>
      <c r="T27" s="46">
        <f>FebruaryRaw!R27</f>
        <v>126</v>
      </c>
      <c r="U27" s="46">
        <f>FebruaryRaw!S27</f>
        <v>159</v>
      </c>
    </row>
    <row r="28" spans="1:21" s="4" customFormat="1" ht="30" customHeight="1" x14ac:dyDescent="0.4">
      <c r="A28" s="5" t="s">
        <v>47</v>
      </c>
      <c r="B28" s="44">
        <f>January!B28</f>
        <v>4292</v>
      </c>
      <c r="C28" s="44">
        <f>January!D28</f>
        <v>4140</v>
      </c>
      <c r="D28" s="44">
        <f>FebruaryRaw!C28</f>
        <v>4153</v>
      </c>
      <c r="E28" s="44">
        <f>FebruaryRaw!D28</f>
        <v>106</v>
      </c>
      <c r="F28" s="44">
        <f>FebruaryRaw!E28</f>
        <v>93</v>
      </c>
      <c r="G28" s="44">
        <f>FebruaryRaw!F28</f>
        <v>4117</v>
      </c>
      <c r="H28" s="44">
        <f>FebruaryRaw!G28</f>
        <v>213</v>
      </c>
      <c r="I28" s="44">
        <f>FebruaryRaw!H28</f>
        <v>166</v>
      </c>
      <c r="J28" s="44">
        <f>FebruaryRaw!I28</f>
        <v>47</v>
      </c>
      <c r="K28" s="44">
        <f>FebruaryRaw!J28</f>
        <v>369</v>
      </c>
      <c r="L28" s="44">
        <f>FebruaryRaw!K28</f>
        <v>101</v>
      </c>
      <c r="M28" s="44">
        <f>FebruaryRaw!L28</f>
        <v>112</v>
      </c>
      <c r="N28" s="44">
        <f>FebruaryRaw!W25</f>
        <v>45</v>
      </c>
      <c r="O28" s="44">
        <f>FebruaryRaw!M28</f>
        <v>36</v>
      </c>
      <c r="P28" s="44">
        <f>FebruaryRaw!N28</f>
        <v>646</v>
      </c>
      <c r="Q28" s="44">
        <f>FebruaryRaw!O28</f>
        <v>1</v>
      </c>
      <c r="R28" s="44">
        <f>FebruaryRaw!P28</f>
        <v>11</v>
      </c>
      <c r="S28" s="44">
        <f>FebruaryRaw!Q28</f>
        <v>0</v>
      </c>
      <c r="T28" s="44">
        <f>FebruaryRaw!R28</f>
        <v>59</v>
      </c>
      <c r="U28" s="44">
        <f>FebruaryRaw!S28</f>
        <v>53</v>
      </c>
    </row>
    <row r="29" spans="1:21" s="4" customFormat="1" ht="30" customHeight="1" x14ac:dyDescent="0.4">
      <c r="A29" s="6" t="s">
        <v>48</v>
      </c>
      <c r="B29" s="46">
        <f>January!B29</f>
        <v>16415</v>
      </c>
      <c r="C29" s="46">
        <f>January!D29</f>
        <v>16290</v>
      </c>
      <c r="D29" s="46">
        <f>FebruaryRaw!C29</f>
        <v>16316</v>
      </c>
      <c r="E29" s="46">
        <f>FebruaryRaw!D29</f>
        <v>99</v>
      </c>
      <c r="F29" s="46">
        <f>FebruaryRaw!E29</f>
        <v>72</v>
      </c>
      <c r="G29" s="46">
        <f>FebruaryRaw!F29</f>
        <v>16188</v>
      </c>
      <c r="H29" s="46">
        <f>FebruaryRaw!G29</f>
        <v>1693</v>
      </c>
      <c r="I29" s="46">
        <f>FebruaryRaw!H29</f>
        <v>1365</v>
      </c>
      <c r="J29" s="46">
        <f>FebruaryRaw!I29</f>
        <v>328</v>
      </c>
      <c r="K29" s="46">
        <f>FebruaryRaw!J29</f>
        <v>2492</v>
      </c>
      <c r="L29" s="46">
        <f>FebruaryRaw!K29</f>
        <v>662</v>
      </c>
      <c r="M29" s="46">
        <f>FebruaryRaw!L29</f>
        <v>1031</v>
      </c>
      <c r="N29" s="46">
        <f>FebruaryRaw!W26</f>
        <v>228</v>
      </c>
      <c r="O29" s="46">
        <f>FebruaryRaw!M29</f>
        <v>172</v>
      </c>
      <c r="P29" s="46">
        <f>FebruaryRaw!N29</f>
        <v>1942</v>
      </c>
      <c r="Q29" s="46">
        <f>FebruaryRaw!O29</f>
        <v>8</v>
      </c>
      <c r="R29" s="46">
        <f>FebruaryRaw!P29</f>
        <v>30</v>
      </c>
      <c r="S29" s="46">
        <f>FebruaryRaw!Q29</f>
        <v>0</v>
      </c>
      <c r="T29" s="46">
        <f>FebruaryRaw!R29</f>
        <v>301</v>
      </c>
      <c r="U29" s="46">
        <f>FebruaryRaw!S29</f>
        <v>389</v>
      </c>
    </row>
    <row r="30" spans="1:21" s="4" customFormat="1" ht="30" customHeight="1" x14ac:dyDescent="0.4">
      <c r="A30" s="5" t="s">
        <v>49</v>
      </c>
      <c r="B30" s="44">
        <f>January!B30</f>
        <v>889</v>
      </c>
      <c r="C30" s="44">
        <f>January!D30</f>
        <v>891</v>
      </c>
      <c r="D30" s="44">
        <f>FebruaryRaw!C30</f>
        <v>899</v>
      </c>
      <c r="E30" s="44">
        <f>FebruaryRaw!D30</f>
        <v>8</v>
      </c>
      <c r="F30" s="44">
        <f>FebruaryRaw!E30</f>
        <v>0</v>
      </c>
      <c r="G30" s="44">
        <f>FebruaryRaw!F30</f>
        <v>722</v>
      </c>
      <c r="H30" s="44">
        <f>FebruaryRaw!G30</f>
        <v>42</v>
      </c>
      <c r="I30" s="44">
        <f>FebruaryRaw!H30</f>
        <v>40</v>
      </c>
      <c r="J30" s="44">
        <f>FebruaryRaw!I30</f>
        <v>2</v>
      </c>
      <c r="K30" s="44">
        <f>FebruaryRaw!J30</f>
        <v>139</v>
      </c>
      <c r="L30" s="44">
        <f>FebruaryRaw!K30</f>
        <v>27</v>
      </c>
      <c r="M30" s="44">
        <f>FebruaryRaw!L30</f>
        <v>15</v>
      </c>
      <c r="N30" s="44">
        <f>FebruaryRaw!W28</f>
        <v>0</v>
      </c>
      <c r="O30" s="44">
        <f>FebruaryRaw!M30</f>
        <v>10</v>
      </c>
      <c r="P30" s="44">
        <f>FebruaryRaw!N30</f>
        <v>213</v>
      </c>
      <c r="Q30" s="44">
        <f>FebruaryRaw!O30</f>
        <v>2</v>
      </c>
      <c r="R30" s="44">
        <f>FebruaryRaw!P30</f>
        <v>3</v>
      </c>
      <c r="S30" s="44">
        <f>FebruaryRaw!Q30</f>
        <v>1</v>
      </c>
      <c r="T30" s="44">
        <f>FebruaryRaw!R30</f>
        <v>5</v>
      </c>
      <c r="U30" s="44">
        <f>FebruaryRaw!S30</f>
        <v>36</v>
      </c>
    </row>
    <row r="31" spans="1:21" s="4" customFormat="1" ht="30" customHeight="1" x14ac:dyDescent="0.4">
      <c r="A31" s="6" t="s">
        <v>50</v>
      </c>
      <c r="B31" s="46">
        <f>January!B31</f>
        <v>16119</v>
      </c>
      <c r="C31" s="46">
        <f>January!D31</f>
        <v>15936</v>
      </c>
      <c r="D31" s="46">
        <f>FebruaryRaw!C31</f>
        <v>16137</v>
      </c>
      <c r="E31" s="46">
        <f>FebruaryRaw!D31</f>
        <v>216</v>
      </c>
      <c r="F31" s="46">
        <f>FebruaryRaw!E31</f>
        <v>15</v>
      </c>
      <c r="G31" s="46">
        <f>FebruaryRaw!F31</f>
        <v>15795</v>
      </c>
      <c r="H31" s="46">
        <f>FebruaryRaw!G31</f>
        <v>353</v>
      </c>
      <c r="I31" s="46">
        <f>FebruaryRaw!H31</f>
        <v>267</v>
      </c>
      <c r="J31" s="46">
        <f>FebruaryRaw!I31</f>
        <v>86</v>
      </c>
      <c r="K31" s="46">
        <f>FebruaryRaw!J31</f>
        <v>783</v>
      </c>
      <c r="L31" s="46">
        <f>FebruaryRaw!K31</f>
        <v>169</v>
      </c>
      <c r="M31" s="46">
        <f>FebruaryRaw!L31</f>
        <v>184</v>
      </c>
      <c r="N31" s="46">
        <f>FebruaryRaw!W29</f>
        <v>54</v>
      </c>
      <c r="O31" s="46">
        <f>FebruaryRaw!M31</f>
        <v>38</v>
      </c>
      <c r="P31" s="46">
        <f>FebruaryRaw!N31</f>
        <v>549</v>
      </c>
      <c r="Q31" s="46">
        <f>FebruaryRaw!O31</f>
        <v>4</v>
      </c>
      <c r="R31" s="46">
        <f>FebruaryRaw!P31</f>
        <v>6</v>
      </c>
      <c r="S31" s="46">
        <f>FebruaryRaw!Q31</f>
        <v>0</v>
      </c>
      <c r="T31" s="46">
        <f>FebruaryRaw!R31</f>
        <v>265</v>
      </c>
      <c r="U31" s="46">
        <f>FebruaryRaw!S31</f>
        <v>41</v>
      </c>
    </row>
    <row r="32" spans="1:21" s="4" customFormat="1" ht="30" customHeight="1" x14ac:dyDescent="0.4">
      <c r="A32" s="5" t="s">
        <v>51</v>
      </c>
      <c r="B32" s="44">
        <f>January!B32</f>
        <v>21568</v>
      </c>
      <c r="C32" s="44">
        <f>January!D32</f>
        <v>21649</v>
      </c>
      <c r="D32" s="44">
        <f>FebruaryRaw!C32</f>
        <v>21696</v>
      </c>
      <c r="E32" s="44">
        <f>FebruaryRaw!D32</f>
        <v>144</v>
      </c>
      <c r="F32" s="44">
        <f>FebruaryRaw!E32</f>
        <v>97</v>
      </c>
      <c r="G32" s="44">
        <f>FebruaryRaw!F32</f>
        <v>21615</v>
      </c>
      <c r="H32" s="44">
        <f>FebruaryRaw!G32</f>
        <v>1729</v>
      </c>
      <c r="I32" s="44">
        <f>FebruaryRaw!H32</f>
        <v>1530</v>
      </c>
      <c r="J32" s="44">
        <f>FebruaryRaw!I32</f>
        <v>199</v>
      </c>
      <c r="K32" s="44">
        <f>FebruaryRaw!J32</f>
        <v>3108</v>
      </c>
      <c r="L32" s="44">
        <f>FebruaryRaw!K32</f>
        <v>1170</v>
      </c>
      <c r="M32" s="44">
        <f>FebruaryRaw!L32</f>
        <v>559</v>
      </c>
      <c r="N32" s="44">
        <f>FebruaryRaw!W30</f>
        <v>259</v>
      </c>
      <c r="O32" s="44">
        <f>FebruaryRaw!M32</f>
        <v>277</v>
      </c>
      <c r="P32" s="44">
        <f>FebruaryRaw!N32</f>
        <v>2160</v>
      </c>
      <c r="Q32" s="44">
        <f>FebruaryRaw!O32</f>
        <v>9</v>
      </c>
      <c r="R32" s="44">
        <f>FebruaryRaw!P32</f>
        <v>39</v>
      </c>
      <c r="S32" s="44">
        <f>FebruaryRaw!Q32</f>
        <v>1</v>
      </c>
      <c r="T32" s="44">
        <f>FebruaryRaw!R32</f>
        <v>436</v>
      </c>
      <c r="U32" s="44">
        <f>FebruaryRaw!S32</f>
        <v>443</v>
      </c>
    </row>
    <row r="33" spans="1:21" s="4" customFormat="1" ht="30" customHeight="1" x14ac:dyDescent="0.4">
      <c r="A33" s="6" t="s">
        <v>52</v>
      </c>
      <c r="B33" s="46">
        <f>January!B33</f>
        <v>17880</v>
      </c>
      <c r="C33" s="46">
        <f>January!D33</f>
        <v>18012</v>
      </c>
      <c r="D33" s="46">
        <f>FebruaryRaw!C33</f>
        <v>18020</v>
      </c>
      <c r="E33" s="46">
        <f>FebruaryRaw!D33</f>
        <v>143</v>
      </c>
      <c r="F33" s="46">
        <f>FebruaryRaw!E33</f>
        <v>135</v>
      </c>
      <c r="G33" s="46">
        <f>FebruaryRaw!F33</f>
        <v>17884</v>
      </c>
      <c r="H33" s="46">
        <f>FebruaryRaw!G33</f>
        <v>1210</v>
      </c>
      <c r="I33" s="46">
        <f>FebruaryRaw!H33</f>
        <v>982</v>
      </c>
      <c r="J33" s="46">
        <f>FebruaryRaw!I33</f>
        <v>228</v>
      </c>
      <c r="K33" s="46">
        <f>FebruaryRaw!J33</f>
        <v>2166</v>
      </c>
      <c r="L33" s="46">
        <f>FebruaryRaw!K33</f>
        <v>666</v>
      </c>
      <c r="M33" s="46">
        <f>FebruaryRaw!L33</f>
        <v>544</v>
      </c>
      <c r="N33" s="46">
        <f>FebruaryRaw!W31</f>
        <v>122</v>
      </c>
      <c r="O33" s="46">
        <f>FebruaryRaw!M33</f>
        <v>239</v>
      </c>
      <c r="P33" s="46">
        <f>FebruaryRaw!N33</f>
        <v>2930</v>
      </c>
      <c r="Q33" s="46">
        <f>FebruaryRaw!O33</f>
        <v>15</v>
      </c>
      <c r="R33" s="46">
        <f>FebruaryRaw!P33</f>
        <v>27</v>
      </c>
      <c r="S33" s="46">
        <f>FebruaryRaw!Q33</f>
        <v>2</v>
      </c>
      <c r="T33" s="46">
        <f>FebruaryRaw!R33</f>
        <v>418</v>
      </c>
      <c r="U33" s="46">
        <f>FebruaryRaw!S33</f>
        <v>214</v>
      </c>
    </row>
    <row r="34" spans="1:21" s="4" customFormat="1" ht="30" customHeight="1" x14ac:dyDescent="0.4">
      <c r="A34" s="5" t="s">
        <v>53</v>
      </c>
      <c r="B34" s="44">
        <f>January!B34</f>
        <v>10805</v>
      </c>
      <c r="C34" s="44">
        <f>January!D34</f>
        <v>10818</v>
      </c>
      <c r="D34" s="44">
        <f>FebruaryRaw!C34</f>
        <v>10863</v>
      </c>
      <c r="E34" s="44">
        <f>FebruaryRaw!D34</f>
        <v>49</v>
      </c>
      <c r="F34" s="44">
        <f>FebruaryRaw!E34</f>
        <v>4</v>
      </c>
      <c r="G34" s="44">
        <f>FebruaryRaw!F34</f>
        <v>10655</v>
      </c>
      <c r="H34" s="44">
        <f>FebruaryRaw!G34</f>
        <v>632</v>
      </c>
      <c r="I34" s="44">
        <f>FebruaryRaw!H34</f>
        <v>471</v>
      </c>
      <c r="J34" s="44">
        <f>FebruaryRaw!I34</f>
        <v>161</v>
      </c>
      <c r="K34" s="44">
        <f>FebruaryRaw!J34</f>
        <v>836</v>
      </c>
      <c r="L34" s="44">
        <f>FebruaryRaw!K34</f>
        <v>430</v>
      </c>
      <c r="M34" s="44">
        <f>FebruaryRaw!L34</f>
        <v>202</v>
      </c>
      <c r="N34" s="44">
        <f>FebruaryRaw!W32</f>
        <v>145</v>
      </c>
      <c r="O34" s="44">
        <f>FebruaryRaw!M34</f>
        <v>136</v>
      </c>
      <c r="P34" s="44">
        <f>FebruaryRaw!N34</f>
        <v>1271</v>
      </c>
      <c r="Q34" s="44">
        <f>FebruaryRaw!O34</f>
        <v>10</v>
      </c>
      <c r="R34" s="44">
        <f>FebruaryRaw!P34</f>
        <v>25</v>
      </c>
      <c r="S34" s="44">
        <f>FebruaryRaw!Q34</f>
        <v>0</v>
      </c>
      <c r="T34" s="44">
        <f>FebruaryRaw!R34</f>
        <v>60</v>
      </c>
      <c r="U34" s="44">
        <f>FebruaryRaw!S34</f>
        <v>104</v>
      </c>
    </row>
    <row r="35" spans="1:21" s="4" customFormat="1" ht="30" customHeight="1" x14ac:dyDescent="0.4">
      <c r="A35" s="6" t="s">
        <v>54</v>
      </c>
      <c r="B35" s="46">
        <f>January!B35</f>
        <v>70740</v>
      </c>
      <c r="C35" s="46">
        <f>January!D35</f>
        <v>70940</v>
      </c>
      <c r="D35" s="46">
        <f>FebruaryRaw!C35</f>
        <v>71203</v>
      </c>
      <c r="E35" s="46">
        <f>FebruaryRaw!D35</f>
        <v>448</v>
      </c>
      <c r="F35" s="46">
        <f>FebruaryRaw!E35</f>
        <v>190</v>
      </c>
      <c r="G35" s="46">
        <f>FebruaryRaw!F35</f>
        <v>68948</v>
      </c>
      <c r="H35" s="46">
        <f>FebruaryRaw!G35</f>
        <v>7070</v>
      </c>
      <c r="I35" s="46">
        <f>FebruaryRaw!H35</f>
        <v>6061</v>
      </c>
      <c r="J35" s="46">
        <f>FebruaryRaw!I35</f>
        <v>1009</v>
      </c>
      <c r="K35" s="46">
        <f>FebruaryRaw!J35</f>
        <v>13728</v>
      </c>
      <c r="L35" s="46">
        <f>FebruaryRaw!K35</f>
        <v>3130</v>
      </c>
      <c r="M35" s="46">
        <f>FebruaryRaw!L35</f>
        <v>3940</v>
      </c>
      <c r="N35" s="46">
        <f>FebruaryRaw!W33</f>
        <v>880</v>
      </c>
      <c r="O35" s="46">
        <f>FebruaryRaw!M35</f>
        <v>798</v>
      </c>
      <c r="P35" s="46">
        <f>FebruaryRaw!N35</f>
        <v>9461</v>
      </c>
      <c r="Q35" s="46">
        <f>FebruaryRaw!O35</f>
        <v>52</v>
      </c>
      <c r="R35" s="46">
        <f>FebruaryRaw!P35</f>
        <v>166</v>
      </c>
      <c r="S35" s="46">
        <f>FebruaryRaw!Q35</f>
        <v>4</v>
      </c>
      <c r="T35" s="46">
        <f>FebruaryRaw!R35</f>
        <v>761</v>
      </c>
      <c r="U35" s="46">
        <f>FebruaryRaw!S35</f>
        <v>675</v>
      </c>
    </row>
    <row r="36" spans="1:21" s="4" customFormat="1" ht="30" customHeight="1" x14ac:dyDescent="0.4">
      <c r="A36" s="5" t="s">
        <v>55</v>
      </c>
      <c r="B36" s="44">
        <f>January!B36</f>
        <v>22063</v>
      </c>
      <c r="C36" s="44">
        <f>January!D36</f>
        <v>22148</v>
      </c>
      <c r="D36" s="44">
        <f>FebruaryRaw!C36</f>
        <v>22213</v>
      </c>
      <c r="E36" s="44">
        <f>FebruaryRaw!D36</f>
        <v>70</v>
      </c>
      <c r="F36" s="44">
        <f>FebruaryRaw!E36</f>
        <v>5</v>
      </c>
      <c r="G36" s="44">
        <f>FebruaryRaw!F36</f>
        <v>21865</v>
      </c>
      <c r="H36" s="44">
        <f>FebruaryRaw!G36</f>
        <v>1109</v>
      </c>
      <c r="I36" s="44">
        <f>FebruaryRaw!H36</f>
        <v>959</v>
      </c>
      <c r="J36" s="44">
        <f>FebruaryRaw!I36</f>
        <v>150</v>
      </c>
      <c r="K36" s="44">
        <f>FebruaryRaw!J36</f>
        <v>1952</v>
      </c>
      <c r="L36" s="44">
        <f>FebruaryRaw!K36</f>
        <v>686</v>
      </c>
      <c r="M36" s="44">
        <f>FebruaryRaw!L36</f>
        <v>423</v>
      </c>
      <c r="N36" s="44">
        <f>FebruaryRaw!W34</f>
        <v>172</v>
      </c>
      <c r="O36" s="44">
        <f>FebruaryRaw!M36</f>
        <v>163</v>
      </c>
      <c r="P36" s="44">
        <f>FebruaryRaw!N36</f>
        <v>1254</v>
      </c>
      <c r="Q36" s="44">
        <f>FebruaryRaw!O36</f>
        <v>6</v>
      </c>
      <c r="R36" s="44">
        <f>FebruaryRaw!P36</f>
        <v>37</v>
      </c>
      <c r="S36" s="44">
        <f>FebruaryRaw!Q36</f>
        <v>0</v>
      </c>
      <c r="T36" s="44">
        <f>FebruaryRaw!R36</f>
        <v>390</v>
      </c>
      <c r="U36" s="44">
        <f>FebruaryRaw!S36</f>
        <v>167</v>
      </c>
    </row>
    <row r="37" spans="1:21" s="4" customFormat="1" ht="30" customHeight="1" x14ac:dyDescent="0.4">
      <c r="A37" s="6" t="s">
        <v>56</v>
      </c>
      <c r="B37" s="46">
        <f>January!B37</f>
        <v>29363</v>
      </c>
      <c r="C37" s="46">
        <f>January!D37</f>
        <v>29420</v>
      </c>
      <c r="D37" s="46">
        <f>FebruaryRaw!C37</f>
        <v>29367</v>
      </c>
      <c r="E37" s="46">
        <f>FebruaryRaw!D37</f>
        <v>112</v>
      </c>
      <c r="F37" s="46">
        <f>FebruaryRaw!E37</f>
        <v>167</v>
      </c>
      <c r="G37" s="46">
        <f>FebruaryRaw!F37</f>
        <v>28304</v>
      </c>
      <c r="H37" s="46">
        <f>FebruaryRaw!G37</f>
        <v>3069</v>
      </c>
      <c r="I37" s="46">
        <f>FebruaryRaw!H37</f>
        <v>2308</v>
      </c>
      <c r="J37" s="46">
        <f>FebruaryRaw!I37</f>
        <v>761</v>
      </c>
      <c r="K37" s="46">
        <f>FebruaryRaw!J37</f>
        <v>3655</v>
      </c>
      <c r="L37" s="46">
        <f>FebruaryRaw!K37</f>
        <v>1494</v>
      </c>
      <c r="M37" s="46">
        <f>FebruaryRaw!L37</f>
        <v>1575</v>
      </c>
      <c r="N37" s="46">
        <f>FebruaryRaw!W35</f>
        <v>490</v>
      </c>
      <c r="O37" s="46">
        <f>FebruaryRaw!M37</f>
        <v>515</v>
      </c>
      <c r="P37" s="46">
        <f>FebruaryRaw!N37</f>
        <v>5608</v>
      </c>
      <c r="Q37" s="46">
        <f>FebruaryRaw!O37</f>
        <v>37</v>
      </c>
      <c r="R37" s="46">
        <f>FebruaryRaw!P37</f>
        <v>72</v>
      </c>
      <c r="S37" s="46">
        <f>FebruaryRaw!Q37</f>
        <v>17</v>
      </c>
      <c r="T37" s="46">
        <f>FebruaryRaw!R37</f>
        <v>247</v>
      </c>
      <c r="U37" s="46">
        <f>FebruaryRaw!S37</f>
        <v>298</v>
      </c>
    </row>
    <row r="38" spans="1:21" s="4" customFormat="1" ht="30" customHeight="1" x14ac:dyDescent="0.4">
      <c r="A38" s="5" t="s">
        <v>57</v>
      </c>
      <c r="B38" s="44">
        <f>January!B38</f>
        <v>13103</v>
      </c>
      <c r="C38" s="44">
        <f>January!D38</f>
        <v>13166</v>
      </c>
      <c r="D38" s="44">
        <f>FebruaryRaw!C38</f>
        <v>13230</v>
      </c>
      <c r="E38" s="44">
        <f>FebruaryRaw!D38</f>
        <v>82</v>
      </c>
      <c r="F38" s="44">
        <f>FebruaryRaw!E38</f>
        <v>39</v>
      </c>
      <c r="G38" s="44">
        <f>FebruaryRaw!F38</f>
        <v>13212</v>
      </c>
      <c r="H38" s="44">
        <f>FebruaryRaw!G38</f>
        <v>79</v>
      </c>
      <c r="I38" s="44">
        <f>FebruaryRaw!H38</f>
        <v>69</v>
      </c>
      <c r="J38" s="44">
        <f>FebruaryRaw!I38</f>
        <v>10</v>
      </c>
      <c r="K38" s="44">
        <f>FebruaryRaw!J38</f>
        <v>385</v>
      </c>
      <c r="L38" s="44">
        <f>FebruaryRaw!K38</f>
        <v>53</v>
      </c>
      <c r="M38" s="44">
        <f>FebruaryRaw!L38</f>
        <v>26</v>
      </c>
      <c r="N38" s="44"/>
      <c r="O38" s="44">
        <f>FebruaryRaw!M38</f>
        <v>18</v>
      </c>
      <c r="P38" s="44">
        <f>FebruaryRaw!N38</f>
        <v>312</v>
      </c>
      <c r="Q38" s="44">
        <f>FebruaryRaw!O38</f>
        <v>4</v>
      </c>
      <c r="R38" s="44">
        <f>FebruaryRaw!P38</f>
        <v>2</v>
      </c>
      <c r="S38" s="44">
        <f>FebruaryRaw!Q38</f>
        <v>0</v>
      </c>
      <c r="T38" s="44">
        <f>FebruaryRaw!R38</f>
        <v>155</v>
      </c>
      <c r="U38" s="44">
        <f>FebruaryRaw!S38</f>
        <v>20</v>
      </c>
    </row>
    <row r="39" spans="1:21" s="4" customFormat="1" ht="30" customHeight="1" x14ac:dyDescent="0.4">
      <c r="A39" s="6" t="s">
        <v>63</v>
      </c>
      <c r="B39" s="46">
        <f>January!B39</f>
        <v>7993</v>
      </c>
      <c r="C39" s="46">
        <f>January!D39</f>
        <v>8034</v>
      </c>
      <c r="D39" s="46">
        <f>FebruaryRaw!C39</f>
        <v>8040</v>
      </c>
      <c r="E39" s="46">
        <f>FebruaryRaw!D39</f>
        <v>14</v>
      </c>
      <c r="F39" s="46">
        <f>FebruaryRaw!E39</f>
        <v>8</v>
      </c>
      <c r="G39" s="46">
        <f>FebruaryRaw!F39</f>
        <v>7884</v>
      </c>
      <c r="H39" s="46">
        <f>FebruaryRaw!G39</f>
        <v>190</v>
      </c>
      <c r="I39" s="46">
        <f>FebruaryRaw!H39</f>
        <v>162</v>
      </c>
      <c r="J39" s="46">
        <f>FebruaryRaw!I39</f>
        <v>28</v>
      </c>
      <c r="K39" s="46">
        <f>FebruaryRaw!J39</f>
        <v>370</v>
      </c>
      <c r="L39" s="46">
        <f>FebruaryRaw!K39</f>
        <v>34</v>
      </c>
      <c r="M39" s="46">
        <f>FebruaryRaw!L39</f>
        <v>156</v>
      </c>
      <c r="N39" s="46">
        <f>FebruaryRaw!W36</f>
        <v>32</v>
      </c>
      <c r="O39" s="46">
        <f>FebruaryRaw!M39</f>
        <v>25</v>
      </c>
      <c r="P39" s="46">
        <f>FebruaryRaw!N39</f>
        <v>457</v>
      </c>
      <c r="Q39" s="46">
        <f>FebruaryRaw!O39</f>
        <v>4</v>
      </c>
      <c r="R39" s="46">
        <f>FebruaryRaw!P39</f>
        <v>7</v>
      </c>
      <c r="S39" s="46">
        <f>FebruaryRaw!Q39</f>
        <v>0</v>
      </c>
      <c r="T39" s="46">
        <f>FebruaryRaw!R39</f>
        <v>74</v>
      </c>
      <c r="U39" s="46">
        <f>FebruaryRaw!S39</f>
        <v>43</v>
      </c>
    </row>
    <row r="40" spans="1:21" s="4" customFormat="1" ht="30" customHeight="1" x14ac:dyDescent="0.4">
      <c r="A40" s="10" t="s">
        <v>58</v>
      </c>
      <c r="B40" s="52">
        <f>January!B40</f>
        <v>12915</v>
      </c>
      <c r="C40" s="52">
        <f>January!D40</f>
        <v>12936</v>
      </c>
      <c r="D40" s="52">
        <f>FebruaryRaw!C40</f>
        <v>12941</v>
      </c>
      <c r="E40" s="52">
        <f>FebruaryRaw!D40</f>
        <v>11</v>
      </c>
      <c r="F40" s="52">
        <f>FebruaryRaw!E40</f>
        <v>6</v>
      </c>
      <c r="G40" s="52">
        <f>FebruaryRaw!F40</f>
        <v>11535</v>
      </c>
      <c r="H40" s="52">
        <f>FebruaryRaw!G40</f>
        <v>389</v>
      </c>
      <c r="I40" s="52">
        <f>FebruaryRaw!H40</f>
        <v>382</v>
      </c>
      <c r="J40" s="52">
        <f>FebruaryRaw!I40</f>
        <v>7</v>
      </c>
      <c r="K40" s="52">
        <f>FebruaryRaw!J40</f>
        <v>965</v>
      </c>
      <c r="L40" s="52">
        <f>FebruaryRaw!K40</f>
        <v>5</v>
      </c>
      <c r="M40" s="52">
        <f>FebruaryRaw!L40</f>
        <v>384</v>
      </c>
      <c r="N40" s="52"/>
      <c r="O40" s="52">
        <f>FebruaryRaw!M40</f>
        <v>95</v>
      </c>
      <c r="P40" s="52">
        <f>FebruaryRaw!N40</f>
        <v>282</v>
      </c>
      <c r="Q40" s="52">
        <f>FebruaryRaw!O40</f>
        <v>3</v>
      </c>
      <c r="R40" s="52">
        <f>FebruaryRaw!P40</f>
        <v>2</v>
      </c>
      <c r="S40" s="52">
        <f>FebruaryRaw!Q40</f>
        <v>0</v>
      </c>
      <c r="T40" s="52">
        <f>FebruaryRaw!R40</f>
        <v>121</v>
      </c>
      <c r="U40" s="52">
        <f>FebruaryRaw!S40</f>
        <v>17</v>
      </c>
    </row>
    <row r="41" spans="1:21" s="4" customFormat="1" ht="30" customHeight="1" x14ac:dyDescent="0.4">
      <c r="A41" s="9" t="s">
        <v>59</v>
      </c>
      <c r="B41" s="54">
        <f>January!B41</f>
        <v>16712</v>
      </c>
      <c r="C41" s="54">
        <f>January!D41</f>
        <v>16710</v>
      </c>
      <c r="D41" s="54">
        <f>FebruaryRaw!C41</f>
        <v>16828</v>
      </c>
      <c r="E41" s="54">
        <f>FebruaryRaw!D41</f>
        <v>118</v>
      </c>
      <c r="F41" s="54">
        <f>FebruaryRaw!E41</f>
        <v>3</v>
      </c>
      <c r="G41" s="54">
        <f>FebruaryRaw!F41</f>
        <v>13560</v>
      </c>
      <c r="H41" s="54">
        <f>FebruaryRaw!G41</f>
        <v>2092</v>
      </c>
      <c r="I41" s="54">
        <f>FebruaryRaw!H41</f>
        <v>1809</v>
      </c>
      <c r="J41" s="54">
        <f>FebruaryRaw!I41</f>
        <v>283</v>
      </c>
      <c r="K41" s="54">
        <f>FebruaryRaw!J41</f>
        <v>2185</v>
      </c>
      <c r="L41" s="54">
        <f>FebruaryRaw!K41</f>
        <v>7</v>
      </c>
      <c r="M41" s="54">
        <f>FebruaryRaw!L41</f>
        <v>2085</v>
      </c>
      <c r="N41" s="54"/>
      <c r="O41" s="54">
        <f>FebruaryRaw!M41</f>
        <v>346</v>
      </c>
      <c r="P41" s="54">
        <f>FebruaryRaw!N41</f>
        <v>561</v>
      </c>
      <c r="Q41" s="54">
        <f>FebruaryRaw!O41</f>
        <v>1</v>
      </c>
      <c r="R41" s="54">
        <f>FebruaryRaw!P41</f>
        <v>1</v>
      </c>
      <c r="S41" s="54">
        <f>FebruaryRaw!Q41</f>
        <v>0</v>
      </c>
      <c r="T41" s="54">
        <f>FebruaryRaw!R41</f>
        <v>66</v>
      </c>
      <c r="U41" s="54">
        <f>FebruaryRaw!S41</f>
        <v>82</v>
      </c>
    </row>
    <row r="42" spans="1:21" s="4" customFormat="1" ht="30" customHeight="1" x14ac:dyDescent="0.4">
      <c r="A42" s="10" t="s">
        <v>60</v>
      </c>
      <c r="B42" s="52">
        <f>January!B42</f>
        <v>3979</v>
      </c>
      <c r="C42" s="52">
        <f>January!D42</f>
        <v>3979</v>
      </c>
      <c r="D42" s="52">
        <f>FebruaryRaw!C42</f>
        <v>3947</v>
      </c>
      <c r="E42" s="52">
        <f>FebruaryRaw!D42</f>
        <v>0</v>
      </c>
      <c r="F42" s="52">
        <f>FebruaryRaw!E42</f>
        <v>32</v>
      </c>
      <c r="G42" s="52">
        <f>FebruaryRaw!F42</f>
        <v>3722</v>
      </c>
      <c r="H42" s="52">
        <f>FebruaryRaw!G42</f>
        <v>28</v>
      </c>
      <c r="I42" s="52">
        <f>FebruaryRaw!H42</f>
        <v>23</v>
      </c>
      <c r="J42" s="52">
        <f>FebruaryRaw!I42</f>
        <v>5</v>
      </c>
      <c r="K42" s="52">
        <f>FebruaryRaw!J42</f>
        <v>86</v>
      </c>
      <c r="L42" s="52">
        <f>FebruaryRaw!K42</f>
        <v>27</v>
      </c>
      <c r="M42" s="52">
        <f>FebruaryRaw!L42</f>
        <v>1</v>
      </c>
      <c r="N42" s="52"/>
      <c r="O42" s="52">
        <f>FebruaryRaw!M42</f>
        <v>22</v>
      </c>
      <c r="P42" s="52">
        <f>FebruaryRaw!N42</f>
        <v>375</v>
      </c>
      <c r="Q42" s="52">
        <f>FebruaryRaw!O42</f>
        <v>2</v>
      </c>
      <c r="R42" s="52">
        <f>FebruaryRaw!P42</f>
        <v>0</v>
      </c>
      <c r="S42" s="52">
        <f>FebruaryRaw!Q42</f>
        <v>0</v>
      </c>
      <c r="T42" s="52">
        <f>FebruaryRaw!R42</f>
        <v>27</v>
      </c>
      <c r="U42" s="52">
        <f>FebruaryRaw!S42</f>
        <v>1</v>
      </c>
    </row>
    <row r="43" spans="1:21" s="4" customFormat="1" ht="30" customHeight="1" x14ac:dyDescent="0.4">
      <c r="A43" s="9" t="s">
        <v>61</v>
      </c>
      <c r="B43" s="54">
        <f>January!B43</f>
        <v>4739</v>
      </c>
      <c r="C43" s="54">
        <f>January!D43</f>
        <v>4739</v>
      </c>
      <c r="D43" s="54">
        <f>FebruaryRaw!C43</f>
        <v>4759</v>
      </c>
      <c r="E43" s="54">
        <f>FebruaryRaw!D43</f>
        <v>20</v>
      </c>
      <c r="F43" s="54">
        <f>FebruaryRaw!E43</f>
        <v>0</v>
      </c>
      <c r="G43" s="54">
        <f>FebruaryRaw!F43</f>
        <v>4240</v>
      </c>
      <c r="H43" s="54">
        <f>FebruaryRaw!G43</f>
        <v>137</v>
      </c>
      <c r="I43" s="54">
        <f>FebruaryRaw!H43</f>
        <v>116</v>
      </c>
      <c r="J43" s="54">
        <f>FebruaryRaw!I43</f>
        <v>21</v>
      </c>
      <c r="K43" s="54">
        <f>FebruaryRaw!J43</f>
        <v>260</v>
      </c>
      <c r="L43" s="54">
        <f>FebruaryRaw!K43</f>
        <v>2</v>
      </c>
      <c r="M43" s="54">
        <f>FebruaryRaw!L43</f>
        <v>135</v>
      </c>
      <c r="N43" s="54"/>
      <c r="O43" s="54">
        <f>FebruaryRaw!M43</f>
        <v>78</v>
      </c>
      <c r="P43" s="54">
        <f>FebruaryRaw!N43</f>
        <v>252</v>
      </c>
      <c r="Q43" s="54">
        <f>FebruaryRaw!O43</f>
        <v>1</v>
      </c>
      <c r="R43" s="54">
        <f>FebruaryRaw!P43</f>
        <v>1</v>
      </c>
      <c r="S43" s="54">
        <f>FebruaryRaw!Q43</f>
        <v>0</v>
      </c>
      <c r="T43" s="54">
        <f>FebruaryRaw!R43</f>
        <v>24</v>
      </c>
      <c r="U43" s="54">
        <f>FebruaryRaw!S43</f>
        <v>6</v>
      </c>
    </row>
    <row r="44" spans="1:21" s="4" customFormat="1" ht="30" customHeight="1" x14ac:dyDescent="0.4">
      <c r="A44" s="10" t="s">
        <v>62</v>
      </c>
      <c r="B44" s="52">
        <f>January!B44</f>
        <v>13413</v>
      </c>
      <c r="C44" s="52">
        <f>January!D44</f>
        <v>13412</v>
      </c>
      <c r="D44" s="52">
        <f>FebruaryRaw!C44</f>
        <v>13409</v>
      </c>
      <c r="E44" s="52">
        <f>FebruaryRaw!D44</f>
        <v>0</v>
      </c>
      <c r="F44" s="52">
        <f>FebruaryRaw!E44</f>
        <v>3</v>
      </c>
      <c r="G44" s="52">
        <f>FebruaryRaw!F44</f>
        <v>9513</v>
      </c>
      <c r="H44" s="52">
        <f>FebruaryRaw!G44</f>
        <v>0</v>
      </c>
      <c r="I44" s="52">
        <f>FebruaryRaw!H44</f>
        <v>0</v>
      </c>
      <c r="J44" s="52">
        <f>FebruaryRaw!I44</f>
        <v>0</v>
      </c>
      <c r="K44" s="52">
        <f>FebruaryRaw!J44</f>
        <v>0</v>
      </c>
      <c r="L44" s="52">
        <f>FebruaryRaw!K44</f>
        <v>0</v>
      </c>
      <c r="M44" s="52">
        <f>FebruaryRaw!L44</f>
        <v>0</v>
      </c>
      <c r="N44" s="52"/>
      <c r="O44" s="52">
        <f>FebruaryRaw!M44</f>
        <v>0</v>
      </c>
      <c r="P44" s="52">
        <f>FebruaryRaw!N44</f>
        <v>1</v>
      </c>
      <c r="Q44" s="52">
        <f>FebruaryRaw!O44</f>
        <v>1</v>
      </c>
      <c r="R44" s="52">
        <f>FebruaryRaw!P44</f>
        <v>0</v>
      </c>
      <c r="S44" s="52">
        <f>FebruaryRaw!Q44</f>
        <v>0</v>
      </c>
      <c r="T44" s="52">
        <f>FebruaryRaw!R44</f>
        <v>0</v>
      </c>
      <c r="U44" s="52">
        <f>FebruaryRaw!S44</f>
        <v>0</v>
      </c>
    </row>
    <row r="45" spans="1:21" s="4" customFormat="1" ht="30" customHeight="1" x14ac:dyDescent="0.4">
      <c r="A45" s="6" t="s">
        <v>64</v>
      </c>
      <c r="B45" s="46">
        <f>January!B45</f>
        <v>8130</v>
      </c>
      <c r="C45" s="46">
        <f>January!D45</f>
        <v>8137</v>
      </c>
      <c r="D45" s="46">
        <f>FebruaryRaw!C45</f>
        <v>8157</v>
      </c>
      <c r="E45" s="46">
        <f>FebruaryRaw!D45</f>
        <v>73</v>
      </c>
      <c r="F45" s="46">
        <f>FebruaryRaw!E45</f>
        <v>62</v>
      </c>
      <c r="G45" s="46">
        <f>FebruaryRaw!F45</f>
        <v>8115</v>
      </c>
      <c r="H45" s="46">
        <f>FebruaryRaw!G45</f>
        <v>415</v>
      </c>
      <c r="I45" s="46">
        <f>FebruaryRaw!H45</f>
        <v>381</v>
      </c>
      <c r="J45" s="46">
        <f>FebruaryRaw!I45</f>
        <v>34</v>
      </c>
      <c r="K45" s="46">
        <f>FebruaryRaw!J45</f>
        <v>752</v>
      </c>
      <c r="L45" s="46">
        <f>FebruaryRaw!K45</f>
        <v>300</v>
      </c>
      <c r="M45" s="46">
        <f>FebruaryRaw!L45</f>
        <v>115</v>
      </c>
      <c r="N45" s="46">
        <f>FebruaryRaw!W37</f>
        <v>15</v>
      </c>
      <c r="O45" s="46">
        <f>FebruaryRaw!M45</f>
        <v>46</v>
      </c>
      <c r="P45" s="46">
        <f>FebruaryRaw!N45</f>
        <v>255</v>
      </c>
      <c r="Q45" s="46">
        <f>FebruaryRaw!O45</f>
        <v>1</v>
      </c>
      <c r="R45" s="46">
        <f>FebruaryRaw!P45</f>
        <v>6</v>
      </c>
      <c r="S45" s="46">
        <f>FebruaryRaw!Q45</f>
        <v>0</v>
      </c>
      <c r="T45" s="46">
        <f>FebruaryRaw!R45</f>
        <v>156</v>
      </c>
      <c r="U45" s="46">
        <f>FebruaryRaw!S45</f>
        <v>46</v>
      </c>
    </row>
    <row r="46" spans="1:21" s="4" customFormat="1" ht="30" customHeight="1" x14ac:dyDescent="0.4">
      <c r="A46" s="5" t="s">
        <v>65</v>
      </c>
      <c r="B46" s="44">
        <f>January!B46</f>
        <v>16085</v>
      </c>
      <c r="C46" s="44">
        <f>January!D46</f>
        <v>16104</v>
      </c>
      <c r="D46" s="44">
        <f>FebruaryRaw!C46</f>
        <v>16210</v>
      </c>
      <c r="E46" s="44">
        <f>FebruaryRaw!D46</f>
        <v>156</v>
      </c>
      <c r="F46" s="44">
        <f>FebruaryRaw!E46</f>
        <v>54</v>
      </c>
      <c r="G46" s="44">
        <f>FebruaryRaw!F46</f>
        <v>16106</v>
      </c>
      <c r="H46" s="44">
        <f>FebruaryRaw!G46</f>
        <v>1782</v>
      </c>
      <c r="I46" s="44">
        <f>FebruaryRaw!H46</f>
        <v>1339</v>
      </c>
      <c r="J46" s="44">
        <f>FebruaryRaw!I46</f>
        <v>443</v>
      </c>
      <c r="K46" s="44">
        <f>FebruaryRaw!J46</f>
        <v>3016</v>
      </c>
      <c r="L46" s="44">
        <f>FebruaryRaw!K46</f>
        <v>783</v>
      </c>
      <c r="M46" s="44">
        <f>FebruaryRaw!L46</f>
        <v>999</v>
      </c>
      <c r="N46" s="44">
        <f>FebruaryRaw!W38</f>
        <v>165</v>
      </c>
      <c r="O46" s="44">
        <f>FebruaryRaw!M46</f>
        <v>213</v>
      </c>
      <c r="P46" s="44">
        <f>FebruaryRaw!N46</f>
        <v>1436</v>
      </c>
      <c r="Q46" s="44">
        <f>FebruaryRaw!O46</f>
        <v>16</v>
      </c>
      <c r="R46" s="44">
        <f>FebruaryRaw!P46</f>
        <v>55</v>
      </c>
      <c r="S46" s="44">
        <f>FebruaryRaw!Q46</f>
        <v>0</v>
      </c>
      <c r="T46" s="44">
        <f>FebruaryRaw!R46</f>
        <v>485</v>
      </c>
      <c r="U46" s="44">
        <f>FebruaryRaw!S46</f>
        <v>363</v>
      </c>
    </row>
    <row r="47" spans="1:21" s="4" customFormat="1" ht="30" customHeight="1" x14ac:dyDescent="0.4">
      <c r="A47" s="6" t="s">
        <v>66</v>
      </c>
      <c r="B47" s="46">
        <f>January!B47</f>
        <v>29159</v>
      </c>
      <c r="C47" s="46">
        <f>January!D47</f>
        <v>29262</v>
      </c>
      <c r="D47" s="46">
        <f>FebruaryRaw!C47</f>
        <v>29378</v>
      </c>
      <c r="E47" s="46">
        <f>FebruaryRaw!D47</f>
        <v>180</v>
      </c>
      <c r="F47" s="46">
        <f>FebruaryRaw!E47</f>
        <v>64</v>
      </c>
      <c r="G47" s="46">
        <f>FebruaryRaw!F47</f>
        <v>28738</v>
      </c>
      <c r="H47" s="46">
        <f>FebruaryRaw!G47</f>
        <v>3943</v>
      </c>
      <c r="I47" s="46">
        <f>FebruaryRaw!H47</f>
        <v>2973</v>
      </c>
      <c r="J47" s="46">
        <f>FebruaryRaw!I47</f>
        <v>970</v>
      </c>
      <c r="K47" s="46">
        <f>FebruaryRaw!J47</f>
        <v>4971</v>
      </c>
      <c r="L47" s="46">
        <f>FebruaryRaw!K47</f>
        <v>1174</v>
      </c>
      <c r="M47" s="46">
        <f>FebruaryRaw!L47</f>
        <v>2769</v>
      </c>
      <c r="N47" s="46">
        <f>FebruaryRaw!W24</f>
        <v>328</v>
      </c>
      <c r="O47" s="46">
        <f>FebruaryRaw!M47</f>
        <v>293</v>
      </c>
      <c r="P47" s="46">
        <f>FebruaryRaw!N47</f>
        <v>2081</v>
      </c>
      <c r="Q47" s="46">
        <f>FebruaryRaw!O47</f>
        <v>10</v>
      </c>
      <c r="R47" s="46">
        <f>FebruaryRaw!P47</f>
        <v>47</v>
      </c>
      <c r="S47" s="46">
        <f>FebruaryRaw!Q47</f>
        <v>0</v>
      </c>
      <c r="T47" s="46">
        <f>FebruaryRaw!R47</f>
        <v>522</v>
      </c>
      <c r="U47" s="46">
        <f>FebruaryRaw!S47</f>
        <v>712</v>
      </c>
    </row>
    <row r="48" spans="1:21" s="4" customFormat="1" ht="30" customHeight="1" x14ac:dyDescent="0.4">
      <c r="A48" s="5" t="s">
        <v>67</v>
      </c>
      <c r="B48" s="44">
        <f>January!B48</f>
        <v>22643</v>
      </c>
      <c r="C48" s="44">
        <f>January!D48</f>
        <v>22691</v>
      </c>
      <c r="D48" s="44">
        <f>FebruaryRaw!C48</f>
        <v>22745</v>
      </c>
      <c r="E48" s="44">
        <f>FebruaryRaw!D48</f>
        <v>59</v>
      </c>
      <c r="F48" s="44">
        <f>FebruaryRaw!E48</f>
        <v>5</v>
      </c>
      <c r="G48" s="44">
        <f>FebruaryRaw!F48</f>
        <v>22649</v>
      </c>
      <c r="H48" s="44">
        <f>FebruaryRaw!G48</f>
        <v>1867</v>
      </c>
      <c r="I48" s="44">
        <f>FebruaryRaw!H48</f>
        <v>1552</v>
      </c>
      <c r="J48" s="44">
        <f>FebruaryRaw!I48</f>
        <v>315</v>
      </c>
      <c r="K48" s="44">
        <f>FebruaryRaw!J48</f>
        <v>2695</v>
      </c>
      <c r="L48" s="44">
        <f>FebruaryRaw!K48</f>
        <v>804</v>
      </c>
      <c r="M48" s="44">
        <f>FebruaryRaw!L48</f>
        <v>1063</v>
      </c>
      <c r="N48" s="44">
        <f>FebruaryRaw!W39</f>
        <v>293</v>
      </c>
      <c r="O48" s="44">
        <f>FebruaryRaw!M48</f>
        <v>238</v>
      </c>
      <c r="P48" s="44">
        <f>FebruaryRaw!N48</f>
        <v>1741</v>
      </c>
      <c r="Q48" s="44">
        <f>FebruaryRaw!O48</f>
        <v>6</v>
      </c>
      <c r="R48" s="44">
        <f>FebruaryRaw!P48</f>
        <v>43</v>
      </c>
      <c r="S48" s="44">
        <f>FebruaryRaw!Q48</f>
        <v>1</v>
      </c>
      <c r="T48" s="44">
        <f>FebruaryRaw!R48</f>
        <v>506</v>
      </c>
      <c r="U48" s="44">
        <f>FebruaryRaw!S48</f>
        <v>221</v>
      </c>
    </row>
    <row r="49" spans="1:21" s="4" customFormat="1" ht="30" customHeight="1" x14ac:dyDescent="0.4">
      <c r="A49" s="6" t="s">
        <v>68</v>
      </c>
      <c r="B49" s="46">
        <f>January!B49</f>
        <v>10239</v>
      </c>
      <c r="C49" s="46">
        <f>January!D49</f>
        <v>10258</v>
      </c>
      <c r="D49" s="46">
        <f>FebruaryRaw!C49</f>
        <v>10397</v>
      </c>
      <c r="E49" s="46">
        <f>FebruaryRaw!D49</f>
        <v>162</v>
      </c>
      <c r="F49" s="46">
        <f>FebruaryRaw!E49</f>
        <v>23</v>
      </c>
      <c r="G49" s="46">
        <f>FebruaryRaw!F49</f>
        <v>9622</v>
      </c>
      <c r="H49" s="46">
        <f>FebruaryRaw!G49</f>
        <v>1416</v>
      </c>
      <c r="I49" s="46">
        <f>FebruaryRaw!H49</f>
        <v>941</v>
      </c>
      <c r="J49" s="46">
        <f>FebruaryRaw!I49</f>
        <v>475</v>
      </c>
      <c r="K49" s="46">
        <f>FebruaryRaw!J49</f>
        <v>2454</v>
      </c>
      <c r="L49" s="46">
        <f>FebruaryRaw!K49</f>
        <v>560</v>
      </c>
      <c r="M49" s="46">
        <f>FebruaryRaw!L49</f>
        <v>856</v>
      </c>
      <c r="N49" s="46">
        <f>FebruaryRaw!W40</f>
        <v>125</v>
      </c>
      <c r="O49" s="46">
        <f>FebruaryRaw!M49</f>
        <v>184</v>
      </c>
      <c r="P49" s="46">
        <f>FebruaryRaw!N49</f>
        <v>1146</v>
      </c>
      <c r="Q49" s="46">
        <f>FebruaryRaw!O49</f>
        <v>5</v>
      </c>
      <c r="R49" s="46">
        <f>FebruaryRaw!P49</f>
        <v>23</v>
      </c>
      <c r="S49" s="46">
        <f>FebruaryRaw!Q49</f>
        <v>0</v>
      </c>
      <c r="T49" s="46">
        <f>FebruaryRaw!R49</f>
        <v>152</v>
      </c>
      <c r="U49" s="46">
        <f>FebruaryRaw!S49</f>
        <v>288</v>
      </c>
    </row>
    <row r="50" spans="1:21" s="4" customFormat="1" ht="30" customHeight="1" x14ac:dyDescent="0.4">
      <c r="A50" s="5" t="s">
        <v>69</v>
      </c>
      <c r="B50" s="44">
        <f>January!B50</f>
        <v>26053</v>
      </c>
      <c r="C50" s="44">
        <f>January!D50</f>
        <v>25864</v>
      </c>
      <c r="D50" s="44">
        <f>FebruaryRaw!C50</f>
        <v>25817</v>
      </c>
      <c r="E50" s="44">
        <f>FebruaryRaw!D50</f>
        <v>401</v>
      </c>
      <c r="F50" s="44">
        <f>FebruaryRaw!E50</f>
        <v>446</v>
      </c>
      <c r="G50" s="44">
        <f>FebruaryRaw!F50</f>
        <v>25559</v>
      </c>
      <c r="H50" s="44">
        <f>FebruaryRaw!G50</f>
        <v>4256</v>
      </c>
      <c r="I50" s="44">
        <f>FebruaryRaw!H50</f>
        <v>3572</v>
      </c>
      <c r="J50" s="44">
        <f>FebruaryRaw!I50</f>
        <v>684</v>
      </c>
      <c r="K50" s="44">
        <f>FebruaryRaw!J50</f>
        <v>5445</v>
      </c>
      <c r="L50" s="44">
        <f>FebruaryRaw!K50</f>
        <v>2085</v>
      </c>
      <c r="M50" s="44">
        <f>FebruaryRaw!L50</f>
        <v>2171</v>
      </c>
      <c r="N50" s="44">
        <f>FebruaryRaw!W41</f>
        <v>567</v>
      </c>
      <c r="O50" s="44">
        <f>FebruaryRaw!M50</f>
        <v>564</v>
      </c>
      <c r="P50" s="44">
        <f>FebruaryRaw!N50</f>
        <v>5416</v>
      </c>
      <c r="Q50" s="44">
        <f>FebruaryRaw!O50</f>
        <v>39</v>
      </c>
      <c r="R50" s="44">
        <f>FebruaryRaw!P50</f>
        <v>130</v>
      </c>
      <c r="S50" s="44">
        <f>FebruaryRaw!Q50</f>
        <v>2</v>
      </c>
      <c r="T50" s="44">
        <f>FebruaryRaw!R50</f>
        <v>403</v>
      </c>
      <c r="U50" s="44">
        <f>FebruaryRaw!S50</f>
        <v>719</v>
      </c>
    </row>
    <row r="51" spans="1:21" s="4" customFormat="1" ht="30" customHeight="1" x14ac:dyDescent="0.4">
      <c r="A51" s="6" t="s">
        <v>70</v>
      </c>
      <c r="B51" s="46">
        <f>January!B51</f>
        <v>9900</v>
      </c>
      <c r="C51" s="46">
        <f>January!D51</f>
        <v>9906</v>
      </c>
      <c r="D51" s="46">
        <f>FebruaryRaw!C51</f>
        <v>9896</v>
      </c>
      <c r="E51" s="46">
        <f>FebruaryRaw!D51</f>
        <v>13</v>
      </c>
      <c r="F51" s="46">
        <f>FebruaryRaw!E51</f>
        <v>23</v>
      </c>
      <c r="G51" s="46">
        <f>FebruaryRaw!F51</f>
        <v>9837</v>
      </c>
      <c r="H51" s="46">
        <f>FebruaryRaw!G51</f>
        <v>562</v>
      </c>
      <c r="I51" s="46">
        <f>FebruaryRaw!H51</f>
        <v>457</v>
      </c>
      <c r="J51" s="46">
        <f>FebruaryRaw!I51</f>
        <v>105</v>
      </c>
      <c r="K51" s="46">
        <f>FebruaryRaw!J51</f>
        <v>925</v>
      </c>
      <c r="L51" s="46">
        <f>FebruaryRaw!K51</f>
        <v>301</v>
      </c>
      <c r="M51" s="46">
        <f>FebruaryRaw!L51</f>
        <v>261</v>
      </c>
      <c r="N51" s="46">
        <f>FebruaryRaw!W13</f>
        <v>12</v>
      </c>
      <c r="O51" s="46">
        <f>FebruaryRaw!M51</f>
        <v>73</v>
      </c>
      <c r="P51" s="46">
        <f>FebruaryRaw!N51</f>
        <v>639</v>
      </c>
      <c r="Q51" s="46">
        <f>FebruaryRaw!O51</f>
        <v>5</v>
      </c>
      <c r="R51" s="46">
        <f>FebruaryRaw!P51</f>
        <v>16</v>
      </c>
      <c r="S51" s="46">
        <f>FebruaryRaw!Q51</f>
        <v>1</v>
      </c>
      <c r="T51" s="46">
        <f>FebruaryRaw!R51</f>
        <v>154</v>
      </c>
      <c r="U51" s="46">
        <f>FebruaryRaw!S51</f>
        <v>135</v>
      </c>
    </row>
    <row r="52" spans="1:21" s="4" customFormat="1" ht="30" customHeight="1" x14ac:dyDescent="0.4">
      <c r="A52" s="5" t="s">
        <v>71</v>
      </c>
      <c r="B52" s="44">
        <f>January!B52</f>
        <v>23291</v>
      </c>
      <c r="C52" s="44">
        <f>January!D52</f>
        <v>22838</v>
      </c>
      <c r="D52" s="44">
        <f>FebruaryRaw!C52</f>
        <v>22643</v>
      </c>
      <c r="E52" s="44">
        <f>FebruaryRaw!D52</f>
        <v>44</v>
      </c>
      <c r="F52" s="44">
        <f>FebruaryRaw!E52</f>
        <v>239</v>
      </c>
      <c r="G52" s="44">
        <f>FebruaryRaw!F52</f>
        <v>21890</v>
      </c>
      <c r="H52" s="44">
        <f>FebruaryRaw!G52</f>
        <v>1481</v>
      </c>
      <c r="I52" s="44">
        <f>FebruaryRaw!H52</f>
        <v>1123</v>
      </c>
      <c r="J52" s="44">
        <f>FebruaryRaw!I52</f>
        <v>358</v>
      </c>
      <c r="K52" s="44">
        <f>FebruaryRaw!J52</f>
        <v>2237</v>
      </c>
      <c r="L52" s="44">
        <f>FebruaryRaw!K52</f>
        <v>628</v>
      </c>
      <c r="M52" s="44">
        <f>FebruaryRaw!L52</f>
        <v>853</v>
      </c>
      <c r="N52" s="44">
        <f>FebruaryRaw!W42</f>
        <v>150</v>
      </c>
      <c r="O52" s="44">
        <f>FebruaryRaw!M52</f>
        <v>153</v>
      </c>
      <c r="P52" s="44">
        <f>FebruaryRaw!N52</f>
        <v>1283</v>
      </c>
      <c r="Q52" s="44">
        <f>FebruaryRaw!O52</f>
        <v>13</v>
      </c>
      <c r="R52" s="44">
        <f>FebruaryRaw!P52</f>
        <v>17</v>
      </c>
      <c r="S52" s="44">
        <f>FebruaryRaw!Q52</f>
        <v>1</v>
      </c>
      <c r="T52" s="44">
        <f>FebruaryRaw!R52</f>
        <v>293</v>
      </c>
      <c r="U52" s="44">
        <f>FebruaryRaw!S52</f>
        <v>249</v>
      </c>
    </row>
    <row r="53" spans="1:21" s="4" customFormat="1" ht="30" customHeight="1" x14ac:dyDescent="0.4">
      <c r="A53" s="6" t="s">
        <v>72</v>
      </c>
      <c r="B53" s="46">
        <f>January!B53</f>
        <v>11809</v>
      </c>
      <c r="C53" s="46">
        <f>January!D53</f>
        <v>11691</v>
      </c>
      <c r="D53" s="46">
        <f>FebruaryRaw!C53</f>
        <v>11754</v>
      </c>
      <c r="E53" s="46">
        <f>FebruaryRaw!D53</f>
        <v>123</v>
      </c>
      <c r="F53" s="46">
        <f>FebruaryRaw!E53</f>
        <v>60</v>
      </c>
      <c r="G53" s="46">
        <f>FebruaryRaw!F53</f>
        <v>11684</v>
      </c>
      <c r="H53" s="46">
        <f>FebruaryRaw!G53</f>
        <v>262</v>
      </c>
      <c r="I53" s="46">
        <f>FebruaryRaw!H53</f>
        <v>225</v>
      </c>
      <c r="J53" s="46">
        <f>FebruaryRaw!I53</f>
        <v>37</v>
      </c>
      <c r="K53" s="46">
        <f>FebruaryRaw!J53</f>
        <v>648</v>
      </c>
      <c r="L53" s="46">
        <f>FebruaryRaw!K53</f>
        <v>174</v>
      </c>
      <c r="M53" s="46">
        <f>FebruaryRaw!L53</f>
        <v>88</v>
      </c>
      <c r="N53" s="46">
        <f>FebruaryRaw!W43</f>
        <v>4</v>
      </c>
      <c r="O53" s="46">
        <f>FebruaryRaw!M53</f>
        <v>41</v>
      </c>
      <c r="P53" s="46">
        <f>FebruaryRaw!N53</f>
        <v>345</v>
      </c>
      <c r="Q53" s="46">
        <f>FebruaryRaw!O53</f>
        <v>8</v>
      </c>
      <c r="R53" s="46">
        <f>FebruaryRaw!P53</f>
        <v>6</v>
      </c>
      <c r="S53" s="46">
        <f>FebruaryRaw!Q53</f>
        <v>0</v>
      </c>
      <c r="T53" s="46">
        <f>FebruaryRaw!R53</f>
        <v>167</v>
      </c>
      <c r="U53" s="46">
        <f>FebruaryRaw!S53</f>
        <v>108</v>
      </c>
    </row>
    <row r="54" spans="1:21" s="4" customFormat="1" ht="30" customHeight="1" x14ac:dyDescent="0.4">
      <c r="A54" s="5" t="s">
        <v>73</v>
      </c>
      <c r="B54" s="44">
        <f>January!B54</f>
        <v>14738</v>
      </c>
      <c r="C54" s="44">
        <f>January!D54</f>
        <v>14777</v>
      </c>
      <c r="D54" s="44">
        <f>FebruaryRaw!C54</f>
        <v>14868</v>
      </c>
      <c r="E54" s="44">
        <f>FebruaryRaw!D54</f>
        <v>48</v>
      </c>
      <c r="F54" s="44">
        <f>FebruaryRaw!E54</f>
        <v>17</v>
      </c>
      <c r="G54" s="44">
        <f>FebruaryRaw!F54</f>
        <v>14732</v>
      </c>
      <c r="H54" s="44">
        <f>FebruaryRaw!G54</f>
        <v>376</v>
      </c>
      <c r="I54" s="44">
        <f>FebruaryRaw!H54</f>
        <v>336</v>
      </c>
      <c r="J54" s="44">
        <f>FebruaryRaw!I54</f>
        <v>40</v>
      </c>
      <c r="K54" s="44">
        <f>FebruaryRaw!J54</f>
        <v>693</v>
      </c>
      <c r="L54" s="44">
        <f>FebruaryRaw!K54</f>
        <v>135</v>
      </c>
      <c r="M54" s="44">
        <f>FebruaryRaw!L54</f>
        <v>241</v>
      </c>
      <c r="N54" s="44">
        <f>FebruaryRaw!W44</f>
        <v>29</v>
      </c>
      <c r="O54" s="44">
        <f>FebruaryRaw!M54</f>
        <v>61</v>
      </c>
      <c r="P54" s="44">
        <f>FebruaryRaw!N54</f>
        <v>698</v>
      </c>
      <c r="Q54" s="44">
        <f>FebruaryRaw!O54</f>
        <v>3</v>
      </c>
      <c r="R54" s="44">
        <f>FebruaryRaw!P54</f>
        <v>6</v>
      </c>
      <c r="S54" s="44">
        <f>FebruaryRaw!Q54</f>
        <v>0</v>
      </c>
      <c r="T54" s="44">
        <f>FebruaryRaw!R54</f>
        <v>188</v>
      </c>
      <c r="U54" s="44">
        <f>FebruaryRaw!S54</f>
        <v>17</v>
      </c>
    </row>
    <row r="55" spans="1:21" s="4" customFormat="1" ht="30" customHeight="1" x14ac:dyDescent="0.4">
      <c r="A55" s="6" t="s">
        <v>74</v>
      </c>
      <c r="B55" s="46">
        <f>January!B55</f>
        <v>9923</v>
      </c>
      <c r="C55" s="46">
        <f>January!D55</f>
        <v>9628</v>
      </c>
      <c r="D55" s="46">
        <f>FebruaryRaw!C55</f>
        <v>9568</v>
      </c>
      <c r="E55" s="46">
        <f>FebruaryRaw!D55</f>
        <v>130</v>
      </c>
      <c r="F55" s="46">
        <f>FebruaryRaw!E55</f>
        <v>190</v>
      </c>
      <c r="G55" s="46">
        <f>FebruaryRaw!F55</f>
        <v>9507</v>
      </c>
      <c r="H55" s="46">
        <f>FebruaryRaw!G55</f>
        <v>698</v>
      </c>
      <c r="I55" s="46">
        <f>FebruaryRaw!H55</f>
        <v>530</v>
      </c>
      <c r="J55" s="46">
        <f>FebruaryRaw!I55</f>
        <v>168</v>
      </c>
      <c r="K55" s="46">
        <f>FebruaryRaw!J55</f>
        <v>1116</v>
      </c>
      <c r="L55" s="46">
        <f>FebruaryRaw!K55</f>
        <v>186</v>
      </c>
      <c r="M55" s="46">
        <f>FebruaryRaw!L55</f>
        <v>512</v>
      </c>
      <c r="N55" s="46">
        <f>FebruaryRaw!W45</f>
        <v>86</v>
      </c>
      <c r="O55" s="46">
        <f>FebruaryRaw!M55</f>
        <v>49</v>
      </c>
      <c r="P55" s="46">
        <f>FebruaryRaw!N55</f>
        <v>820</v>
      </c>
      <c r="Q55" s="46">
        <f>FebruaryRaw!O55</f>
        <v>3</v>
      </c>
      <c r="R55" s="46">
        <f>FebruaryRaw!P55</f>
        <v>5</v>
      </c>
      <c r="S55" s="46">
        <f>FebruaryRaw!Q55</f>
        <v>0</v>
      </c>
      <c r="T55" s="46">
        <f>FebruaryRaw!R55</f>
        <v>175</v>
      </c>
      <c r="U55" s="46">
        <f>FebruaryRaw!S55</f>
        <v>199</v>
      </c>
    </row>
    <row r="56" spans="1:21" ht="30" customHeight="1" x14ac:dyDescent="0.4">
      <c r="A56" s="11" t="s">
        <v>94</v>
      </c>
      <c r="B56" s="56">
        <f>January!B56</f>
        <v>25582</v>
      </c>
      <c r="C56" s="56">
        <f>January!D56</f>
        <v>25741</v>
      </c>
      <c r="D56" s="56">
        <f>SUM(D12:D15)</f>
        <v>26044</v>
      </c>
      <c r="E56" s="56">
        <f>SUM(E12:E15)</f>
        <v>467</v>
      </c>
      <c r="F56" s="56">
        <f>SUM(F12:F15)</f>
        <v>158</v>
      </c>
      <c r="G56" s="56">
        <f>SUM(G12:G15)</f>
        <v>25483</v>
      </c>
      <c r="H56" s="56">
        <f t="shared" ref="H56:U56" si="0">SUM(H12:H15)</f>
        <v>1619</v>
      </c>
      <c r="I56" s="56">
        <f t="shared" si="0"/>
        <v>1385</v>
      </c>
      <c r="J56" s="56">
        <f t="shared" si="0"/>
        <v>234</v>
      </c>
      <c r="K56" s="56">
        <f t="shared" si="0"/>
        <v>4565</v>
      </c>
      <c r="L56" s="56">
        <f t="shared" si="0"/>
        <v>1027</v>
      </c>
      <c r="M56" s="56">
        <f t="shared" si="0"/>
        <v>592</v>
      </c>
      <c r="N56" s="56">
        <f>JanuaryRaw!W14</f>
        <v>167</v>
      </c>
      <c r="O56" s="56">
        <f t="shared" si="0"/>
        <v>242</v>
      </c>
      <c r="P56" s="56">
        <f t="shared" si="0"/>
        <v>2443</v>
      </c>
      <c r="Q56" s="56">
        <f t="shared" si="0"/>
        <v>24</v>
      </c>
      <c r="R56" s="56">
        <f t="shared" si="0"/>
        <v>53</v>
      </c>
      <c r="S56" s="56">
        <f t="shared" si="0"/>
        <v>0</v>
      </c>
      <c r="T56" s="56">
        <f t="shared" si="0"/>
        <v>615</v>
      </c>
      <c r="U56" s="56">
        <f t="shared" si="0"/>
        <v>413</v>
      </c>
    </row>
    <row r="57" spans="1:21" ht="30" customHeight="1" x14ac:dyDescent="0.4">
      <c r="A57" s="76" t="s">
        <v>95</v>
      </c>
      <c r="B57" s="58">
        <f>January!B57</f>
        <v>51758</v>
      </c>
      <c r="C57" s="58">
        <f>January!D57</f>
        <v>51776</v>
      </c>
      <c r="D57" s="58">
        <f>SUM(D40:D44)</f>
        <v>51884</v>
      </c>
      <c r="E57" s="58">
        <f>SUM(E40:E44)</f>
        <v>149</v>
      </c>
      <c r="F57" s="58">
        <f>SUM(F40:F44)</f>
        <v>44</v>
      </c>
      <c r="G57" s="58">
        <f>SUM(G40:G44)</f>
        <v>42570</v>
      </c>
      <c r="H57" s="58">
        <f t="shared" ref="H57:U57" si="1">SUM(H40:H44)</f>
        <v>2646</v>
      </c>
      <c r="I57" s="58">
        <f t="shared" si="1"/>
        <v>2330</v>
      </c>
      <c r="J57" s="58">
        <f t="shared" si="1"/>
        <v>316</v>
      </c>
      <c r="K57" s="58">
        <f t="shared" si="1"/>
        <v>3496</v>
      </c>
      <c r="L57" s="58">
        <f t="shared" si="1"/>
        <v>41</v>
      </c>
      <c r="M57" s="58">
        <f t="shared" si="1"/>
        <v>2605</v>
      </c>
      <c r="N57" s="58">
        <f t="shared" si="1"/>
        <v>0</v>
      </c>
      <c r="O57" s="58">
        <f t="shared" si="1"/>
        <v>541</v>
      </c>
      <c r="P57" s="58">
        <f t="shared" si="1"/>
        <v>1471</v>
      </c>
      <c r="Q57" s="58">
        <f t="shared" si="1"/>
        <v>8</v>
      </c>
      <c r="R57" s="58">
        <f t="shared" si="1"/>
        <v>4</v>
      </c>
      <c r="S57" s="58">
        <f t="shared" si="1"/>
        <v>0</v>
      </c>
      <c r="T57" s="58">
        <f t="shared" si="1"/>
        <v>238</v>
      </c>
      <c r="U57" s="58">
        <f t="shared" si="1"/>
        <v>106</v>
      </c>
    </row>
    <row r="58" spans="1:21" ht="30" customHeight="1" x14ac:dyDescent="0.4">
      <c r="A58" s="13" t="s">
        <v>113</v>
      </c>
      <c r="B58" s="60">
        <f>SUM(B2:B55)</f>
        <v>1001027</v>
      </c>
      <c r="C58" s="60">
        <f>January!D58</f>
        <v>998658</v>
      </c>
      <c r="D58" s="60">
        <f>SUM(D2:D55)</f>
        <v>1000427</v>
      </c>
      <c r="E58" s="60">
        <f>SUM(E2:E55)</f>
        <v>6838</v>
      </c>
      <c r="F58" s="60">
        <f>SUM(F2:F55)</f>
        <v>5119</v>
      </c>
      <c r="G58" s="60">
        <f>FebruaryRaw!U2</f>
        <v>405396</v>
      </c>
      <c r="H58" s="60">
        <f t="shared" ref="H58:U58" si="2">SUM(H2:H55)</f>
        <v>84080</v>
      </c>
      <c r="I58" s="60">
        <f t="shared" si="2"/>
        <v>66814</v>
      </c>
      <c r="J58" s="60">
        <f t="shared" si="2"/>
        <v>17266</v>
      </c>
      <c r="K58" s="60">
        <f t="shared" si="2"/>
        <v>144280</v>
      </c>
      <c r="L58" s="60">
        <f t="shared" si="2"/>
        <v>38162</v>
      </c>
      <c r="M58" s="60">
        <f t="shared" si="2"/>
        <v>45918</v>
      </c>
      <c r="N58" s="60">
        <f t="shared" si="2"/>
        <v>12825</v>
      </c>
      <c r="O58" s="60">
        <f t="shared" si="2"/>
        <v>10455</v>
      </c>
      <c r="P58" s="60">
        <f t="shared" si="2"/>
        <v>118447</v>
      </c>
      <c r="Q58" s="60">
        <f t="shared" si="2"/>
        <v>714</v>
      </c>
      <c r="R58" s="60">
        <f t="shared" si="2"/>
        <v>1897</v>
      </c>
      <c r="S58" s="60">
        <f t="shared" si="2"/>
        <v>54</v>
      </c>
      <c r="T58" s="60">
        <f t="shared" si="2"/>
        <v>13955</v>
      </c>
      <c r="U58" s="60">
        <f t="shared" si="2"/>
        <v>12701</v>
      </c>
    </row>
  </sheetData>
  <autoFilter ref="A1:U58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sheetPr codeName="Sheet7"/>
  <dimension ref="A1:W55"/>
  <sheetViews>
    <sheetView zoomScale="85" zoomScaleNormal="85" workbookViewId="0"/>
  </sheetViews>
  <sheetFormatPr defaultRowHeight="14.6" x14ac:dyDescent="0.4"/>
  <cols>
    <col min="1" max="1" width="45.69140625" customWidth="1"/>
    <col min="22" max="22" width="33.84375" customWidth="1"/>
  </cols>
  <sheetData>
    <row r="1" spans="1:23" x14ac:dyDescent="0.4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4">
      <c r="A2" t="s">
        <v>21</v>
      </c>
      <c r="B2">
        <v>60592</v>
      </c>
      <c r="C2">
        <v>60718</v>
      </c>
      <c r="D2">
        <v>352</v>
      </c>
      <c r="E2">
        <v>226</v>
      </c>
      <c r="F2">
        <v>59689</v>
      </c>
      <c r="G2">
        <v>5273</v>
      </c>
      <c r="H2">
        <v>4051</v>
      </c>
      <c r="I2">
        <v>1222</v>
      </c>
      <c r="J2">
        <v>9808</v>
      </c>
      <c r="K2">
        <v>2557</v>
      </c>
      <c r="L2">
        <v>2716</v>
      </c>
      <c r="M2">
        <v>568</v>
      </c>
      <c r="N2">
        <v>6930</v>
      </c>
      <c r="O2">
        <v>27</v>
      </c>
      <c r="P2">
        <v>134</v>
      </c>
      <c r="Q2">
        <v>0</v>
      </c>
      <c r="R2">
        <v>904</v>
      </c>
      <c r="S2">
        <v>973</v>
      </c>
      <c r="T2" t="s">
        <v>173</v>
      </c>
      <c r="U2">
        <v>405396</v>
      </c>
      <c r="V2" s="81" t="s">
        <v>21</v>
      </c>
      <c r="W2" s="81">
        <v>921</v>
      </c>
    </row>
    <row r="3" spans="1:23" x14ac:dyDescent="0.4">
      <c r="A3" t="s">
        <v>22</v>
      </c>
      <c r="B3">
        <v>27192</v>
      </c>
      <c r="C3">
        <v>27060</v>
      </c>
      <c r="D3">
        <v>140</v>
      </c>
      <c r="E3">
        <v>272</v>
      </c>
      <c r="F3">
        <v>26702</v>
      </c>
      <c r="G3">
        <v>3121</v>
      </c>
      <c r="H3">
        <v>2341</v>
      </c>
      <c r="I3">
        <v>780</v>
      </c>
      <c r="J3">
        <v>3624</v>
      </c>
      <c r="K3">
        <v>1483</v>
      </c>
      <c r="L3">
        <v>1638</v>
      </c>
      <c r="M3">
        <v>361</v>
      </c>
      <c r="N3">
        <v>4248</v>
      </c>
      <c r="O3">
        <v>23</v>
      </c>
      <c r="P3">
        <v>51</v>
      </c>
      <c r="Q3">
        <v>0</v>
      </c>
      <c r="R3">
        <v>406</v>
      </c>
      <c r="S3">
        <v>343</v>
      </c>
      <c r="V3" s="81" t="s">
        <v>174</v>
      </c>
      <c r="W3" s="81">
        <v>371</v>
      </c>
    </row>
    <row r="4" spans="1:23" x14ac:dyDescent="0.4">
      <c r="A4" t="s">
        <v>23</v>
      </c>
      <c r="B4">
        <v>62313</v>
      </c>
      <c r="C4">
        <v>62022</v>
      </c>
      <c r="D4">
        <v>287</v>
      </c>
      <c r="E4">
        <v>578</v>
      </c>
      <c r="F4">
        <v>60140</v>
      </c>
      <c r="G4">
        <v>8784</v>
      </c>
      <c r="H4">
        <v>6704</v>
      </c>
      <c r="I4">
        <v>2080</v>
      </c>
      <c r="J4">
        <v>15719</v>
      </c>
      <c r="K4">
        <v>3394</v>
      </c>
      <c r="L4">
        <v>5390</v>
      </c>
      <c r="M4">
        <v>938</v>
      </c>
      <c r="N4">
        <v>6994</v>
      </c>
      <c r="O4">
        <v>53</v>
      </c>
      <c r="P4">
        <v>176</v>
      </c>
      <c r="Q4">
        <v>2</v>
      </c>
      <c r="R4">
        <v>943</v>
      </c>
      <c r="S4">
        <v>934</v>
      </c>
      <c r="V4" s="82" t="s">
        <v>175</v>
      </c>
      <c r="W4" s="81">
        <v>0</v>
      </c>
    </row>
    <row r="5" spans="1:23" x14ac:dyDescent="0.4">
      <c r="A5" t="s">
        <v>24</v>
      </c>
      <c r="B5">
        <v>12753</v>
      </c>
      <c r="C5">
        <v>12761</v>
      </c>
      <c r="D5">
        <v>9</v>
      </c>
      <c r="E5">
        <v>1</v>
      </c>
      <c r="F5">
        <v>12480</v>
      </c>
      <c r="G5">
        <v>151</v>
      </c>
      <c r="H5">
        <v>119</v>
      </c>
      <c r="I5">
        <v>32</v>
      </c>
      <c r="J5">
        <v>268</v>
      </c>
      <c r="K5">
        <v>92</v>
      </c>
      <c r="L5">
        <v>59</v>
      </c>
      <c r="M5">
        <v>18</v>
      </c>
      <c r="N5">
        <v>193</v>
      </c>
      <c r="O5">
        <v>1</v>
      </c>
      <c r="P5">
        <v>0</v>
      </c>
      <c r="Q5">
        <v>0</v>
      </c>
      <c r="R5">
        <v>79</v>
      </c>
      <c r="S5">
        <v>16</v>
      </c>
      <c r="V5" s="81" t="s">
        <v>23</v>
      </c>
      <c r="W5" s="81">
        <v>1415</v>
      </c>
    </row>
    <row r="6" spans="1:23" x14ac:dyDescent="0.4">
      <c r="A6" t="s">
        <v>25</v>
      </c>
      <c r="B6">
        <v>60348</v>
      </c>
      <c r="C6">
        <v>60553</v>
      </c>
      <c r="D6">
        <v>467</v>
      </c>
      <c r="E6">
        <v>262</v>
      </c>
      <c r="F6">
        <v>58778</v>
      </c>
      <c r="G6">
        <v>5735</v>
      </c>
      <c r="H6">
        <v>4625</v>
      </c>
      <c r="I6">
        <v>1110</v>
      </c>
      <c r="J6">
        <v>13332</v>
      </c>
      <c r="K6">
        <v>2544</v>
      </c>
      <c r="L6">
        <v>3191</v>
      </c>
      <c r="M6">
        <v>688</v>
      </c>
      <c r="N6">
        <v>8462</v>
      </c>
      <c r="O6">
        <v>43</v>
      </c>
      <c r="P6">
        <v>132</v>
      </c>
      <c r="Q6">
        <v>4</v>
      </c>
      <c r="R6">
        <v>1260</v>
      </c>
      <c r="S6">
        <v>823</v>
      </c>
      <c r="V6" s="82" t="s">
        <v>176</v>
      </c>
      <c r="W6" s="81">
        <v>211</v>
      </c>
    </row>
    <row r="7" spans="1:23" x14ac:dyDescent="0.4">
      <c r="A7" t="s">
        <v>26</v>
      </c>
      <c r="B7">
        <v>13307</v>
      </c>
      <c r="C7">
        <v>13351</v>
      </c>
      <c r="D7">
        <v>56</v>
      </c>
      <c r="E7">
        <v>12</v>
      </c>
      <c r="F7">
        <v>13192</v>
      </c>
      <c r="G7">
        <v>656</v>
      </c>
      <c r="H7">
        <v>482</v>
      </c>
      <c r="I7">
        <v>174</v>
      </c>
      <c r="J7">
        <v>868</v>
      </c>
      <c r="K7">
        <v>332</v>
      </c>
      <c r="L7">
        <v>324</v>
      </c>
      <c r="M7">
        <v>70</v>
      </c>
      <c r="N7">
        <v>719</v>
      </c>
      <c r="O7">
        <v>6</v>
      </c>
      <c r="P7">
        <v>17</v>
      </c>
      <c r="Q7">
        <v>0</v>
      </c>
      <c r="R7">
        <v>139</v>
      </c>
      <c r="S7">
        <v>117</v>
      </c>
      <c r="V7" s="81" t="s">
        <v>24</v>
      </c>
      <c r="W7" s="81">
        <v>20</v>
      </c>
    </row>
    <row r="8" spans="1:23" x14ac:dyDescent="0.4">
      <c r="A8" t="s">
        <v>27</v>
      </c>
      <c r="B8">
        <v>10168</v>
      </c>
      <c r="C8">
        <v>9801</v>
      </c>
      <c r="D8">
        <v>118</v>
      </c>
      <c r="E8">
        <v>485</v>
      </c>
      <c r="F8">
        <v>9738</v>
      </c>
      <c r="G8">
        <v>700</v>
      </c>
      <c r="H8">
        <v>646</v>
      </c>
      <c r="I8">
        <v>54</v>
      </c>
      <c r="J8">
        <v>1012</v>
      </c>
      <c r="K8">
        <v>491</v>
      </c>
      <c r="L8">
        <v>209</v>
      </c>
      <c r="M8">
        <v>105</v>
      </c>
      <c r="N8">
        <v>851</v>
      </c>
      <c r="O8">
        <v>7</v>
      </c>
      <c r="P8">
        <v>19</v>
      </c>
      <c r="Q8">
        <v>0</v>
      </c>
      <c r="R8">
        <v>157</v>
      </c>
      <c r="S8">
        <v>99</v>
      </c>
      <c r="V8" s="81" t="s">
        <v>25</v>
      </c>
      <c r="W8" s="81">
        <v>875</v>
      </c>
    </row>
    <row r="9" spans="1:23" x14ac:dyDescent="0.4">
      <c r="A9" t="s">
        <v>28</v>
      </c>
      <c r="B9">
        <v>8462</v>
      </c>
      <c r="C9">
        <v>8606</v>
      </c>
      <c r="D9">
        <v>159</v>
      </c>
      <c r="E9">
        <v>15</v>
      </c>
      <c r="F9">
        <v>8550</v>
      </c>
      <c r="G9">
        <v>266</v>
      </c>
      <c r="H9">
        <v>192</v>
      </c>
      <c r="I9">
        <v>74</v>
      </c>
      <c r="J9">
        <v>316</v>
      </c>
      <c r="K9">
        <v>204</v>
      </c>
      <c r="L9">
        <v>62</v>
      </c>
      <c r="M9">
        <v>44</v>
      </c>
      <c r="N9">
        <v>264</v>
      </c>
      <c r="O9">
        <v>1</v>
      </c>
      <c r="P9">
        <v>5</v>
      </c>
      <c r="Q9">
        <v>0</v>
      </c>
      <c r="R9">
        <v>42</v>
      </c>
      <c r="S9">
        <v>35</v>
      </c>
      <c r="V9" s="81" t="s">
        <v>26</v>
      </c>
      <c r="W9" s="81">
        <v>25</v>
      </c>
    </row>
    <row r="10" spans="1:23" x14ac:dyDescent="0.4">
      <c r="A10" t="s">
        <v>29</v>
      </c>
      <c r="B10">
        <v>5508</v>
      </c>
      <c r="C10">
        <v>5611</v>
      </c>
      <c r="D10">
        <v>108</v>
      </c>
      <c r="E10">
        <v>5</v>
      </c>
      <c r="F10">
        <v>5526</v>
      </c>
      <c r="G10">
        <v>99</v>
      </c>
      <c r="H10">
        <v>93</v>
      </c>
      <c r="I10">
        <v>6</v>
      </c>
      <c r="J10">
        <v>167</v>
      </c>
      <c r="K10">
        <v>16</v>
      </c>
      <c r="L10">
        <v>83</v>
      </c>
      <c r="M10">
        <v>10</v>
      </c>
      <c r="N10">
        <v>174</v>
      </c>
      <c r="O10">
        <v>1</v>
      </c>
      <c r="P10">
        <v>1</v>
      </c>
      <c r="Q10">
        <v>0</v>
      </c>
      <c r="R10">
        <v>51</v>
      </c>
      <c r="S10">
        <v>0</v>
      </c>
      <c r="V10" s="81" t="s">
        <v>177</v>
      </c>
      <c r="W10" s="81">
        <v>62</v>
      </c>
    </row>
    <row r="11" spans="1:23" x14ac:dyDescent="0.4">
      <c r="A11" t="s">
        <v>30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1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16</v>
      </c>
    </row>
    <row r="12" spans="1:23" x14ac:dyDescent="0.4">
      <c r="A12" t="s">
        <v>31</v>
      </c>
      <c r="B12">
        <v>2031</v>
      </c>
      <c r="C12">
        <v>2058</v>
      </c>
      <c r="D12">
        <v>28</v>
      </c>
      <c r="E12">
        <v>1</v>
      </c>
      <c r="F12">
        <v>2011</v>
      </c>
      <c r="G12">
        <v>187</v>
      </c>
      <c r="H12">
        <v>151</v>
      </c>
      <c r="I12">
        <v>36</v>
      </c>
      <c r="J12">
        <v>352</v>
      </c>
      <c r="K12">
        <v>135</v>
      </c>
      <c r="L12">
        <v>52</v>
      </c>
      <c r="M12">
        <v>25</v>
      </c>
      <c r="N12">
        <v>445</v>
      </c>
      <c r="O12">
        <v>5</v>
      </c>
      <c r="P12">
        <v>7</v>
      </c>
      <c r="Q12">
        <v>0</v>
      </c>
      <c r="R12">
        <v>39</v>
      </c>
      <c r="S12">
        <v>56</v>
      </c>
      <c r="V12" s="81" t="s">
        <v>29</v>
      </c>
      <c r="W12" s="81">
        <v>3</v>
      </c>
    </row>
    <row r="13" spans="1:23" x14ac:dyDescent="0.4">
      <c r="A13" t="s">
        <v>32</v>
      </c>
      <c r="B13">
        <v>4615</v>
      </c>
      <c r="C13">
        <v>4687</v>
      </c>
      <c r="D13">
        <v>80</v>
      </c>
      <c r="E13">
        <v>8</v>
      </c>
      <c r="F13">
        <v>4563</v>
      </c>
      <c r="G13">
        <v>386</v>
      </c>
      <c r="H13">
        <v>356</v>
      </c>
      <c r="I13">
        <v>30</v>
      </c>
      <c r="J13">
        <v>835</v>
      </c>
      <c r="K13">
        <v>258</v>
      </c>
      <c r="L13">
        <v>128</v>
      </c>
      <c r="M13">
        <v>45</v>
      </c>
      <c r="N13">
        <v>411</v>
      </c>
      <c r="O13">
        <v>4</v>
      </c>
      <c r="P13">
        <v>7</v>
      </c>
      <c r="Q13">
        <v>0</v>
      </c>
      <c r="R13">
        <v>134</v>
      </c>
      <c r="S13">
        <v>192</v>
      </c>
      <c r="V13" s="82" t="s">
        <v>178</v>
      </c>
      <c r="W13" s="81">
        <v>12</v>
      </c>
    </row>
    <row r="14" spans="1:23" x14ac:dyDescent="0.4">
      <c r="A14" t="s">
        <v>33</v>
      </c>
      <c r="B14">
        <v>10906</v>
      </c>
      <c r="C14">
        <v>10991</v>
      </c>
      <c r="D14">
        <v>178</v>
      </c>
      <c r="E14">
        <v>93</v>
      </c>
      <c r="F14">
        <v>10770</v>
      </c>
      <c r="G14">
        <v>627</v>
      </c>
      <c r="H14">
        <v>541</v>
      </c>
      <c r="I14">
        <v>86</v>
      </c>
      <c r="J14">
        <v>2558</v>
      </c>
      <c r="K14">
        <v>413</v>
      </c>
      <c r="L14">
        <v>214</v>
      </c>
      <c r="M14">
        <v>116</v>
      </c>
      <c r="N14">
        <v>998</v>
      </c>
      <c r="O14">
        <v>8</v>
      </c>
      <c r="P14">
        <v>25</v>
      </c>
      <c r="Q14">
        <v>0</v>
      </c>
      <c r="R14">
        <v>222</v>
      </c>
      <c r="S14">
        <v>114</v>
      </c>
      <c r="V14" s="82" t="s">
        <v>179</v>
      </c>
      <c r="W14" s="81">
        <v>200</v>
      </c>
    </row>
    <row r="15" spans="1:23" x14ac:dyDescent="0.4">
      <c r="A15" t="s">
        <v>34</v>
      </c>
      <c r="B15">
        <v>8183</v>
      </c>
      <c r="C15">
        <v>8308</v>
      </c>
      <c r="D15">
        <v>181</v>
      </c>
      <c r="E15">
        <v>56</v>
      </c>
      <c r="F15">
        <v>8139</v>
      </c>
      <c r="G15">
        <v>419</v>
      </c>
      <c r="H15">
        <v>337</v>
      </c>
      <c r="I15">
        <v>82</v>
      </c>
      <c r="J15">
        <v>820</v>
      </c>
      <c r="K15">
        <v>221</v>
      </c>
      <c r="L15">
        <v>198</v>
      </c>
      <c r="M15">
        <v>56</v>
      </c>
      <c r="N15">
        <v>589</v>
      </c>
      <c r="O15">
        <v>7</v>
      </c>
      <c r="P15">
        <v>14</v>
      </c>
      <c r="Q15">
        <v>0</v>
      </c>
      <c r="R15">
        <v>220</v>
      </c>
      <c r="S15">
        <v>51</v>
      </c>
      <c r="V15" s="81" t="s">
        <v>35</v>
      </c>
      <c r="W15" s="81">
        <v>35</v>
      </c>
    </row>
    <row r="16" spans="1:23" x14ac:dyDescent="0.4">
      <c r="A16" t="s">
        <v>35</v>
      </c>
      <c r="B16">
        <v>8776</v>
      </c>
      <c r="C16">
        <v>8811</v>
      </c>
      <c r="D16">
        <v>50</v>
      </c>
      <c r="E16">
        <v>15</v>
      </c>
      <c r="F16">
        <v>8708</v>
      </c>
      <c r="G16">
        <v>333</v>
      </c>
      <c r="H16">
        <v>250</v>
      </c>
      <c r="I16">
        <v>83</v>
      </c>
      <c r="J16">
        <v>571</v>
      </c>
      <c r="K16">
        <v>150</v>
      </c>
      <c r="L16">
        <v>183</v>
      </c>
      <c r="M16">
        <v>37</v>
      </c>
      <c r="N16">
        <v>366</v>
      </c>
      <c r="O16">
        <v>6</v>
      </c>
      <c r="P16">
        <v>5</v>
      </c>
      <c r="Q16">
        <v>0</v>
      </c>
      <c r="R16">
        <v>104</v>
      </c>
      <c r="S16">
        <v>64</v>
      </c>
      <c r="V16" s="81" t="s">
        <v>180</v>
      </c>
      <c r="W16" s="81">
        <v>620</v>
      </c>
    </row>
    <row r="17" spans="1:23" x14ac:dyDescent="0.4">
      <c r="A17" t="s">
        <v>36</v>
      </c>
      <c r="B17">
        <v>15811</v>
      </c>
      <c r="C17">
        <v>15752</v>
      </c>
      <c r="D17">
        <v>75</v>
      </c>
      <c r="E17">
        <v>134</v>
      </c>
      <c r="F17">
        <v>15571</v>
      </c>
      <c r="G17">
        <v>2056</v>
      </c>
      <c r="H17">
        <v>1539</v>
      </c>
      <c r="I17">
        <v>517</v>
      </c>
      <c r="J17">
        <v>2936</v>
      </c>
      <c r="K17">
        <v>812</v>
      </c>
      <c r="L17">
        <v>1244</v>
      </c>
      <c r="M17">
        <v>220</v>
      </c>
      <c r="N17">
        <v>2073</v>
      </c>
      <c r="O17">
        <v>17</v>
      </c>
      <c r="P17">
        <v>29</v>
      </c>
      <c r="Q17">
        <v>6</v>
      </c>
      <c r="R17">
        <v>304</v>
      </c>
      <c r="S17">
        <v>399</v>
      </c>
      <c r="V17" s="81" t="s">
        <v>39</v>
      </c>
      <c r="W17" s="81">
        <v>16</v>
      </c>
    </row>
    <row r="18" spans="1:23" x14ac:dyDescent="0.4">
      <c r="A18" t="s">
        <v>37</v>
      </c>
      <c r="B18">
        <v>7901</v>
      </c>
      <c r="C18">
        <v>7840</v>
      </c>
      <c r="D18">
        <v>33</v>
      </c>
      <c r="E18">
        <v>94</v>
      </c>
      <c r="F18">
        <v>7748</v>
      </c>
      <c r="G18">
        <v>155</v>
      </c>
      <c r="H18">
        <v>123</v>
      </c>
      <c r="I18">
        <v>32</v>
      </c>
      <c r="J18">
        <v>354</v>
      </c>
      <c r="K18">
        <v>60</v>
      </c>
      <c r="L18">
        <v>95</v>
      </c>
      <c r="M18">
        <v>22</v>
      </c>
      <c r="N18">
        <v>175</v>
      </c>
      <c r="O18">
        <v>1</v>
      </c>
      <c r="P18">
        <v>2</v>
      </c>
      <c r="Q18">
        <v>0</v>
      </c>
      <c r="R18">
        <v>66</v>
      </c>
      <c r="S18">
        <v>52</v>
      </c>
      <c r="V18" s="81" t="s">
        <v>41</v>
      </c>
      <c r="W18" s="81">
        <v>49</v>
      </c>
    </row>
    <row r="19" spans="1:23" x14ac:dyDescent="0.4">
      <c r="A19" t="s">
        <v>38</v>
      </c>
      <c r="B19">
        <v>31646</v>
      </c>
      <c r="C19">
        <v>31735</v>
      </c>
      <c r="D19">
        <v>157</v>
      </c>
      <c r="E19">
        <v>68</v>
      </c>
      <c r="F19">
        <v>31088</v>
      </c>
      <c r="G19">
        <v>2065</v>
      </c>
      <c r="H19">
        <v>1618</v>
      </c>
      <c r="I19">
        <v>447</v>
      </c>
      <c r="J19">
        <v>2988</v>
      </c>
      <c r="K19">
        <v>991</v>
      </c>
      <c r="L19">
        <v>1074</v>
      </c>
      <c r="M19">
        <v>279</v>
      </c>
      <c r="N19">
        <v>2698</v>
      </c>
      <c r="O19">
        <v>19</v>
      </c>
      <c r="P19">
        <v>59</v>
      </c>
      <c r="Q19">
        <v>1</v>
      </c>
      <c r="R19">
        <v>318</v>
      </c>
      <c r="S19">
        <v>335</v>
      </c>
      <c r="V19" s="81" t="s">
        <v>181</v>
      </c>
      <c r="W19" s="81">
        <v>493</v>
      </c>
    </row>
    <row r="20" spans="1:23" x14ac:dyDescent="0.4">
      <c r="A20" t="s">
        <v>39</v>
      </c>
      <c r="B20">
        <v>4359</v>
      </c>
      <c r="C20">
        <v>4366</v>
      </c>
      <c r="D20">
        <v>28</v>
      </c>
      <c r="E20">
        <v>21</v>
      </c>
      <c r="F20">
        <v>4103</v>
      </c>
      <c r="G20">
        <v>38</v>
      </c>
      <c r="H20">
        <v>29</v>
      </c>
      <c r="I20">
        <v>9</v>
      </c>
      <c r="J20">
        <v>125</v>
      </c>
      <c r="K20">
        <v>36</v>
      </c>
      <c r="L20">
        <v>2</v>
      </c>
      <c r="M20">
        <v>15</v>
      </c>
      <c r="N20">
        <v>10424</v>
      </c>
      <c r="O20">
        <v>2</v>
      </c>
      <c r="P20">
        <v>2</v>
      </c>
      <c r="Q20">
        <v>2</v>
      </c>
      <c r="R20">
        <v>72</v>
      </c>
      <c r="S20">
        <v>1</v>
      </c>
      <c r="V20" s="81" t="s">
        <v>43</v>
      </c>
      <c r="W20" s="81">
        <v>2546</v>
      </c>
    </row>
    <row r="21" spans="1:23" x14ac:dyDescent="0.4">
      <c r="A21" t="s">
        <v>40</v>
      </c>
      <c r="B21">
        <v>26097</v>
      </c>
      <c r="C21">
        <v>26212</v>
      </c>
      <c r="D21">
        <v>129</v>
      </c>
      <c r="E21">
        <v>14</v>
      </c>
      <c r="F21">
        <v>25562</v>
      </c>
      <c r="G21">
        <v>1947</v>
      </c>
      <c r="H21">
        <v>1691</v>
      </c>
      <c r="I21">
        <v>256</v>
      </c>
      <c r="J21">
        <v>2908</v>
      </c>
      <c r="K21">
        <v>1171</v>
      </c>
      <c r="L21">
        <v>776</v>
      </c>
      <c r="M21">
        <v>284</v>
      </c>
      <c r="N21">
        <v>4204</v>
      </c>
      <c r="O21">
        <v>15</v>
      </c>
      <c r="P21">
        <v>62</v>
      </c>
      <c r="Q21">
        <v>2</v>
      </c>
      <c r="R21">
        <v>306</v>
      </c>
      <c r="S21">
        <v>322</v>
      </c>
      <c r="V21" s="81" t="s">
        <v>44</v>
      </c>
      <c r="W21" s="81">
        <v>85</v>
      </c>
    </row>
    <row r="22" spans="1:23" x14ac:dyDescent="0.4">
      <c r="A22" t="s">
        <v>41</v>
      </c>
      <c r="B22">
        <v>14275</v>
      </c>
      <c r="C22">
        <v>14284</v>
      </c>
      <c r="D22">
        <v>25</v>
      </c>
      <c r="E22">
        <v>16</v>
      </c>
      <c r="F22">
        <v>13724</v>
      </c>
      <c r="G22">
        <v>121</v>
      </c>
      <c r="H22">
        <v>113</v>
      </c>
      <c r="I22">
        <v>8</v>
      </c>
      <c r="J22">
        <v>343</v>
      </c>
      <c r="K22">
        <v>94</v>
      </c>
      <c r="L22">
        <v>27</v>
      </c>
      <c r="M22">
        <v>43</v>
      </c>
      <c r="N22">
        <v>1262</v>
      </c>
      <c r="O22">
        <v>10</v>
      </c>
      <c r="P22">
        <v>6</v>
      </c>
      <c r="Q22">
        <v>2</v>
      </c>
      <c r="R22">
        <v>112</v>
      </c>
      <c r="S22">
        <v>12</v>
      </c>
      <c r="V22" s="81" t="s">
        <v>45</v>
      </c>
      <c r="W22" s="81">
        <v>561</v>
      </c>
    </row>
    <row r="23" spans="1:23" x14ac:dyDescent="0.4">
      <c r="A23" t="s">
        <v>42</v>
      </c>
      <c r="B23">
        <v>23735</v>
      </c>
      <c r="C23">
        <v>23680</v>
      </c>
      <c r="D23">
        <v>216</v>
      </c>
      <c r="E23">
        <v>271</v>
      </c>
      <c r="F23">
        <v>23344</v>
      </c>
      <c r="G23">
        <v>2440</v>
      </c>
      <c r="H23">
        <v>1851</v>
      </c>
      <c r="I23">
        <v>589</v>
      </c>
      <c r="J23">
        <v>3714</v>
      </c>
      <c r="K23">
        <v>1166</v>
      </c>
      <c r="L23">
        <v>1274</v>
      </c>
      <c r="M23">
        <v>367</v>
      </c>
      <c r="N23">
        <v>3462</v>
      </c>
      <c r="O23">
        <v>36</v>
      </c>
      <c r="P23">
        <v>90</v>
      </c>
      <c r="Q23">
        <v>2</v>
      </c>
      <c r="R23">
        <v>240</v>
      </c>
      <c r="S23">
        <v>502</v>
      </c>
      <c r="V23" s="81" t="s">
        <v>46</v>
      </c>
      <c r="W23" s="81">
        <v>112</v>
      </c>
    </row>
    <row r="24" spans="1:23" x14ac:dyDescent="0.4">
      <c r="A24" t="s">
        <v>43</v>
      </c>
      <c r="B24">
        <v>88991</v>
      </c>
      <c r="C24">
        <v>89318</v>
      </c>
      <c r="D24">
        <v>603</v>
      </c>
      <c r="E24">
        <v>276</v>
      </c>
      <c r="F24">
        <v>83461</v>
      </c>
      <c r="G24">
        <v>10086</v>
      </c>
      <c r="H24">
        <v>7760</v>
      </c>
      <c r="I24">
        <v>2326</v>
      </c>
      <c r="J24">
        <v>19950</v>
      </c>
      <c r="K24">
        <v>5126</v>
      </c>
      <c r="L24">
        <v>4960</v>
      </c>
      <c r="M24">
        <v>1075</v>
      </c>
      <c r="N24">
        <v>15893</v>
      </c>
      <c r="O24">
        <v>138</v>
      </c>
      <c r="P24">
        <v>236</v>
      </c>
      <c r="Q24">
        <v>2</v>
      </c>
      <c r="R24">
        <v>868</v>
      </c>
      <c r="S24">
        <v>1354</v>
      </c>
      <c r="V24" s="82" t="s">
        <v>182</v>
      </c>
      <c r="W24" s="81">
        <v>328</v>
      </c>
    </row>
    <row r="25" spans="1:23" x14ac:dyDescent="0.4">
      <c r="A25" t="s">
        <v>44</v>
      </c>
      <c r="B25">
        <v>12399</v>
      </c>
      <c r="C25">
        <v>12493</v>
      </c>
      <c r="D25">
        <v>101</v>
      </c>
      <c r="E25">
        <v>7</v>
      </c>
      <c r="F25">
        <v>12277</v>
      </c>
      <c r="G25">
        <v>746</v>
      </c>
      <c r="H25">
        <v>610</v>
      </c>
      <c r="I25">
        <v>136</v>
      </c>
      <c r="J25">
        <v>1345</v>
      </c>
      <c r="K25">
        <v>267</v>
      </c>
      <c r="L25">
        <v>479</v>
      </c>
      <c r="M25">
        <v>94</v>
      </c>
      <c r="N25">
        <v>692</v>
      </c>
      <c r="O25">
        <v>4</v>
      </c>
      <c r="P25">
        <v>14</v>
      </c>
      <c r="Q25">
        <v>1</v>
      </c>
      <c r="R25">
        <v>233</v>
      </c>
      <c r="S25">
        <v>102</v>
      </c>
      <c r="V25" s="81" t="s">
        <v>47</v>
      </c>
      <c r="W25" s="81">
        <v>45</v>
      </c>
    </row>
    <row r="26" spans="1:23" x14ac:dyDescent="0.4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707</v>
      </c>
      <c r="O26">
        <v>3</v>
      </c>
      <c r="P26">
        <v>1</v>
      </c>
      <c r="Q26">
        <v>0</v>
      </c>
      <c r="R26">
        <v>0</v>
      </c>
      <c r="S26">
        <v>0</v>
      </c>
      <c r="V26" s="81" t="s">
        <v>48</v>
      </c>
      <c r="W26" s="81">
        <v>228</v>
      </c>
    </row>
    <row r="27" spans="1:23" x14ac:dyDescent="0.4">
      <c r="A27" t="s">
        <v>46</v>
      </c>
      <c r="B27">
        <v>13501</v>
      </c>
      <c r="C27">
        <v>13593</v>
      </c>
      <c r="D27">
        <v>229</v>
      </c>
      <c r="E27">
        <v>137</v>
      </c>
      <c r="F27">
        <v>13372</v>
      </c>
      <c r="G27">
        <v>596</v>
      </c>
      <c r="H27">
        <v>453</v>
      </c>
      <c r="I27">
        <v>143</v>
      </c>
      <c r="J27">
        <v>936</v>
      </c>
      <c r="K27">
        <v>356</v>
      </c>
      <c r="L27">
        <v>240</v>
      </c>
      <c r="M27">
        <v>92</v>
      </c>
      <c r="N27">
        <v>1044</v>
      </c>
      <c r="O27">
        <v>7</v>
      </c>
      <c r="P27">
        <v>20</v>
      </c>
      <c r="Q27">
        <v>0</v>
      </c>
      <c r="R27">
        <v>126</v>
      </c>
      <c r="S27">
        <v>159</v>
      </c>
      <c r="V27" s="82" t="s">
        <v>183</v>
      </c>
      <c r="W27" s="81">
        <v>188</v>
      </c>
    </row>
    <row r="28" spans="1:23" x14ac:dyDescent="0.4">
      <c r="A28" t="s">
        <v>47</v>
      </c>
      <c r="B28">
        <v>4140</v>
      </c>
      <c r="C28">
        <v>4153</v>
      </c>
      <c r="D28">
        <v>106</v>
      </c>
      <c r="E28">
        <v>93</v>
      </c>
      <c r="F28">
        <v>4117</v>
      </c>
      <c r="G28">
        <v>213</v>
      </c>
      <c r="H28">
        <v>166</v>
      </c>
      <c r="I28">
        <v>47</v>
      </c>
      <c r="J28">
        <v>369</v>
      </c>
      <c r="K28">
        <v>101</v>
      </c>
      <c r="L28">
        <v>112</v>
      </c>
      <c r="M28">
        <v>36</v>
      </c>
      <c r="N28">
        <v>646</v>
      </c>
      <c r="O28">
        <v>1</v>
      </c>
      <c r="P28">
        <v>11</v>
      </c>
      <c r="Q28">
        <v>0</v>
      </c>
      <c r="R28">
        <v>59</v>
      </c>
      <c r="S28">
        <v>53</v>
      </c>
      <c r="V28" s="81" t="s">
        <v>49</v>
      </c>
      <c r="W28" s="81">
        <v>0</v>
      </c>
    </row>
    <row r="29" spans="1:23" x14ac:dyDescent="0.4">
      <c r="A29" t="s">
        <v>48</v>
      </c>
      <c r="B29">
        <v>16289</v>
      </c>
      <c r="C29">
        <v>16316</v>
      </c>
      <c r="D29">
        <v>99</v>
      </c>
      <c r="E29">
        <v>72</v>
      </c>
      <c r="F29">
        <v>16188</v>
      </c>
      <c r="G29">
        <v>1693</v>
      </c>
      <c r="H29">
        <v>1365</v>
      </c>
      <c r="I29">
        <v>328</v>
      </c>
      <c r="J29">
        <v>2492</v>
      </c>
      <c r="K29">
        <v>662</v>
      </c>
      <c r="L29">
        <v>1031</v>
      </c>
      <c r="M29">
        <v>172</v>
      </c>
      <c r="N29">
        <v>1942</v>
      </c>
      <c r="O29">
        <v>8</v>
      </c>
      <c r="P29">
        <v>30</v>
      </c>
      <c r="Q29">
        <v>0</v>
      </c>
      <c r="R29">
        <v>301</v>
      </c>
      <c r="S29">
        <v>389</v>
      </c>
      <c r="V29" s="81" t="s">
        <v>50</v>
      </c>
      <c r="W29" s="81">
        <v>54</v>
      </c>
    </row>
    <row r="30" spans="1:23" x14ac:dyDescent="0.4">
      <c r="A30" t="s">
        <v>49</v>
      </c>
      <c r="B30">
        <v>891</v>
      </c>
      <c r="C30">
        <v>899</v>
      </c>
      <c r="D30">
        <v>8</v>
      </c>
      <c r="E30">
        <v>0</v>
      </c>
      <c r="F30">
        <v>722</v>
      </c>
      <c r="G30">
        <v>42</v>
      </c>
      <c r="H30">
        <v>40</v>
      </c>
      <c r="I30">
        <v>2</v>
      </c>
      <c r="J30">
        <v>139</v>
      </c>
      <c r="K30">
        <v>27</v>
      </c>
      <c r="L30">
        <v>15</v>
      </c>
      <c r="M30">
        <v>10</v>
      </c>
      <c r="N30">
        <v>213</v>
      </c>
      <c r="O30">
        <v>2</v>
      </c>
      <c r="P30">
        <v>3</v>
      </c>
      <c r="Q30">
        <v>1</v>
      </c>
      <c r="R30">
        <v>5</v>
      </c>
      <c r="S30">
        <v>36</v>
      </c>
      <c r="V30" s="81" t="s">
        <v>184</v>
      </c>
      <c r="W30" s="81">
        <v>259</v>
      </c>
    </row>
    <row r="31" spans="1:23" x14ac:dyDescent="0.4">
      <c r="A31" t="s">
        <v>50</v>
      </c>
      <c r="B31">
        <v>15936</v>
      </c>
      <c r="C31">
        <v>16137</v>
      </c>
      <c r="D31">
        <v>216</v>
      </c>
      <c r="E31">
        <v>15</v>
      </c>
      <c r="F31">
        <v>15795</v>
      </c>
      <c r="G31">
        <v>353</v>
      </c>
      <c r="H31">
        <v>267</v>
      </c>
      <c r="I31">
        <v>86</v>
      </c>
      <c r="J31">
        <v>783</v>
      </c>
      <c r="K31">
        <v>169</v>
      </c>
      <c r="L31">
        <v>184</v>
      </c>
      <c r="M31">
        <v>38</v>
      </c>
      <c r="N31">
        <v>549</v>
      </c>
      <c r="O31">
        <v>4</v>
      </c>
      <c r="P31">
        <v>6</v>
      </c>
      <c r="Q31">
        <v>0</v>
      </c>
      <c r="R31">
        <v>265</v>
      </c>
      <c r="S31">
        <v>41</v>
      </c>
      <c r="V31" s="81" t="s">
        <v>52</v>
      </c>
      <c r="W31" s="81">
        <v>122</v>
      </c>
    </row>
    <row r="32" spans="1:23" x14ac:dyDescent="0.4">
      <c r="A32" t="s">
        <v>51</v>
      </c>
      <c r="B32">
        <v>21649</v>
      </c>
      <c r="C32">
        <v>21696</v>
      </c>
      <c r="D32">
        <v>144</v>
      </c>
      <c r="E32">
        <v>97</v>
      </c>
      <c r="F32">
        <v>21615</v>
      </c>
      <c r="G32">
        <v>1729</v>
      </c>
      <c r="H32">
        <v>1530</v>
      </c>
      <c r="I32">
        <v>199</v>
      </c>
      <c r="J32">
        <v>3108</v>
      </c>
      <c r="K32">
        <v>1170</v>
      </c>
      <c r="L32">
        <v>559</v>
      </c>
      <c r="M32">
        <v>277</v>
      </c>
      <c r="N32">
        <v>2160</v>
      </c>
      <c r="O32">
        <v>9</v>
      </c>
      <c r="P32">
        <v>39</v>
      </c>
      <c r="Q32">
        <v>1</v>
      </c>
      <c r="R32">
        <v>436</v>
      </c>
      <c r="S32">
        <v>443</v>
      </c>
      <c r="V32" s="81" t="s">
        <v>53</v>
      </c>
      <c r="W32" s="81">
        <v>145</v>
      </c>
    </row>
    <row r="33" spans="1:23" x14ac:dyDescent="0.4">
      <c r="A33" t="s">
        <v>52</v>
      </c>
      <c r="B33">
        <v>18012</v>
      </c>
      <c r="C33">
        <v>18020</v>
      </c>
      <c r="D33">
        <v>143</v>
      </c>
      <c r="E33">
        <v>135</v>
      </c>
      <c r="F33">
        <v>17884</v>
      </c>
      <c r="G33">
        <v>1210</v>
      </c>
      <c r="H33">
        <v>982</v>
      </c>
      <c r="I33">
        <v>228</v>
      </c>
      <c r="J33">
        <v>2166</v>
      </c>
      <c r="K33">
        <v>666</v>
      </c>
      <c r="L33">
        <v>544</v>
      </c>
      <c r="M33">
        <v>239</v>
      </c>
      <c r="N33">
        <v>2930</v>
      </c>
      <c r="O33">
        <v>15</v>
      </c>
      <c r="P33">
        <v>27</v>
      </c>
      <c r="Q33">
        <v>2</v>
      </c>
      <c r="R33">
        <v>418</v>
      </c>
      <c r="S33">
        <v>214</v>
      </c>
      <c r="V33" s="81" t="s">
        <v>185</v>
      </c>
      <c r="W33" s="81">
        <v>880</v>
      </c>
    </row>
    <row r="34" spans="1:23" x14ac:dyDescent="0.4">
      <c r="A34" t="s">
        <v>53</v>
      </c>
      <c r="B34">
        <v>10818</v>
      </c>
      <c r="C34">
        <v>10863</v>
      </c>
      <c r="D34">
        <v>49</v>
      </c>
      <c r="E34">
        <v>4</v>
      </c>
      <c r="F34">
        <v>10655</v>
      </c>
      <c r="G34">
        <v>632</v>
      </c>
      <c r="H34">
        <v>471</v>
      </c>
      <c r="I34">
        <v>161</v>
      </c>
      <c r="J34">
        <v>836</v>
      </c>
      <c r="K34">
        <v>430</v>
      </c>
      <c r="L34">
        <v>202</v>
      </c>
      <c r="M34">
        <v>136</v>
      </c>
      <c r="N34">
        <v>1271</v>
      </c>
      <c r="O34">
        <v>10</v>
      </c>
      <c r="P34">
        <v>25</v>
      </c>
      <c r="Q34">
        <v>0</v>
      </c>
      <c r="R34">
        <v>60</v>
      </c>
      <c r="S34">
        <v>104</v>
      </c>
      <c r="V34" s="81" t="s">
        <v>55</v>
      </c>
      <c r="W34" s="81">
        <v>172</v>
      </c>
    </row>
    <row r="35" spans="1:23" x14ac:dyDescent="0.4">
      <c r="A35" t="s">
        <v>54</v>
      </c>
      <c r="B35">
        <v>70945</v>
      </c>
      <c r="C35">
        <v>71203</v>
      </c>
      <c r="D35">
        <v>448</v>
      </c>
      <c r="E35">
        <v>190</v>
      </c>
      <c r="F35">
        <v>68948</v>
      </c>
      <c r="G35">
        <v>7070</v>
      </c>
      <c r="H35">
        <v>6061</v>
      </c>
      <c r="I35">
        <v>1009</v>
      </c>
      <c r="J35">
        <v>13728</v>
      </c>
      <c r="K35">
        <v>3130</v>
      </c>
      <c r="L35">
        <v>3940</v>
      </c>
      <c r="M35">
        <v>798</v>
      </c>
      <c r="N35">
        <v>9461</v>
      </c>
      <c r="O35">
        <v>52</v>
      </c>
      <c r="P35">
        <v>166</v>
      </c>
      <c r="Q35">
        <v>4</v>
      </c>
      <c r="R35">
        <v>761</v>
      </c>
      <c r="S35">
        <v>675</v>
      </c>
      <c r="V35" s="81" t="s">
        <v>56</v>
      </c>
      <c r="W35" s="81">
        <v>490</v>
      </c>
    </row>
    <row r="36" spans="1:23" x14ac:dyDescent="0.4">
      <c r="A36" t="s">
        <v>55</v>
      </c>
      <c r="B36">
        <v>22148</v>
      </c>
      <c r="C36">
        <v>22213</v>
      </c>
      <c r="D36">
        <v>70</v>
      </c>
      <c r="E36">
        <v>5</v>
      </c>
      <c r="F36">
        <v>21865</v>
      </c>
      <c r="G36">
        <v>1109</v>
      </c>
      <c r="H36">
        <v>959</v>
      </c>
      <c r="I36">
        <v>150</v>
      </c>
      <c r="J36">
        <v>1952</v>
      </c>
      <c r="K36">
        <v>686</v>
      </c>
      <c r="L36">
        <v>423</v>
      </c>
      <c r="M36">
        <v>163</v>
      </c>
      <c r="N36">
        <v>1254</v>
      </c>
      <c r="O36">
        <v>6</v>
      </c>
      <c r="P36">
        <v>37</v>
      </c>
      <c r="Q36">
        <v>0</v>
      </c>
      <c r="R36">
        <v>390</v>
      </c>
      <c r="S36">
        <v>167</v>
      </c>
      <c r="V36" s="81" t="s">
        <v>63</v>
      </c>
      <c r="W36" s="81">
        <v>32</v>
      </c>
    </row>
    <row r="37" spans="1:23" x14ac:dyDescent="0.4">
      <c r="A37" t="s">
        <v>56</v>
      </c>
      <c r="B37">
        <v>29422</v>
      </c>
      <c r="C37">
        <v>29367</v>
      </c>
      <c r="D37">
        <v>112</v>
      </c>
      <c r="E37">
        <v>167</v>
      </c>
      <c r="F37">
        <v>28304</v>
      </c>
      <c r="G37">
        <v>3069</v>
      </c>
      <c r="H37">
        <v>2308</v>
      </c>
      <c r="I37">
        <v>761</v>
      </c>
      <c r="J37">
        <v>3655</v>
      </c>
      <c r="K37">
        <v>1494</v>
      </c>
      <c r="L37">
        <v>1575</v>
      </c>
      <c r="M37">
        <v>515</v>
      </c>
      <c r="N37">
        <v>5608</v>
      </c>
      <c r="O37">
        <v>37</v>
      </c>
      <c r="P37">
        <v>72</v>
      </c>
      <c r="Q37">
        <v>17</v>
      </c>
      <c r="R37">
        <v>247</v>
      </c>
      <c r="S37">
        <v>298</v>
      </c>
      <c r="V37" s="81" t="s">
        <v>186</v>
      </c>
      <c r="W37" s="81">
        <v>15</v>
      </c>
    </row>
    <row r="38" spans="1:23" x14ac:dyDescent="0.4">
      <c r="A38" t="s">
        <v>57</v>
      </c>
      <c r="B38">
        <v>13187</v>
      </c>
      <c r="C38">
        <v>13230</v>
      </c>
      <c r="D38">
        <v>82</v>
      </c>
      <c r="E38">
        <v>39</v>
      </c>
      <c r="F38">
        <v>13212</v>
      </c>
      <c r="G38">
        <v>79</v>
      </c>
      <c r="H38">
        <v>69</v>
      </c>
      <c r="I38">
        <v>10</v>
      </c>
      <c r="J38">
        <v>385</v>
      </c>
      <c r="K38">
        <v>53</v>
      </c>
      <c r="L38">
        <v>26</v>
      </c>
      <c r="M38">
        <v>18</v>
      </c>
      <c r="N38">
        <v>312</v>
      </c>
      <c r="O38">
        <v>4</v>
      </c>
      <c r="P38">
        <v>2</v>
      </c>
      <c r="Q38">
        <v>0</v>
      </c>
      <c r="R38">
        <v>155</v>
      </c>
      <c r="S38">
        <v>20</v>
      </c>
      <c r="V38" s="81" t="s">
        <v>65</v>
      </c>
      <c r="W38" s="81">
        <v>165</v>
      </c>
    </row>
    <row r="39" spans="1:23" x14ac:dyDescent="0.4">
      <c r="A39" t="s">
        <v>63</v>
      </c>
      <c r="B39">
        <v>8034</v>
      </c>
      <c r="C39">
        <v>8040</v>
      </c>
      <c r="D39">
        <v>14</v>
      </c>
      <c r="E39">
        <v>8</v>
      </c>
      <c r="F39">
        <v>7884</v>
      </c>
      <c r="G39">
        <v>190</v>
      </c>
      <c r="H39">
        <v>162</v>
      </c>
      <c r="I39">
        <v>28</v>
      </c>
      <c r="J39">
        <v>370</v>
      </c>
      <c r="K39">
        <v>34</v>
      </c>
      <c r="L39">
        <v>156</v>
      </c>
      <c r="M39">
        <v>25</v>
      </c>
      <c r="N39">
        <v>457</v>
      </c>
      <c r="O39">
        <v>4</v>
      </c>
      <c r="P39">
        <v>7</v>
      </c>
      <c r="Q39">
        <v>0</v>
      </c>
      <c r="R39">
        <v>74</v>
      </c>
      <c r="S39">
        <v>43</v>
      </c>
      <c r="V39" s="81" t="s">
        <v>187</v>
      </c>
      <c r="W39" s="81">
        <v>293</v>
      </c>
    </row>
    <row r="40" spans="1:23" x14ac:dyDescent="0.4">
      <c r="A40" t="s">
        <v>58</v>
      </c>
      <c r="B40">
        <v>12936</v>
      </c>
      <c r="C40">
        <v>12941</v>
      </c>
      <c r="D40">
        <v>11</v>
      </c>
      <c r="E40">
        <v>6</v>
      </c>
      <c r="F40">
        <v>11535</v>
      </c>
      <c r="G40">
        <v>389</v>
      </c>
      <c r="H40">
        <v>382</v>
      </c>
      <c r="I40">
        <v>7</v>
      </c>
      <c r="J40">
        <v>965</v>
      </c>
      <c r="K40">
        <v>5</v>
      </c>
      <c r="L40">
        <v>384</v>
      </c>
      <c r="M40">
        <v>95</v>
      </c>
      <c r="N40">
        <v>282</v>
      </c>
      <c r="O40">
        <v>3</v>
      </c>
      <c r="P40">
        <v>2</v>
      </c>
      <c r="Q40">
        <v>0</v>
      </c>
      <c r="R40">
        <v>121</v>
      </c>
      <c r="S40">
        <v>17</v>
      </c>
      <c r="V40" s="81" t="s">
        <v>188</v>
      </c>
      <c r="W40" s="81">
        <v>125</v>
      </c>
    </row>
    <row r="41" spans="1:23" x14ac:dyDescent="0.4">
      <c r="A41" t="s">
        <v>59</v>
      </c>
      <c r="B41">
        <v>16713</v>
      </c>
      <c r="C41">
        <v>16828</v>
      </c>
      <c r="D41">
        <v>118</v>
      </c>
      <c r="E41">
        <v>3</v>
      </c>
      <c r="F41">
        <v>13560</v>
      </c>
      <c r="G41">
        <v>2092</v>
      </c>
      <c r="H41">
        <v>1809</v>
      </c>
      <c r="I41">
        <v>283</v>
      </c>
      <c r="J41">
        <v>2185</v>
      </c>
      <c r="K41">
        <v>7</v>
      </c>
      <c r="L41">
        <v>2085</v>
      </c>
      <c r="M41">
        <v>346</v>
      </c>
      <c r="N41">
        <v>561</v>
      </c>
      <c r="O41">
        <v>1</v>
      </c>
      <c r="P41">
        <v>1</v>
      </c>
      <c r="Q41">
        <v>0</v>
      </c>
      <c r="R41">
        <v>66</v>
      </c>
      <c r="S41">
        <v>82</v>
      </c>
      <c r="V41" s="81" t="s">
        <v>69</v>
      </c>
      <c r="W41" s="81">
        <v>567</v>
      </c>
    </row>
    <row r="42" spans="1:23" x14ac:dyDescent="0.4">
      <c r="A42" t="s">
        <v>60</v>
      </c>
      <c r="B42">
        <v>3979</v>
      </c>
      <c r="C42">
        <v>3947</v>
      </c>
      <c r="D42">
        <v>0</v>
      </c>
      <c r="E42">
        <v>32</v>
      </c>
      <c r="F42">
        <v>3722</v>
      </c>
      <c r="G42">
        <v>28</v>
      </c>
      <c r="H42">
        <v>23</v>
      </c>
      <c r="I42">
        <v>5</v>
      </c>
      <c r="J42">
        <v>86</v>
      </c>
      <c r="K42">
        <v>27</v>
      </c>
      <c r="L42">
        <v>1</v>
      </c>
      <c r="M42">
        <v>22</v>
      </c>
      <c r="N42">
        <v>375</v>
      </c>
      <c r="O42">
        <v>2</v>
      </c>
      <c r="P42">
        <v>0</v>
      </c>
      <c r="Q42">
        <v>0</v>
      </c>
      <c r="R42">
        <v>27</v>
      </c>
      <c r="S42">
        <v>1</v>
      </c>
      <c r="V42" s="81" t="s">
        <v>71</v>
      </c>
      <c r="W42" s="81">
        <v>150</v>
      </c>
    </row>
    <row r="43" spans="1:23" x14ac:dyDescent="0.4">
      <c r="A43" t="s">
        <v>61</v>
      </c>
      <c r="B43">
        <v>4739</v>
      </c>
      <c r="C43">
        <v>4759</v>
      </c>
      <c r="D43">
        <v>20</v>
      </c>
      <c r="E43">
        <v>0</v>
      </c>
      <c r="F43">
        <v>4240</v>
      </c>
      <c r="G43">
        <v>137</v>
      </c>
      <c r="H43">
        <v>116</v>
      </c>
      <c r="I43">
        <v>21</v>
      </c>
      <c r="J43">
        <v>260</v>
      </c>
      <c r="K43">
        <v>2</v>
      </c>
      <c r="L43">
        <v>135</v>
      </c>
      <c r="M43">
        <v>78</v>
      </c>
      <c r="N43">
        <v>252</v>
      </c>
      <c r="O43">
        <v>1</v>
      </c>
      <c r="P43">
        <v>1</v>
      </c>
      <c r="Q43">
        <v>0</v>
      </c>
      <c r="R43">
        <v>24</v>
      </c>
      <c r="S43">
        <v>6</v>
      </c>
      <c r="V43" s="81" t="s">
        <v>72</v>
      </c>
      <c r="W43" s="81">
        <v>4</v>
      </c>
    </row>
    <row r="44" spans="1:23" x14ac:dyDescent="0.4">
      <c r="A44" t="s">
        <v>62</v>
      </c>
      <c r="B44">
        <v>13412</v>
      </c>
      <c r="C44">
        <v>13409</v>
      </c>
      <c r="D44">
        <v>0</v>
      </c>
      <c r="E44">
        <v>3</v>
      </c>
      <c r="F44">
        <v>9513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1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29</v>
      </c>
    </row>
    <row r="45" spans="1:23" x14ac:dyDescent="0.4">
      <c r="A45" t="s">
        <v>64</v>
      </c>
      <c r="B45">
        <v>8146</v>
      </c>
      <c r="C45">
        <v>8157</v>
      </c>
      <c r="D45">
        <v>73</v>
      </c>
      <c r="E45">
        <v>62</v>
      </c>
      <c r="F45">
        <v>8115</v>
      </c>
      <c r="G45">
        <v>415</v>
      </c>
      <c r="H45">
        <v>381</v>
      </c>
      <c r="I45">
        <v>34</v>
      </c>
      <c r="J45">
        <v>752</v>
      </c>
      <c r="K45">
        <v>300</v>
      </c>
      <c r="L45">
        <v>115</v>
      </c>
      <c r="M45">
        <v>46</v>
      </c>
      <c r="N45">
        <v>255</v>
      </c>
      <c r="O45">
        <v>1</v>
      </c>
      <c r="P45">
        <v>6</v>
      </c>
      <c r="Q45">
        <v>0</v>
      </c>
      <c r="R45">
        <v>156</v>
      </c>
      <c r="S45">
        <v>46</v>
      </c>
      <c r="V45" s="81" t="s">
        <v>74</v>
      </c>
      <c r="W45" s="81">
        <v>86</v>
      </c>
    </row>
    <row r="46" spans="1:23" x14ac:dyDescent="0.4">
      <c r="A46" t="s">
        <v>65</v>
      </c>
      <c r="B46">
        <v>16108</v>
      </c>
      <c r="C46">
        <v>16210</v>
      </c>
      <c r="D46">
        <v>156</v>
      </c>
      <c r="E46">
        <v>54</v>
      </c>
      <c r="F46">
        <v>16106</v>
      </c>
      <c r="G46">
        <v>1782</v>
      </c>
      <c r="H46">
        <v>1339</v>
      </c>
      <c r="I46">
        <v>443</v>
      </c>
      <c r="J46">
        <v>3016</v>
      </c>
      <c r="K46">
        <v>783</v>
      </c>
      <c r="L46">
        <v>999</v>
      </c>
      <c r="M46">
        <v>213</v>
      </c>
      <c r="N46">
        <v>1436</v>
      </c>
      <c r="O46">
        <v>16</v>
      </c>
      <c r="P46">
        <v>55</v>
      </c>
      <c r="Q46">
        <v>0</v>
      </c>
      <c r="R46">
        <v>485</v>
      </c>
      <c r="S46">
        <v>363</v>
      </c>
      <c r="V46" s="81" t="s">
        <v>113</v>
      </c>
      <c r="W46" s="81">
        <v>13025</v>
      </c>
    </row>
    <row r="47" spans="1:23" x14ac:dyDescent="0.4">
      <c r="A47" t="s">
        <v>66</v>
      </c>
      <c r="B47">
        <v>29262</v>
      </c>
      <c r="C47">
        <v>29378</v>
      </c>
      <c r="D47">
        <v>180</v>
      </c>
      <c r="E47">
        <v>64</v>
      </c>
      <c r="F47">
        <v>28738</v>
      </c>
      <c r="G47">
        <v>3943</v>
      </c>
      <c r="H47">
        <v>2973</v>
      </c>
      <c r="I47">
        <v>970</v>
      </c>
      <c r="J47">
        <v>4971</v>
      </c>
      <c r="K47">
        <v>1174</v>
      </c>
      <c r="L47">
        <v>2769</v>
      </c>
      <c r="M47">
        <v>293</v>
      </c>
      <c r="N47">
        <v>2081</v>
      </c>
      <c r="O47">
        <v>10</v>
      </c>
      <c r="P47">
        <v>47</v>
      </c>
      <c r="Q47">
        <v>0</v>
      </c>
      <c r="R47">
        <v>522</v>
      </c>
      <c r="S47">
        <v>712</v>
      </c>
    </row>
    <row r="48" spans="1:23" x14ac:dyDescent="0.4">
      <c r="A48" t="s">
        <v>67</v>
      </c>
      <c r="B48">
        <v>22691</v>
      </c>
      <c r="C48">
        <v>22745</v>
      </c>
      <c r="D48">
        <v>59</v>
      </c>
      <c r="E48">
        <v>5</v>
      </c>
      <c r="F48">
        <v>22649</v>
      </c>
      <c r="G48">
        <v>1867</v>
      </c>
      <c r="H48">
        <v>1552</v>
      </c>
      <c r="I48">
        <v>315</v>
      </c>
      <c r="J48">
        <v>2695</v>
      </c>
      <c r="K48">
        <v>804</v>
      </c>
      <c r="L48">
        <v>1063</v>
      </c>
      <c r="M48">
        <v>238</v>
      </c>
      <c r="N48">
        <v>1741</v>
      </c>
      <c r="O48">
        <v>6</v>
      </c>
      <c r="P48">
        <v>43</v>
      </c>
      <c r="Q48">
        <v>1</v>
      </c>
      <c r="R48">
        <v>506</v>
      </c>
      <c r="S48">
        <v>221</v>
      </c>
    </row>
    <row r="49" spans="1:19" x14ac:dyDescent="0.4">
      <c r="A49" t="s">
        <v>68</v>
      </c>
      <c r="B49">
        <v>10258</v>
      </c>
      <c r="C49">
        <v>10397</v>
      </c>
      <c r="D49">
        <v>162</v>
      </c>
      <c r="E49">
        <v>23</v>
      </c>
      <c r="F49">
        <v>9622</v>
      </c>
      <c r="G49">
        <v>1416</v>
      </c>
      <c r="H49">
        <v>941</v>
      </c>
      <c r="I49">
        <v>475</v>
      </c>
      <c r="J49">
        <v>2454</v>
      </c>
      <c r="K49">
        <v>560</v>
      </c>
      <c r="L49">
        <v>856</v>
      </c>
      <c r="M49">
        <v>184</v>
      </c>
      <c r="N49">
        <v>1146</v>
      </c>
      <c r="O49">
        <v>5</v>
      </c>
      <c r="P49">
        <v>23</v>
      </c>
      <c r="Q49">
        <v>0</v>
      </c>
      <c r="R49">
        <v>152</v>
      </c>
      <c r="S49">
        <v>288</v>
      </c>
    </row>
    <row r="50" spans="1:19" x14ac:dyDescent="0.4">
      <c r="A50" t="s">
        <v>69</v>
      </c>
      <c r="B50">
        <v>25862</v>
      </c>
      <c r="C50">
        <v>25817</v>
      </c>
      <c r="D50">
        <v>401</v>
      </c>
      <c r="E50">
        <v>446</v>
      </c>
      <c r="F50">
        <v>25559</v>
      </c>
      <c r="G50">
        <v>4256</v>
      </c>
      <c r="H50">
        <v>3572</v>
      </c>
      <c r="I50">
        <v>684</v>
      </c>
      <c r="J50">
        <v>5445</v>
      </c>
      <c r="K50">
        <v>2085</v>
      </c>
      <c r="L50">
        <v>2171</v>
      </c>
      <c r="M50">
        <v>564</v>
      </c>
      <c r="N50">
        <v>5416</v>
      </c>
      <c r="O50">
        <v>39</v>
      </c>
      <c r="P50">
        <v>130</v>
      </c>
      <c r="Q50">
        <v>2</v>
      </c>
      <c r="R50">
        <v>403</v>
      </c>
      <c r="S50">
        <v>719</v>
      </c>
    </row>
    <row r="51" spans="1:19" x14ac:dyDescent="0.4">
      <c r="A51" t="s">
        <v>70</v>
      </c>
      <c r="B51">
        <v>9906</v>
      </c>
      <c r="C51">
        <v>9896</v>
      </c>
      <c r="D51">
        <v>13</v>
      </c>
      <c r="E51">
        <v>23</v>
      </c>
      <c r="F51">
        <v>9837</v>
      </c>
      <c r="G51">
        <v>562</v>
      </c>
      <c r="H51">
        <v>457</v>
      </c>
      <c r="I51">
        <v>105</v>
      </c>
      <c r="J51">
        <v>925</v>
      </c>
      <c r="K51">
        <v>301</v>
      </c>
      <c r="L51">
        <v>261</v>
      </c>
      <c r="M51">
        <v>73</v>
      </c>
      <c r="N51">
        <v>639</v>
      </c>
      <c r="O51">
        <v>5</v>
      </c>
      <c r="P51">
        <v>16</v>
      </c>
      <c r="Q51">
        <v>1</v>
      </c>
      <c r="R51">
        <v>154</v>
      </c>
      <c r="S51">
        <v>135</v>
      </c>
    </row>
    <row r="52" spans="1:19" x14ac:dyDescent="0.4">
      <c r="A52" t="s">
        <v>71</v>
      </c>
      <c r="B52">
        <v>22838</v>
      </c>
      <c r="C52">
        <v>22643</v>
      </c>
      <c r="D52">
        <v>44</v>
      </c>
      <c r="E52">
        <v>239</v>
      </c>
      <c r="F52">
        <v>21890</v>
      </c>
      <c r="G52">
        <v>1481</v>
      </c>
      <c r="H52">
        <v>1123</v>
      </c>
      <c r="I52">
        <v>358</v>
      </c>
      <c r="J52">
        <v>2237</v>
      </c>
      <c r="K52">
        <v>628</v>
      </c>
      <c r="L52">
        <v>853</v>
      </c>
      <c r="M52">
        <v>153</v>
      </c>
      <c r="N52">
        <v>1283</v>
      </c>
      <c r="O52">
        <v>13</v>
      </c>
      <c r="P52">
        <v>17</v>
      </c>
      <c r="Q52">
        <v>1</v>
      </c>
      <c r="R52">
        <v>293</v>
      </c>
      <c r="S52">
        <v>249</v>
      </c>
    </row>
    <row r="53" spans="1:19" x14ac:dyDescent="0.4">
      <c r="A53" t="s">
        <v>72</v>
      </c>
      <c r="B53">
        <v>11691</v>
      </c>
      <c r="C53">
        <v>11754</v>
      </c>
      <c r="D53">
        <v>123</v>
      </c>
      <c r="E53">
        <v>60</v>
      </c>
      <c r="F53">
        <v>11684</v>
      </c>
      <c r="G53">
        <v>262</v>
      </c>
      <c r="H53">
        <v>225</v>
      </c>
      <c r="I53">
        <v>37</v>
      </c>
      <c r="J53">
        <v>648</v>
      </c>
      <c r="K53">
        <v>174</v>
      </c>
      <c r="L53">
        <v>88</v>
      </c>
      <c r="M53">
        <v>41</v>
      </c>
      <c r="N53">
        <v>345</v>
      </c>
      <c r="O53">
        <v>8</v>
      </c>
      <c r="P53">
        <v>6</v>
      </c>
      <c r="Q53">
        <v>0</v>
      </c>
      <c r="R53">
        <v>167</v>
      </c>
      <c r="S53">
        <v>108</v>
      </c>
    </row>
    <row r="54" spans="1:19" x14ac:dyDescent="0.4">
      <c r="A54" t="s">
        <v>73</v>
      </c>
      <c r="B54">
        <v>14837</v>
      </c>
      <c r="C54">
        <v>14868</v>
      </c>
      <c r="D54">
        <v>48</v>
      </c>
      <c r="E54">
        <v>17</v>
      </c>
      <c r="F54">
        <v>14732</v>
      </c>
      <c r="G54">
        <v>376</v>
      </c>
      <c r="H54">
        <v>336</v>
      </c>
      <c r="I54">
        <v>40</v>
      </c>
      <c r="J54">
        <v>693</v>
      </c>
      <c r="K54">
        <v>135</v>
      </c>
      <c r="L54">
        <v>241</v>
      </c>
      <c r="M54">
        <v>61</v>
      </c>
      <c r="N54">
        <v>698</v>
      </c>
      <c r="O54">
        <v>3</v>
      </c>
      <c r="P54">
        <v>6</v>
      </c>
      <c r="Q54">
        <v>0</v>
      </c>
      <c r="R54">
        <v>188</v>
      </c>
      <c r="S54">
        <v>17</v>
      </c>
    </row>
    <row r="55" spans="1:19" x14ac:dyDescent="0.4">
      <c r="A55" t="s">
        <v>74</v>
      </c>
      <c r="B55">
        <v>9628</v>
      </c>
      <c r="C55">
        <v>9568</v>
      </c>
      <c r="D55">
        <v>130</v>
      </c>
      <c r="E55">
        <v>190</v>
      </c>
      <c r="F55">
        <v>9507</v>
      </c>
      <c r="G55">
        <v>698</v>
      </c>
      <c r="H55">
        <v>530</v>
      </c>
      <c r="I55">
        <v>168</v>
      </c>
      <c r="J55">
        <v>1116</v>
      </c>
      <c r="K55">
        <v>186</v>
      </c>
      <c r="L55">
        <v>512</v>
      </c>
      <c r="M55">
        <v>49</v>
      </c>
      <c r="N55">
        <v>820</v>
      </c>
      <c r="O55">
        <v>3</v>
      </c>
      <c r="P55">
        <v>5</v>
      </c>
      <c r="Q55">
        <v>0</v>
      </c>
      <c r="R55">
        <v>175</v>
      </c>
      <c r="S55">
        <v>199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sheetPr codeName="Sheet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6" x14ac:dyDescent="0.4"/>
  <cols>
    <col min="1" max="1" width="25.69140625" style="4" customWidth="1"/>
    <col min="2" max="21" width="14.69140625" style="4" customWidth="1"/>
  </cols>
  <sheetData>
    <row r="1" spans="1:21" ht="75" customHeight="1" x14ac:dyDescent="0.4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4">
      <c r="A2" s="5" t="s">
        <v>21</v>
      </c>
      <c r="B2" s="44">
        <f>January!B2</f>
        <v>60407</v>
      </c>
      <c r="C2" s="44">
        <f>February!D2</f>
        <v>60718</v>
      </c>
      <c r="D2" s="44">
        <f>MarchRaw!C2</f>
        <v>60820</v>
      </c>
      <c r="E2" s="44">
        <f>MarchRaw!D2</f>
        <v>329</v>
      </c>
      <c r="F2" s="44">
        <f>MarchRaw!E2</f>
        <v>228</v>
      </c>
      <c r="G2" s="44">
        <f>MarchRaw!F2</f>
        <v>59796</v>
      </c>
      <c r="H2" s="44">
        <f>MarchRaw!G2</f>
        <v>5823</v>
      </c>
      <c r="I2" s="44">
        <f>MarchRaw!H2</f>
        <v>4404</v>
      </c>
      <c r="J2" s="44">
        <f>MarchRaw!I2</f>
        <v>1419</v>
      </c>
      <c r="K2" s="44">
        <f>MarchRaw!J2</f>
        <v>9705</v>
      </c>
      <c r="L2" s="44">
        <f>MarchRaw!K2</f>
        <v>2750</v>
      </c>
      <c r="M2" s="44">
        <f>MarchRaw!L2</f>
        <v>3073</v>
      </c>
      <c r="N2" s="44">
        <f>MarchRaw!W2</f>
        <v>1032</v>
      </c>
      <c r="O2" s="44">
        <f>MarchRaw!M2</f>
        <v>596</v>
      </c>
      <c r="P2" s="44">
        <f>MarchRaw!N2</f>
        <v>6970</v>
      </c>
      <c r="Q2" s="44">
        <f>MarchRaw!O2</f>
        <v>38</v>
      </c>
      <c r="R2" s="44">
        <f>MarchRaw!P2</f>
        <v>110</v>
      </c>
      <c r="S2" s="44">
        <f>MarchRaw!Q2</f>
        <v>0</v>
      </c>
      <c r="T2" s="44">
        <f>MarchRaw!R2</f>
        <v>915</v>
      </c>
      <c r="U2" s="44">
        <f>MarchRaw!S2</f>
        <v>924</v>
      </c>
    </row>
    <row r="3" spans="1:21" s="4" customFormat="1" ht="30" customHeight="1" x14ac:dyDescent="0.4">
      <c r="A3" s="6" t="s">
        <v>22</v>
      </c>
      <c r="B3" s="46">
        <f>January!B3</f>
        <v>27124</v>
      </c>
      <c r="C3" s="46">
        <f>February!D3</f>
        <v>27060</v>
      </c>
      <c r="D3" s="46">
        <f>MarchRaw!C3</f>
        <v>27068</v>
      </c>
      <c r="E3" s="46">
        <f>MarchRaw!D3</f>
        <v>194</v>
      </c>
      <c r="F3" s="46">
        <f>MarchRaw!E3</f>
        <v>179</v>
      </c>
      <c r="G3" s="46">
        <f>MarchRaw!F3</f>
        <v>26713</v>
      </c>
      <c r="H3" s="46">
        <f>MarchRaw!G3</f>
        <v>3253</v>
      </c>
      <c r="I3" s="46">
        <f>MarchRaw!H3</f>
        <v>2501</v>
      </c>
      <c r="J3" s="46">
        <f>MarchRaw!I3</f>
        <v>752</v>
      </c>
      <c r="K3" s="46">
        <f>MarchRaw!J3</f>
        <v>3875</v>
      </c>
      <c r="L3" s="46">
        <f>MarchRaw!K3</f>
        <v>1330</v>
      </c>
      <c r="M3" s="46">
        <f>MarchRaw!L3</f>
        <v>1923</v>
      </c>
      <c r="N3" s="46">
        <f>MarchRaw!W3</f>
        <v>437</v>
      </c>
      <c r="O3" s="46">
        <f>MarchRaw!M3</f>
        <v>372</v>
      </c>
      <c r="P3" s="46">
        <f>MarchRaw!N3</f>
        <v>4271</v>
      </c>
      <c r="Q3" s="46">
        <f>MarchRaw!O3</f>
        <v>25</v>
      </c>
      <c r="R3" s="46">
        <f>MarchRaw!P3</f>
        <v>61</v>
      </c>
      <c r="S3" s="46">
        <f>MarchRaw!Q3</f>
        <v>1</v>
      </c>
      <c r="T3" s="46">
        <f>MarchRaw!R3</f>
        <v>303</v>
      </c>
      <c r="U3" s="46">
        <f>MarchRaw!S3</f>
        <v>431</v>
      </c>
    </row>
    <row r="4" spans="1:21" s="4" customFormat="1" ht="30" customHeight="1" x14ac:dyDescent="0.4">
      <c r="A4" s="5" t="s">
        <v>23</v>
      </c>
      <c r="B4" s="44">
        <f>January!B4</f>
        <v>63292</v>
      </c>
      <c r="C4" s="44">
        <f>February!D4</f>
        <v>62022</v>
      </c>
      <c r="D4" s="44">
        <f>MarchRaw!C4</f>
        <v>62139</v>
      </c>
      <c r="E4" s="44">
        <f>MarchRaw!D4</f>
        <v>443</v>
      </c>
      <c r="F4" s="44">
        <f>MarchRaw!E4</f>
        <v>316</v>
      </c>
      <c r="G4" s="44">
        <f>MarchRaw!F4</f>
        <v>60222</v>
      </c>
      <c r="H4" s="44">
        <f>MarchRaw!G4</f>
        <v>9531</v>
      </c>
      <c r="I4" s="44">
        <f>MarchRaw!H4</f>
        <v>7308</v>
      </c>
      <c r="J4" s="44">
        <f>MarchRaw!I4</f>
        <v>2223</v>
      </c>
      <c r="K4" s="44">
        <f>MarchRaw!J4</f>
        <v>17035</v>
      </c>
      <c r="L4" s="44">
        <f>MarchRaw!K4</f>
        <v>3552</v>
      </c>
      <c r="M4" s="44">
        <f>MarchRaw!L4</f>
        <v>5979</v>
      </c>
      <c r="N4" s="44">
        <f>MarchRaw!W5</f>
        <v>1432</v>
      </c>
      <c r="O4" s="44">
        <f>MarchRaw!M4</f>
        <v>978</v>
      </c>
      <c r="P4" s="44">
        <f>MarchRaw!N4</f>
        <v>7061</v>
      </c>
      <c r="Q4" s="44">
        <f>MarchRaw!O4</f>
        <v>76</v>
      </c>
      <c r="R4" s="44">
        <f>MarchRaw!P4</f>
        <v>225</v>
      </c>
      <c r="S4" s="44">
        <f>MarchRaw!Q4</f>
        <v>5</v>
      </c>
      <c r="T4" s="44">
        <f>MarchRaw!R4</f>
        <v>960</v>
      </c>
      <c r="U4" s="44">
        <f>MarchRaw!S4</f>
        <v>820</v>
      </c>
    </row>
    <row r="5" spans="1:21" s="4" customFormat="1" ht="30" customHeight="1" x14ac:dyDescent="0.4">
      <c r="A5" s="6" t="s">
        <v>24</v>
      </c>
      <c r="B5" s="46">
        <f>January!B5</f>
        <v>12721</v>
      </c>
      <c r="C5" s="46">
        <f>February!D5</f>
        <v>12761</v>
      </c>
      <c r="D5" s="46">
        <f>MarchRaw!C5</f>
        <v>12784</v>
      </c>
      <c r="E5" s="46">
        <f>MarchRaw!D5</f>
        <v>23</v>
      </c>
      <c r="F5" s="46">
        <f>MarchRaw!E5</f>
        <v>0</v>
      </c>
      <c r="G5" s="46">
        <f>MarchRaw!F5</f>
        <v>12502</v>
      </c>
      <c r="H5" s="46">
        <f>MarchRaw!G5</f>
        <v>174</v>
      </c>
      <c r="I5" s="46">
        <f>MarchRaw!H5</f>
        <v>148</v>
      </c>
      <c r="J5" s="46">
        <f>MarchRaw!I5</f>
        <v>26</v>
      </c>
      <c r="K5" s="46">
        <f>MarchRaw!J5</f>
        <v>377</v>
      </c>
      <c r="L5" s="46">
        <f>MarchRaw!K5</f>
        <v>100</v>
      </c>
      <c r="M5" s="46">
        <f>MarchRaw!L5</f>
        <v>74</v>
      </c>
      <c r="N5" s="46">
        <f>MarchRaw!W7</f>
        <v>24</v>
      </c>
      <c r="O5" s="46">
        <f>MarchRaw!M5</f>
        <v>23</v>
      </c>
      <c r="P5" s="46">
        <f>MarchRaw!N5</f>
        <v>195</v>
      </c>
      <c r="Q5" s="46">
        <f>MarchRaw!O5</f>
        <v>2</v>
      </c>
      <c r="R5" s="46">
        <f>MarchRaw!P5</f>
        <v>1</v>
      </c>
      <c r="S5" s="46">
        <f>MarchRaw!Q5</f>
        <v>0</v>
      </c>
      <c r="T5" s="46">
        <f>MarchRaw!R5</f>
        <v>95</v>
      </c>
      <c r="U5" s="46">
        <f>MarchRaw!S5</f>
        <v>15</v>
      </c>
    </row>
    <row r="6" spans="1:21" s="4" customFormat="1" ht="30" customHeight="1" x14ac:dyDescent="0.4">
      <c r="A6" s="5" t="s">
        <v>25</v>
      </c>
      <c r="B6" s="44">
        <f>January!B6</f>
        <v>60187</v>
      </c>
      <c r="C6" s="44">
        <f>February!D6</f>
        <v>60553</v>
      </c>
      <c r="D6" s="44">
        <f>MarchRaw!C6</f>
        <v>60696</v>
      </c>
      <c r="E6" s="44">
        <f>MarchRaw!D6</f>
        <v>487</v>
      </c>
      <c r="F6" s="44">
        <f>MarchRaw!E6</f>
        <v>327</v>
      </c>
      <c r="G6" s="44">
        <f>MarchRaw!F6</f>
        <v>58883</v>
      </c>
      <c r="H6" s="44">
        <f>MarchRaw!G6</f>
        <v>6270</v>
      </c>
      <c r="I6" s="44">
        <f>MarchRaw!H6</f>
        <v>5064</v>
      </c>
      <c r="J6" s="44">
        <f>MarchRaw!I6</f>
        <v>1206</v>
      </c>
      <c r="K6" s="44">
        <f>MarchRaw!J6</f>
        <v>13160</v>
      </c>
      <c r="L6" s="44">
        <f>MarchRaw!K6</f>
        <v>2776</v>
      </c>
      <c r="M6" s="44">
        <f>MarchRaw!L6</f>
        <v>3494</v>
      </c>
      <c r="N6" s="44">
        <f>MarchRaw!W8</f>
        <v>956</v>
      </c>
      <c r="O6" s="44">
        <f>MarchRaw!M6</f>
        <v>728</v>
      </c>
      <c r="P6" s="44">
        <f>MarchRaw!N6</f>
        <v>8503</v>
      </c>
      <c r="Q6" s="44">
        <f>MarchRaw!O6</f>
        <v>39</v>
      </c>
      <c r="R6" s="44">
        <f>MarchRaw!P6</f>
        <v>138</v>
      </c>
      <c r="S6" s="44">
        <f>MarchRaw!Q6</f>
        <v>2</v>
      </c>
      <c r="T6" s="44">
        <f>MarchRaw!R6</f>
        <v>1073</v>
      </c>
      <c r="U6" s="44">
        <f>MarchRaw!S6</f>
        <v>797</v>
      </c>
    </row>
    <row r="7" spans="1:21" s="4" customFormat="1" ht="30" customHeight="1" x14ac:dyDescent="0.4">
      <c r="A7" s="6" t="s">
        <v>26</v>
      </c>
      <c r="B7" s="46">
        <f>January!B7</f>
        <v>13287</v>
      </c>
      <c r="C7" s="46">
        <f>February!D7</f>
        <v>13351</v>
      </c>
      <c r="D7" s="46">
        <f>MarchRaw!C7</f>
        <v>13518</v>
      </c>
      <c r="E7" s="46">
        <f>MarchRaw!D7</f>
        <v>181</v>
      </c>
      <c r="F7" s="46">
        <f>MarchRaw!E7</f>
        <v>14</v>
      </c>
      <c r="G7" s="46">
        <f>MarchRaw!F7</f>
        <v>13359</v>
      </c>
      <c r="H7" s="46">
        <f>MarchRaw!G7</f>
        <v>800</v>
      </c>
      <c r="I7" s="46">
        <f>MarchRaw!H7</f>
        <v>544</v>
      </c>
      <c r="J7" s="46">
        <f>MarchRaw!I7</f>
        <v>256</v>
      </c>
      <c r="K7" s="46">
        <f>MarchRaw!J7</f>
        <v>1094</v>
      </c>
      <c r="L7" s="46">
        <f>MarchRaw!K7</f>
        <v>391</v>
      </c>
      <c r="M7" s="46">
        <f>MarchRaw!L7</f>
        <v>409</v>
      </c>
      <c r="N7" s="46">
        <f>MarchRaw!W9</f>
        <v>31</v>
      </c>
      <c r="O7" s="46">
        <f>MarchRaw!M7</f>
        <v>73</v>
      </c>
      <c r="P7" s="46">
        <f>MarchRaw!N7</f>
        <v>723</v>
      </c>
      <c r="Q7" s="46">
        <f>MarchRaw!O7</f>
        <v>4</v>
      </c>
      <c r="R7" s="46">
        <f>MarchRaw!P7</f>
        <v>14</v>
      </c>
      <c r="S7" s="46">
        <f>MarchRaw!Q7</f>
        <v>0</v>
      </c>
      <c r="T7" s="46">
        <f>MarchRaw!R7</f>
        <v>150</v>
      </c>
      <c r="U7" s="46">
        <f>MarchRaw!S7</f>
        <v>169</v>
      </c>
    </row>
    <row r="8" spans="1:21" s="4" customFormat="1" ht="30" customHeight="1" x14ac:dyDescent="0.4">
      <c r="A8" s="5" t="s">
        <v>27</v>
      </c>
      <c r="B8" s="44">
        <f>January!B8</f>
        <v>10090</v>
      </c>
      <c r="C8" s="44">
        <f>February!D8</f>
        <v>9801</v>
      </c>
      <c r="D8" s="44">
        <f>MarchRaw!C8</f>
        <v>9907</v>
      </c>
      <c r="E8" s="44">
        <f>MarchRaw!D8</f>
        <v>142</v>
      </c>
      <c r="F8" s="44">
        <f>MarchRaw!E8</f>
        <v>36</v>
      </c>
      <c r="G8" s="44">
        <f>MarchRaw!F8</f>
        <v>9843</v>
      </c>
      <c r="H8" s="44">
        <f>MarchRaw!G8</f>
        <v>733</v>
      </c>
      <c r="I8" s="44">
        <f>MarchRaw!H8</f>
        <v>648</v>
      </c>
      <c r="J8" s="44">
        <f>MarchRaw!I8</f>
        <v>85</v>
      </c>
      <c r="K8" s="44">
        <f>MarchRaw!J8</f>
        <v>997</v>
      </c>
      <c r="L8" s="44">
        <f>MarchRaw!K8</f>
        <v>485</v>
      </c>
      <c r="M8" s="44">
        <f>MarchRaw!L8</f>
        <v>248</v>
      </c>
      <c r="N8" s="44">
        <f>MarchRaw!W10</f>
        <v>65</v>
      </c>
      <c r="O8" s="44">
        <f>MarchRaw!M8</f>
        <v>101</v>
      </c>
      <c r="P8" s="44">
        <f>MarchRaw!N8</f>
        <v>855</v>
      </c>
      <c r="Q8" s="44">
        <f>MarchRaw!O8</f>
        <v>4</v>
      </c>
      <c r="R8" s="44">
        <f>MarchRaw!P8</f>
        <v>16</v>
      </c>
      <c r="S8" s="44">
        <f>MarchRaw!Q8</f>
        <v>0</v>
      </c>
      <c r="T8" s="44">
        <f>MarchRaw!R8</f>
        <v>143</v>
      </c>
      <c r="U8" s="44">
        <f>MarchRaw!S8</f>
        <v>92</v>
      </c>
    </row>
    <row r="9" spans="1:21" s="4" customFormat="1" ht="30" customHeight="1" x14ac:dyDescent="0.4">
      <c r="A9" s="6" t="s">
        <v>28</v>
      </c>
      <c r="B9" s="46">
        <f>January!B9</f>
        <v>8431</v>
      </c>
      <c r="C9" s="46">
        <f>February!D9</f>
        <v>8606</v>
      </c>
      <c r="D9" s="46">
        <f>MarchRaw!C9</f>
        <v>8684</v>
      </c>
      <c r="E9" s="46">
        <f>MarchRaw!D9</f>
        <v>81</v>
      </c>
      <c r="F9" s="46">
        <f>MarchRaw!E9</f>
        <v>4</v>
      </c>
      <c r="G9" s="46">
        <f>MarchRaw!F9</f>
        <v>8626</v>
      </c>
      <c r="H9" s="46">
        <f>MarchRaw!G9</f>
        <v>290</v>
      </c>
      <c r="I9" s="46">
        <f>MarchRaw!H9</f>
        <v>210</v>
      </c>
      <c r="J9" s="46">
        <f>MarchRaw!I9</f>
        <v>80</v>
      </c>
      <c r="K9" s="46">
        <f>MarchRaw!J9</f>
        <v>351</v>
      </c>
      <c r="L9" s="46">
        <f>MarchRaw!K9</f>
        <v>209</v>
      </c>
      <c r="M9" s="46">
        <f>MarchRaw!L9</f>
        <v>81</v>
      </c>
      <c r="N9" s="46">
        <f>MarchRaw!W11</f>
        <v>20</v>
      </c>
      <c r="O9" s="46">
        <f>MarchRaw!M9</f>
        <v>56</v>
      </c>
      <c r="P9" s="46">
        <f>MarchRaw!N9</f>
        <v>263</v>
      </c>
      <c r="Q9" s="46">
        <f>MarchRaw!O9</f>
        <v>1</v>
      </c>
      <c r="R9" s="46">
        <f>MarchRaw!P9</f>
        <v>29</v>
      </c>
      <c r="S9" s="46">
        <f>MarchRaw!Q9</f>
        <v>2</v>
      </c>
      <c r="T9" s="46">
        <f>MarchRaw!R9</f>
        <v>55</v>
      </c>
      <c r="U9" s="46">
        <f>MarchRaw!S9</f>
        <v>16</v>
      </c>
    </row>
    <row r="10" spans="1:21" s="4" customFormat="1" ht="30" customHeight="1" x14ac:dyDescent="0.4">
      <c r="A10" s="5" t="s">
        <v>29</v>
      </c>
      <c r="B10" s="44">
        <f>January!B10</f>
        <v>5464</v>
      </c>
      <c r="C10" s="44">
        <f>February!D10</f>
        <v>5611</v>
      </c>
      <c r="D10" s="44">
        <f>MarchRaw!C10</f>
        <v>5730</v>
      </c>
      <c r="E10" s="44">
        <f>MarchRaw!D10</f>
        <v>124</v>
      </c>
      <c r="F10" s="44">
        <f>MarchRaw!E10</f>
        <v>6</v>
      </c>
      <c r="G10" s="44">
        <f>MarchRaw!F10</f>
        <v>5647</v>
      </c>
      <c r="H10" s="44">
        <f>MarchRaw!G10</f>
        <v>91</v>
      </c>
      <c r="I10" s="44">
        <f>MarchRaw!H10</f>
        <v>62</v>
      </c>
      <c r="J10" s="44">
        <f>MarchRaw!I10</f>
        <v>29</v>
      </c>
      <c r="K10" s="44">
        <f>MarchRaw!J10</f>
        <v>131</v>
      </c>
      <c r="L10" s="44">
        <f>MarchRaw!K10</f>
        <v>29</v>
      </c>
      <c r="M10" s="44">
        <f>MarchRaw!L10</f>
        <v>62</v>
      </c>
      <c r="N10" s="44">
        <f>MarchRaw!W12</f>
        <v>2</v>
      </c>
      <c r="O10" s="44">
        <f>MarchRaw!M10</f>
        <v>20</v>
      </c>
      <c r="P10" s="44">
        <f>MarchRaw!N10</f>
        <v>175</v>
      </c>
      <c r="Q10" s="44">
        <f>MarchRaw!O10</f>
        <v>1</v>
      </c>
      <c r="R10" s="44">
        <f>MarchRaw!P10</f>
        <v>2</v>
      </c>
      <c r="S10" s="44">
        <f>MarchRaw!Q10</f>
        <v>0</v>
      </c>
      <c r="T10" s="44">
        <f>MarchRaw!R10</f>
        <v>38</v>
      </c>
      <c r="U10" s="44">
        <f>MarchRaw!S10</f>
        <v>1</v>
      </c>
    </row>
    <row r="11" spans="1:21" s="4" customFormat="1" ht="30" customHeight="1" x14ac:dyDescent="0.4">
      <c r="A11" s="6" t="s">
        <v>30</v>
      </c>
      <c r="B11" s="46">
        <f>January!B11</f>
        <v>362</v>
      </c>
      <c r="C11" s="46">
        <f>February!D11</f>
        <v>362</v>
      </c>
      <c r="D11" s="46">
        <f>MarchRaw!C11</f>
        <v>362</v>
      </c>
      <c r="E11" s="46">
        <f>MarchRaw!D11</f>
        <v>0</v>
      </c>
      <c r="F11" s="46">
        <f>MarchRaw!E11</f>
        <v>0</v>
      </c>
      <c r="G11" s="46">
        <f>MarchRaw!F11</f>
        <v>362</v>
      </c>
      <c r="H11" s="46">
        <f>MarchRaw!G11</f>
        <v>0</v>
      </c>
      <c r="I11" s="46">
        <f>MarchRaw!H11</f>
        <v>0</v>
      </c>
      <c r="J11" s="46">
        <f>MarchRaw!I11</f>
        <v>0</v>
      </c>
      <c r="K11" s="46">
        <f>MarchRaw!J11</f>
        <v>0</v>
      </c>
      <c r="L11" s="46">
        <f>MarchRaw!K11</f>
        <v>0</v>
      </c>
      <c r="M11" s="46">
        <f>MarchRaw!L11</f>
        <v>0</v>
      </c>
      <c r="N11" s="46"/>
      <c r="O11" s="46">
        <f>MarchRaw!M11</f>
        <v>0</v>
      </c>
      <c r="P11" s="46">
        <f>MarchRaw!N11</f>
        <v>35</v>
      </c>
      <c r="Q11" s="46">
        <f>MarchRaw!O11</f>
        <v>0</v>
      </c>
      <c r="R11" s="46">
        <f>MarchRaw!P11</f>
        <v>0</v>
      </c>
      <c r="S11" s="46">
        <f>MarchRaw!Q11</f>
        <v>0</v>
      </c>
      <c r="T11" s="46">
        <f>MarchRaw!R11</f>
        <v>0</v>
      </c>
      <c r="U11" s="46">
        <f>MarchRaw!S11</f>
        <v>0</v>
      </c>
    </row>
    <row r="12" spans="1:21" s="4" customFormat="1" ht="30" customHeight="1" x14ac:dyDescent="0.4">
      <c r="A12" s="7" t="s">
        <v>31</v>
      </c>
      <c r="B12" s="48">
        <f>January!B12</f>
        <v>2012</v>
      </c>
      <c r="C12" s="48">
        <f>February!D12</f>
        <v>2058</v>
      </c>
      <c r="D12" s="48">
        <f>MarchRaw!C12</f>
        <v>2072</v>
      </c>
      <c r="E12" s="48">
        <f>MarchRaw!D12</f>
        <v>18</v>
      </c>
      <c r="F12" s="48">
        <f>MarchRaw!E12</f>
        <v>4</v>
      </c>
      <c r="G12" s="48">
        <f>MarchRaw!F12</f>
        <v>2025</v>
      </c>
      <c r="H12" s="48">
        <f>MarchRaw!G12</f>
        <v>69</v>
      </c>
      <c r="I12" s="48">
        <f>MarchRaw!H12</f>
        <v>52</v>
      </c>
      <c r="J12" s="48">
        <f>MarchRaw!I12</f>
        <v>17</v>
      </c>
      <c r="K12" s="48">
        <f>MarchRaw!J12</f>
        <v>273</v>
      </c>
      <c r="L12" s="48">
        <f>MarchRaw!K12</f>
        <v>53</v>
      </c>
      <c r="M12" s="48">
        <f>MarchRaw!L12</f>
        <v>16</v>
      </c>
      <c r="N12" s="48"/>
      <c r="O12" s="48">
        <f>MarchRaw!M12</f>
        <v>18</v>
      </c>
      <c r="P12" s="48">
        <f>MarchRaw!N12</f>
        <v>444</v>
      </c>
      <c r="Q12" s="48">
        <f>MarchRaw!O12</f>
        <v>1</v>
      </c>
      <c r="R12" s="48">
        <f>MarchRaw!P12</f>
        <v>3</v>
      </c>
      <c r="S12" s="48">
        <f>MarchRaw!Q12</f>
        <v>0</v>
      </c>
      <c r="T12" s="48">
        <f>MarchRaw!R12</f>
        <v>22</v>
      </c>
      <c r="U12" s="48">
        <f>MarchRaw!S12</f>
        <v>23</v>
      </c>
    </row>
    <row r="13" spans="1:21" s="4" customFormat="1" ht="30" customHeight="1" x14ac:dyDescent="0.4">
      <c r="A13" s="8" t="s">
        <v>32</v>
      </c>
      <c r="B13" s="50">
        <f>January!B13</f>
        <v>4579</v>
      </c>
      <c r="C13" s="50">
        <f>February!D13</f>
        <v>4687</v>
      </c>
      <c r="D13" s="50">
        <f>MarchRaw!C13</f>
        <v>4619</v>
      </c>
      <c r="E13" s="50">
        <f>MarchRaw!D13</f>
        <v>70</v>
      </c>
      <c r="F13" s="50">
        <f>MarchRaw!E13</f>
        <v>60</v>
      </c>
      <c r="G13" s="50">
        <f>MarchRaw!F13</f>
        <v>4491</v>
      </c>
      <c r="H13" s="50">
        <f>MarchRaw!G13</f>
        <v>491</v>
      </c>
      <c r="I13" s="50">
        <f>MarchRaw!H13</f>
        <v>452</v>
      </c>
      <c r="J13" s="50">
        <f>MarchRaw!I13</f>
        <v>39</v>
      </c>
      <c r="K13" s="50">
        <f>MarchRaw!J13</f>
        <v>896</v>
      </c>
      <c r="L13" s="50">
        <f>MarchRaw!K13</f>
        <v>344</v>
      </c>
      <c r="M13" s="50">
        <f>MarchRaw!L13</f>
        <v>147</v>
      </c>
      <c r="N13" s="50"/>
      <c r="O13" s="50">
        <f>MarchRaw!M13</f>
        <v>59</v>
      </c>
      <c r="P13" s="50">
        <f>MarchRaw!N13</f>
        <v>415</v>
      </c>
      <c r="Q13" s="50">
        <f>MarchRaw!O13</f>
        <v>4</v>
      </c>
      <c r="R13" s="50">
        <f>MarchRaw!P13</f>
        <v>9</v>
      </c>
      <c r="S13" s="50">
        <f>MarchRaw!Q13</f>
        <v>0</v>
      </c>
      <c r="T13" s="50">
        <f>MarchRaw!R13</f>
        <v>150</v>
      </c>
      <c r="U13" s="50">
        <f>MarchRaw!S13</f>
        <v>165</v>
      </c>
    </row>
    <row r="14" spans="1:21" s="4" customFormat="1" ht="30" customHeight="1" x14ac:dyDescent="0.4">
      <c r="A14" s="7" t="s">
        <v>33</v>
      </c>
      <c r="B14" s="48">
        <f>January!B14</f>
        <v>10888</v>
      </c>
      <c r="C14" s="48">
        <f>February!D14</f>
        <v>10991</v>
      </c>
      <c r="D14" s="48">
        <f>MarchRaw!C14</f>
        <v>11125</v>
      </c>
      <c r="E14" s="48">
        <f>MarchRaw!D14</f>
        <v>135</v>
      </c>
      <c r="F14" s="48">
        <f>MarchRaw!E14</f>
        <v>56</v>
      </c>
      <c r="G14" s="48">
        <f>MarchRaw!F14</f>
        <v>10911</v>
      </c>
      <c r="H14" s="48">
        <f>MarchRaw!G14</f>
        <v>608</v>
      </c>
      <c r="I14" s="48">
        <f>MarchRaw!H14</f>
        <v>516</v>
      </c>
      <c r="J14" s="48">
        <f>MarchRaw!I14</f>
        <v>92</v>
      </c>
      <c r="K14" s="48">
        <f>MarchRaw!J14</f>
        <v>2208</v>
      </c>
      <c r="L14" s="48">
        <f>MarchRaw!K14</f>
        <v>357</v>
      </c>
      <c r="M14" s="48">
        <f>MarchRaw!L14</f>
        <v>251</v>
      </c>
      <c r="N14" s="48"/>
      <c r="O14" s="48">
        <f>MarchRaw!M14</f>
        <v>114</v>
      </c>
      <c r="P14" s="48">
        <f>MarchRaw!N14</f>
        <v>1004</v>
      </c>
      <c r="Q14" s="48">
        <f>MarchRaw!O14</f>
        <v>7</v>
      </c>
      <c r="R14" s="48">
        <f>MarchRaw!P14</f>
        <v>18</v>
      </c>
      <c r="S14" s="48">
        <f>MarchRaw!Q14</f>
        <v>0</v>
      </c>
      <c r="T14" s="48">
        <f>MarchRaw!R14</f>
        <v>223</v>
      </c>
      <c r="U14" s="48">
        <f>MarchRaw!S14</f>
        <v>84</v>
      </c>
    </row>
    <row r="15" spans="1:21" s="4" customFormat="1" ht="30" customHeight="1" x14ac:dyDescent="0.4">
      <c r="A15" s="8" t="s">
        <v>34</v>
      </c>
      <c r="B15" s="50">
        <f>January!B15</f>
        <v>8103</v>
      </c>
      <c r="C15" s="50">
        <f>February!D15</f>
        <v>8308</v>
      </c>
      <c r="D15" s="50">
        <f>MarchRaw!C15</f>
        <v>8339</v>
      </c>
      <c r="E15" s="50">
        <f>MarchRaw!D15</f>
        <v>118</v>
      </c>
      <c r="F15" s="50">
        <f>MarchRaw!E15</f>
        <v>110</v>
      </c>
      <c r="G15" s="50">
        <f>MarchRaw!F15</f>
        <v>8166</v>
      </c>
      <c r="H15" s="50">
        <f>MarchRaw!G15</f>
        <v>452</v>
      </c>
      <c r="I15" s="50">
        <f>MarchRaw!H15</f>
        <v>402</v>
      </c>
      <c r="J15" s="50">
        <f>MarchRaw!I15</f>
        <v>50</v>
      </c>
      <c r="K15" s="50">
        <f>MarchRaw!J15</f>
        <v>788</v>
      </c>
      <c r="L15" s="50">
        <f>MarchRaw!K15</f>
        <v>207</v>
      </c>
      <c r="M15" s="50">
        <f>MarchRaw!L15</f>
        <v>245</v>
      </c>
      <c r="N15" s="50"/>
      <c r="O15" s="50">
        <f>MarchRaw!M15</f>
        <v>53</v>
      </c>
      <c r="P15" s="50">
        <f>MarchRaw!N15</f>
        <v>602</v>
      </c>
      <c r="Q15" s="50">
        <f>MarchRaw!O15</f>
        <v>10</v>
      </c>
      <c r="R15" s="50">
        <f>MarchRaw!P15</f>
        <v>9</v>
      </c>
      <c r="S15" s="50">
        <f>MarchRaw!Q15</f>
        <v>0</v>
      </c>
      <c r="T15" s="50">
        <f>MarchRaw!R15</f>
        <v>171</v>
      </c>
      <c r="U15" s="50">
        <f>MarchRaw!S15</f>
        <v>46</v>
      </c>
    </row>
    <row r="16" spans="1:21" s="4" customFormat="1" ht="30" customHeight="1" x14ac:dyDescent="0.4">
      <c r="A16" s="5" t="s">
        <v>35</v>
      </c>
      <c r="B16" s="44">
        <f>January!B16</f>
        <v>8662</v>
      </c>
      <c r="C16" s="44">
        <f>February!D16</f>
        <v>8811</v>
      </c>
      <c r="D16" s="44">
        <f>MarchRaw!C16</f>
        <v>8846</v>
      </c>
      <c r="E16" s="44">
        <f>MarchRaw!D16</f>
        <v>58</v>
      </c>
      <c r="F16" s="44">
        <f>MarchRaw!E16</f>
        <v>23</v>
      </c>
      <c r="G16" s="44">
        <f>MarchRaw!F16</f>
        <v>8744</v>
      </c>
      <c r="H16" s="44">
        <f>MarchRaw!G16</f>
        <v>374</v>
      </c>
      <c r="I16" s="44">
        <f>MarchRaw!H16</f>
        <v>299</v>
      </c>
      <c r="J16" s="44">
        <f>MarchRaw!I16</f>
        <v>75</v>
      </c>
      <c r="K16" s="44">
        <f>MarchRaw!J16</f>
        <v>548</v>
      </c>
      <c r="L16" s="44">
        <f>MarchRaw!K16</f>
        <v>166</v>
      </c>
      <c r="M16" s="44">
        <f>MarchRaw!L16</f>
        <v>208</v>
      </c>
      <c r="N16" s="44">
        <f>MarchRaw!W15</f>
        <v>35</v>
      </c>
      <c r="O16" s="44">
        <f>MarchRaw!M16</f>
        <v>38</v>
      </c>
      <c r="P16" s="44">
        <f>MarchRaw!N16</f>
        <v>364</v>
      </c>
      <c r="Q16" s="44">
        <f>MarchRaw!O16</f>
        <v>0</v>
      </c>
      <c r="R16" s="44">
        <f>MarchRaw!P16</f>
        <v>7</v>
      </c>
      <c r="S16" s="44">
        <f>MarchRaw!Q16</f>
        <v>0</v>
      </c>
      <c r="T16" s="44">
        <f>MarchRaw!R16</f>
        <v>104</v>
      </c>
      <c r="U16" s="44">
        <f>MarchRaw!S16</f>
        <v>56</v>
      </c>
    </row>
    <row r="17" spans="1:21" s="4" customFormat="1" ht="30" customHeight="1" x14ac:dyDescent="0.4">
      <c r="A17" s="6" t="s">
        <v>36</v>
      </c>
      <c r="B17" s="46">
        <f>January!B17</f>
        <v>15728</v>
      </c>
      <c r="C17" s="46">
        <f>February!D17</f>
        <v>15752</v>
      </c>
      <c r="D17" s="46">
        <f>MarchRaw!C17</f>
        <v>15765</v>
      </c>
      <c r="E17" s="46">
        <f>MarchRaw!D17</f>
        <v>115</v>
      </c>
      <c r="F17" s="46">
        <f>MarchRaw!E17</f>
        <v>101</v>
      </c>
      <c r="G17" s="46">
        <f>MarchRaw!F17</f>
        <v>15572</v>
      </c>
      <c r="H17" s="46">
        <f>MarchRaw!G17</f>
        <v>2358</v>
      </c>
      <c r="I17" s="46">
        <f>MarchRaw!H17</f>
        <v>1834</v>
      </c>
      <c r="J17" s="46">
        <f>MarchRaw!I17</f>
        <v>524</v>
      </c>
      <c r="K17" s="46">
        <f>MarchRaw!J17</f>
        <v>2959</v>
      </c>
      <c r="L17" s="46">
        <f>MarchRaw!K17</f>
        <v>940</v>
      </c>
      <c r="M17" s="46">
        <f>MarchRaw!L17</f>
        <v>1418</v>
      </c>
      <c r="N17" s="46">
        <f>MarchRaw!W16</f>
        <v>602</v>
      </c>
      <c r="O17" s="46">
        <f>MarchRaw!M17</f>
        <v>249</v>
      </c>
      <c r="P17" s="46">
        <f>MarchRaw!N17</f>
        <v>2099</v>
      </c>
      <c r="Q17" s="46">
        <f>MarchRaw!O17</f>
        <v>25</v>
      </c>
      <c r="R17" s="46">
        <f>MarchRaw!P17</f>
        <v>39</v>
      </c>
      <c r="S17" s="46">
        <f>MarchRaw!Q17</f>
        <v>1</v>
      </c>
      <c r="T17" s="46">
        <f>MarchRaw!R17</f>
        <v>310</v>
      </c>
      <c r="U17" s="46">
        <f>MarchRaw!S17</f>
        <v>424</v>
      </c>
    </row>
    <row r="18" spans="1:21" s="4" customFormat="1" ht="30" customHeight="1" x14ac:dyDescent="0.4">
      <c r="A18" s="5" t="s">
        <v>37</v>
      </c>
      <c r="B18" s="44">
        <f>January!B18</f>
        <v>7840</v>
      </c>
      <c r="C18" s="44">
        <f>February!D18</f>
        <v>7840</v>
      </c>
      <c r="D18" s="44">
        <f>MarchRaw!C18</f>
        <v>7748</v>
      </c>
      <c r="E18" s="44">
        <f>MarchRaw!D18</f>
        <v>0</v>
      </c>
      <c r="F18" s="44">
        <f>MarchRaw!E18</f>
        <v>92</v>
      </c>
      <c r="G18" s="44">
        <f>MarchRaw!F18</f>
        <v>7660</v>
      </c>
      <c r="H18" s="44">
        <f>MarchRaw!G18</f>
        <v>205</v>
      </c>
      <c r="I18" s="44">
        <f>MarchRaw!H18</f>
        <v>177</v>
      </c>
      <c r="J18" s="44">
        <f>MarchRaw!I18</f>
        <v>28</v>
      </c>
      <c r="K18" s="44">
        <f>MarchRaw!J18</f>
        <v>438</v>
      </c>
      <c r="L18" s="44">
        <f>MarchRaw!K18</f>
        <v>59</v>
      </c>
      <c r="M18" s="44">
        <f>MarchRaw!L18</f>
        <v>146</v>
      </c>
      <c r="N18" s="44">
        <f>MarchRaw!W4</f>
        <v>0</v>
      </c>
      <c r="O18" s="44">
        <f>MarchRaw!M18</f>
        <v>21</v>
      </c>
      <c r="P18" s="44">
        <f>MarchRaw!N18</f>
        <v>176</v>
      </c>
      <c r="Q18" s="44">
        <f>MarchRaw!O18</f>
        <v>1</v>
      </c>
      <c r="R18" s="44">
        <f>MarchRaw!P18</f>
        <v>2</v>
      </c>
      <c r="S18" s="44">
        <f>MarchRaw!Q18</f>
        <v>0</v>
      </c>
      <c r="T18" s="44">
        <f>MarchRaw!R18</f>
        <v>69</v>
      </c>
      <c r="U18" s="44">
        <f>MarchRaw!S18</f>
        <v>52</v>
      </c>
    </row>
    <row r="19" spans="1:21" s="4" customFormat="1" ht="30" customHeight="1" x14ac:dyDescent="0.4">
      <c r="A19" s="6" t="s">
        <v>38</v>
      </c>
      <c r="B19" s="46">
        <f>January!B19</f>
        <v>31627</v>
      </c>
      <c r="C19" s="46">
        <f>February!D19</f>
        <v>31735</v>
      </c>
      <c r="D19" s="46">
        <f>MarchRaw!C19</f>
        <v>31747</v>
      </c>
      <c r="E19" s="46">
        <f>MarchRaw!D19</f>
        <v>72</v>
      </c>
      <c r="F19" s="46">
        <f>MarchRaw!E19</f>
        <v>61</v>
      </c>
      <c r="G19" s="46">
        <f>MarchRaw!F19</f>
        <v>31095</v>
      </c>
      <c r="H19" s="46">
        <f>MarchRaw!G19</f>
        <v>2397</v>
      </c>
      <c r="I19" s="46">
        <f>MarchRaw!H19</f>
        <v>1905</v>
      </c>
      <c r="J19" s="46">
        <f>MarchRaw!I19</f>
        <v>492</v>
      </c>
      <c r="K19" s="46">
        <f>MarchRaw!J19</f>
        <v>3286</v>
      </c>
      <c r="L19" s="46">
        <f>MarchRaw!K19</f>
        <v>1174</v>
      </c>
      <c r="M19" s="46">
        <f>MarchRaw!L19</f>
        <v>1223</v>
      </c>
      <c r="N19" s="46">
        <f>MarchRaw!W27</f>
        <v>200</v>
      </c>
      <c r="O19" s="46">
        <f>MarchRaw!M19</f>
        <v>312</v>
      </c>
      <c r="P19" s="46">
        <f>MarchRaw!N19</f>
        <v>2717</v>
      </c>
      <c r="Q19" s="46">
        <f>MarchRaw!O19</f>
        <v>19</v>
      </c>
      <c r="R19" s="46">
        <f>MarchRaw!P19</f>
        <v>62</v>
      </c>
      <c r="S19" s="46">
        <f>MarchRaw!Q19</f>
        <v>0</v>
      </c>
      <c r="T19" s="46">
        <f>MarchRaw!R19</f>
        <v>398</v>
      </c>
      <c r="U19" s="46">
        <f>MarchRaw!S19</f>
        <v>439</v>
      </c>
    </row>
    <row r="20" spans="1:21" s="4" customFormat="1" ht="30" customHeight="1" x14ac:dyDescent="0.4">
      <c r="A20" s="5" t="s">
        <v>39</v>
      </c>
      <c r="B20" s="44">
        <f>January!B20</f>
        <v>4325</v>
      </c>
      <c r="C20" s="44">
        <f>February!D20</f>
        <v>4366</v>
      </c>
      <c r="D20" s="44">
        <f>MarchRaw!C20</f>
        <v>4289</v>
      </c>
      <c r="E20" s="44">
        <f>MarchRaw!D20</f>
        <v>11</v>
      </c>
      <c r="F20" s="44">
        <f>MarchRaw!E20</f>
        <v>88</v>
      </c>
      <c r="G20" s="44">
        <f>MarchRaw!F20</f>
        <v>4027</v>
      </c>
      <c r="H20" s="44">
        <f>MarchRaw!G20</f>
        <v>53</v>
      </c>
      <c r="I20" s="44">
        <f>MarchRaw!H20</f>
        <v>35</v>
      </c>
      <c r="J20" s="44">
        <f>MarchRaw!I20</f>
        <v>18</v>
      </c>
      <c r="K20" s="44">
        <f>MarchRaw!J20</f>
        <v>141</v>
      </c>
      <c r="L20" s="44">
        <f>MarchRaw!K20</f>
        <v>51</v>
      </c>
      <c r="M20" s="44">
        <f>MarchRaw!L20</f>
        <v>2</v>
      </c>
      <c r="N20" s="44">
        <f>MarchRaw!W17</f>
        <v>18</v>
      </c>
      <c r="O20" s="44">
        <f>MarchRaw!M20</f>
        <v>23</v>
      </c>
      <c r="P20" s="44">
        <f>MarchRaw!N20</f>
        <v>10423</v>
      </c>
      <c r="Q20" s="44">
        <f>MarchRaw!O20</f>
        <v>1012</v>
      </c>
      <c r="R20" s="44">
        <f>MarchRaw!P20</f>
        <v>2</v>
      </c>
      <c r="S20" s="44">
        <f>MarchRaw!Q20</f>
        <v>1</v>
      </c>
      <c r="T20" s="44">
        <f>MarchRaw!R20</f>
        <v>52</v>
      </c>
      <c r="U20" s="44">
        <f>MarchRaw!S20</f>
        <v>2</v>
      </c>
    </row>
    <row r="21" spans="1:21" s="4" customFormat="1" ht="30" customHeight="1" x14ac:dyDescent="0.4">
      <c r="A21" s="6" t="s">
        <v>40</v>
      </c>
      <c r="B21" s="46">
        <f>January!B21</f>
        <v>26039</v>
      </c>
      <c r="C21" s="46">
        <f>February!D21</f>
        <v>26212</v>
      </c>
      <c r="D21" s="46">
        <f>MarchRaw!C21</f>
        <v>26233</v>
      </c>
      <c r="E21" s="46">
        <f>MarchRaw!D21</f>
        <v>101</v>
      </c>
      <c r="F21" s="46">
        <f>MarchRaw!E21</f>
        <v>83</v>
      </c>
      <c r="G21" s="46">
        <f>MarchRaw!F21</f>
        <v>25635</v>
      </c>
      <c r="H21" s="46">
        <f>MarchRaw!G21</f>
        <v>2275</v>
      </c>
      <c r="I21" s="46">
        <f>MarchRaw!H21</f>
        <v>1954</v>
      </c>
      <c r="J21" s="46">
        <f>MarchRaw!I21</f>
        <v>321</v>
      </c>
      <c r="K21" s="46">
        <f>MarchRaw!J21</f>
        <v>3096</v>
      </c>
      <c r="L21" s="46">
        <f>MarchRaw!K21</f>
        <v>1251</v>
      </c>
      <c r="M21" s="46">
        <f>MarchRaw!L21</f>
        <v>1024</v>
      </c>
      <c r="N21" s="46">
        <f>MarchRaw!W6</f>
        <v>216</v>
      </c>
      <c r="O21" s="46">
        <f>MarchRaw!M21</f>
        <v>327</v>
      </c>
      <c r="P21" s="46">
        <f>MarchRaw!N21</f>
        <v>4228</v>
      </c>
      <c r="Q21" s="46">
        <f>MarchRaw!O21</f>
        <v>24</v>
      </c>
      <c r="R21" s="46">
        <f>MarchRaw!P21</f>
        <v>55</v>
      </c>
      <c r="S21" s="46">
        <f>MarchRaw!Q21</f>
        <v>0</v>
      </c>
      <c r="T21" s="46">
        <f>MarchRaw!R21</f>
        <v>248</v>
      </c>
      <c r="U21" s="46">
        <f>MarchRaw!S21</f>
        <v>380</v>
      </c>
    </row>
    <row r="22" spans="1:21" s="4" customFormat="1" ht="30" customHeight="1" x14ac:dyDescent="0.4">
      <c r="A22" s="5" t="s">
        <v>41</v>
      </c>
      <c r="B22" s="44">
        <f>January!B22</f>
        <v>14259</v>
      </c>
      <c r="C22" s="44">
        <f>February!D22</f>
        <v>14284</v>
      </c>
      <c r="D22" s="44">
        <f>MarchRaw!C22</f>
        <v>14263</v>
      </c>
      <c r="E22" s="44">
        <f>MarchRaw!D22</f>
        <v>42</v>
      </c>
      <c r="F22" s="44">
        <f>MarchRaw!E22</f>
        <v>64</v>
      </c>
      <c r="G22" s="44">
        <f>MarchRaw!F22</f>
        <v>13718</v>
      </c>
      <c r="H22" s="44">
        <f>MarchRaw!G22</f>
        <v>143</v>
      </c>
      <c r="I22" s="44">
        <f>MarchRaw!H22</f>
        <v>114</v>
      </c>
      <c r="J22" s="44">
        <f>MarchRaw!I22</f>
        <v>29</v>
      </c>
      <c r="K22" s="44">
        <f>MarchRaw!J22</f>
        <v>353</v>
      </c>
      <c r="L22" s="44">
        <f>MarchRaw!K22</f>
        <v>94</v>
      </c>
      <c r="M22" s="44">
        <f>MarchRaw!L22</f>
        <v>49</v>
      </c>
      <c r="N22" s="44">
        <f>MarchRaw!W18</f>
        <v>45</v>
      </c>
      <c r="O22" s="44">
        <f>MarchRaw!M22</f>
        <v>54</v>
      </c>
      <c r="P22" s="44">
        <f>MarchRaw!N22</f>
        <v>1287</v>
      </c>
      <c r="Q22" s="44">
        <f>MarchRaw!O22</f>
        <v>27</v>
      </c>
      <c r="R22" s="44">
        <f>MarchRaw!P22</f>
        <v>13</v>
      </c>
      <c r="S22" s="44">
        <f>MarchRaw!Q22</f>
        <v>0</v>
      </c>
      <c r="T22" s="44">
        <f>MarchRaw!R22</f>
        <v>84</v>
      </c>
      <c r="U22" s="44">
        <f>MarchRaw!S22</f>
        <v>21</v>
      </c>
    </row>
    <row r="23" spans="1:21" s="4" customFormat="1" ht="30" customHeight="1" x14ac:dyDescent="0.4">
      <c r="A23" s="6" t="s">
        <v>42</v>
      </c>
      <c r="B23" s="46">
        <f>January!B23</f>
        <v>23651</v>
      </c>
      <c r="C23" s="46">
        <f>February!D23</f>
        <v>23680</v>
      </c>
      <c r="D23" s="46">
        <f>MarchRaw!C23</f>
        <v>23526</v>
      </c>
      <c r="E23" s="46">
        <f>MarchRaw!D23</f>
        <v>189</v>
      </c>
      <c r="F23" s="46">
        <f>MarchRaw!E23</f>
        <v>342</v>
      </c>
      <c r="G23" s="46">
        <f>MarchRaw!F23</f>
        <v>23240</v>
      </c>
      <c r="H23" s="46">
        <f>MarchRaw!G23</f>
        <v>2346</v>
      </c>
      <c r="I23" s="46">
        <f>MarchRaw!H23</f>
        <v>1870</v>
      </c>
      <c r="J23" s="46">
        <f>MarchRaw!I23</f>
        <v>476</v>
      </c>
      <c r="K23" s="46">
        <f>MarchRaw!J23</f>
        <v>3758</v>
      </c>
      <c r="L23" s="46">
        <f>MarchRaw!K23</f>
        <v>1099</v>
      </c>
      <c r="M23" s="46">
        <f>MarchRaw!L23</f>
        <v>1247</v>
      </c>
      <c r="N23" s="46">
        <f>MarchRaw!W19</f>
        <v>543</v>
      </c>
      <c r="O23" s="46">
        <f>MarchRaw!M23</f>
        <v>374</v>
      </c>
      <c r="P23" s="46">
        <f>MarchRaw!N23</f>
        <v>3494</v>
      </c>
      <c r="Q23" s="46">
        <f>MarchRaw!O23</f>
        <v>27</v>
      </c>
      <c r="R23" s="46">
        <f>MarchRaw!P23</f>
        <v>76</v>
      </c>
      <c r="S23" s="46">
        <f>MarchRaw!Q23</f>
        <v>2</v>
      </c>
      <c r="T23" s="46">
        <f>MarchRaw!R23</f>
        <v>306</v>
      </c>
      <c r="U23" s="46">
        <f>MarchRaw!S23</f>
        <v>455</v>
      </c>
    </row>
    <row r="24" spans="1:21" s="4" customFormat="1" ht="30" customHeight="1" x14ac:dyDescent="0.4">
      <c r="A24" s="5" t="s">
        <v>43</v>
      </c>
      <c r="B24" s="44">
        <f>January!B24</f>
        <v>90709</v>
      </c>
      <c r="C24" s="44">
        <f>February!D24</f>
        <v>89318</v>
      </c>
      <c r="D24" s="44">
        <f>MarchRaw!C24</f>
        <v>89141</v>
      </c>
      <c r="E24" s="44">
        <f>MarchRaw!D24</f>
        <v>447</v>
      </c>
      <c r="F24" s="44">
        <f>MarchRaw!E24</f>
        <v>604</v>
      </c>
      <c r="G24" s="44">
        <f>MarchRaw!F24</f>
        <v>83275</v>
      </c>
      <c r="H24" s="44">
        <f>MarchRaw!G24</f>
        <v>11214</v>
      </c>
      <c r="I24" s="44">
        <f>MarchRaw!H24</f>
        <v>8677</v>
      </c>
      <c r="J24" s="44">
        <f>MarchRaw!I24</f>
        <v>2537</v>
      </c>
      <c r="K24" s="44">
        <f>MarchRaw!J24</f>
        <v>20612</v>
      </c>
      <c r="L24" s="44">
        <f>MarchRaw!K24</f>
        <v>5389</v>
      </c>
      <c r="M24" s="44">
        <f>MarchRaw!L24</f>
        <v>5825</v>
      </c>
      <c r="N24" s="44">
        <f>MarchRaw!W20</f>
        <v>2749</v>
      </c>
      <c r="O24" s="44">
        <f>MarchRaw!M24</f>
        <v>1094</v>
      </c>
      <c r="P24" s="44">
        <f>MarchRaw!N24</f>
        <v>15984</v>
      </c>
      <c r="Q24" s="44">
        <f>MarchRaw!O24</f>
        <v>101</v>
      </c>
      <c r="R24" s="44">
        <f>MarchRaw!P24</f>
        <v>236</v>
      </c>
      <c r="S24" s="44">
        <f>MarchRaw!Q24</f>
        <v>5</v>
      </c>
      <c r="T24" s="44">
        <f>MarchRaw!R24</f>
        <v>885</v>
      </c>
      <c r="U24" s="44">
        <f>MarchRaw!S24</f>
        <v>1375</v>
      </c>
    </row>
    <row r="25" spans="1:21" s="4" customFormat="1" ht="30" customHeight="1" x14ac:dyDescent="0.4">
      <c r="A25" s="6" t="s">
        <v>44</v>
      </c>
      <c r="B25" s="46">
        <f>January!B25</f>
        <v>12495</v>
      </c>
      <c r="C25" s="46">
        <f>February!D25</f>
        <v>12493</v>
      </c>
      <c r="D25" s="46">
        <f>MarchRaw!C25</f>
        <v>12514</v>
      </c>
      <c r="E25" s="46">
        <f>MarchRaw!D25</f>
        <v>135</v>
      </c>
      <c r="F25" s="46">
        <f>MarchRaw!E25</f>
        <v>115</v>
      </c>
      <c r="G25" s="46">
        <f>MarchRaw!F25</f>
        <v>12282</v>
      </c>
      <c r="H25" s="46">
        <f>MarchRaw!G25</f>
        <v>767</v>
      </c>
      <c r="I25" s="46">
        <f>MarchRaw!H25</f>
        <v>629</v>
      </c>
      <c r="J25" s="46">
        <f>MarchRaw!I25</f>
        <v>138</v>
      </c>
      <c r="K25" s="46">
        <f>MarchRaw!J25</f>
        <v>1418</v>
      </c>
      <c r="L25" s="46">
        <f>MarchRaw!K25</f>
        <v>300</v>
      </c>
      <c r="M25" s="46">
        <f>MarchRaw!L25</f>
        <v>467</v>
      </c>
      <c r="N25" s="46">
        <f>MarchRaw!W21</f>
        <v>102</v>
      </c>
      <c r="O25" s="46">
        <f>MarchRaw!M25</f>
        <v>91</v>
      </c>
      <c r="P25" s="46">
        <f>MarchRaw!N25</f>
        <v>693</v>
      </c>
      <c r="Q25" s="46">
        <f>MarchRaw!O25</f>
        <v>4</v>
      </c>
      <c r="R25" s="46">
        <f>MarchRaw!P25</f>
        <v>23</v>
      </c>
      <c r="S25" s="46">
        <f>MarchRaw!Q25</f>
        <v>0</v>
      </c>
      <c r="T25" s="46">
        <f>MarchRaw!R25</f>
        <v>234</v>
      </c>
      <c r="U25" s="46">
        <f>MarchRaw!S25</f>
        <v>124</v>
      </c>
    </row>
    <row r="26" spans="1:21" s="4" customFormat="1" ht="30" customHeight="1" x14ac:dyDescent="0.4">
      <c r="A26" s="5" t="s">
        <v>45</v>
      </c>
      <c r="B26" s="44">
        <f>January!B26</f>
        <v>0</v>
      </c>
      <c r="C26" s="44">
        <f>February!D26</f>
        <v>0</v>
      </c>
      <c r="D26" s="44">
        <f>MarchRaw!C26</f>
        <v>0</v>
      </c>
      <c r="E26" s="44">
        <f>MarchRaw!D26</f>
        <v>0</v>
      </c>
      <c r="F26" s="44">
        <f>MarchRaw!E26</f>
        <v>0</v>
      </c>
      <c r="G26" s="44">
        <f>MarchRaw!F26</f>
        <v>0</v>
      </c>
      <c r="H26" s="44">
        <f>MarchRaw!G26</f>
        <v>0</v>
      </c>
      <c r="I26" s="44">
        <f>MarchRaw!H26</f>
        <v>0</v>
      </c>
      <c r="J26" s="44">
        <f>MarchRaw!I26</f>
        <v>0</v>
      </c>
      <c r="K26" s="44">
        <f>MarchRaw!J26</f>
        <v>0</v>
      </c>
      <c r="L26" s="44">
        <f>MarchRaw!K26</f>
        <v>0</v>
      </c>
      <c r="M26" s="44">
        <f>MarchRaw!L26</f>
        <v>0</v>
      </c>
      <c r="N26" s="44">
        <f>MarchRaw!W22</f>
        <v>591</v>
      </c>
      <c r="O26" s="44">
        <f>MarchRaw!M26</f>
        <v>0</v>
      </c>
      <c r="P26" s="44">
        <f>MarchRaw!N26</f>
        <v>712</v>
      </c>
      <c r="Q26" s="44">
        <f>MarchRaw!O26</f>
        <v>4</v>
      </c>
      <c r="R26" s="44">
        <f>MarchRaw!P26</f>
        <v>6</v>
      </c>
      <c r="S26" s="44">
        <f>MarchRaw!Q26</f>
        <v>1</v>
      </c>
      <c r="T26" s="44">
        <f>MarchRaw!R26</f>
        <v>0</v>
      </c>
      <c r="U26" s="44">
        <f>MarchRaw!S26</f>
        <v>0</v>
      </c>
    </row>
    <row r="27" spans="1:21" s="4" customFormat="1" ht="30" customHeight="1" x14ac:dyDescent="0.4">
      <c r="A27" s="6" t="s">
        <v>46</v>
      </c>
      <c r="B27" s="46">
        <f>January!B27</f>
        <v>13787</v>
      </c>
      <c r="C27" s="46">
        <f>February!D27</f>
        <v>13593</v>
      </c>
      <c r="D27" s="46">
        <f>MarchRaw!C27</f>
        <v>13572</v>
      </c>
      <c r="E27" s="46">
        <f>MarchRaw!D27</f>
        <v>83</v>
      </c>
      <c r="F27" s="46">
        <f>MarchRaw!E27</f>
        <v>103</v>
      </c>
      <c r="G27" s="46">
        <f>MarchRaw!F27</f>
        <v>13354</v>
      </c>
      <c r="H27" s="46">
        <f>MarchRaw!G27</f>
        <v>618</v>
      </c>
      <c r="I27" s="46">
        <f>MarchRaw!H27</f>
        <v>460</v>
      </c>
      <c r="J27" s="46">
        <f>MarchRaw!I27</f>
        <v>158</v>
      </c>
      <c r="K27" s="46">
        <f>MarchRaw!J27</f>
        <v>997</v>
      </c>
      <c r="L27" s="46">
        <f>MarchRaw!K27</f>
        <v>369</v>
      </c>
      <c r="M27" s="46">
        <f>MarchRaw!L27</f>
        <v>249</v>
      </c>
      <c r="N27" s="46">
        <f>MarchRaw!W23</f>
        <v>107</v>
      </c>
      <c r="O27" s="46">
        <f>MarchRaw!M27</f>
        <v>94</v>
      </c>
      <c r="P27" s="46">
        <f>MarchRaw!N27</f>
        <v>1051</v>
      </c>
      <c r="Q27" s="46">
        <f>MarchRaw!O27</f>
        <v>8</v>
      </c>
      <c r="R27" s="46">
        <f>MarchRaw!P27</f>
        <v>14</v>
      </c>
      <c r="S27" s="46">
        <f>MarchRaw!Q27</f>
        <v>0</v>
      </c>
      <c r="T27" s="46">
        <f>MarchRaw!R27</f>
        <v>176</v>
      </c>
      <c r="U27" s="46">
        <f>MarchRaw!S27</f>
        <v>130</v>
      </c>
    </row>
    <row r="28" spans="1:21" s="4" customFormat="1" ht="30" customHeight="1" x14ac:dyDescent="0.4">
      <c r="A28" s="5" t="s">
        <v>47</v>
      </c>
      <c r="B28" s="44">
        <f>January!B28</f>
        <v>4292</v>
      </c>
      <c r="C28" s="44">
        <f>February!D28</f>
        <v>4153</v>
      </c>
      <c r="D28" s="44">
        <f>MarchRaw!C28</f>
        <v>3893</v>
      </c>
      <c r="E28" s="44">
        <f>MarchRaw!D28</f>
        <v>43</v>
      </c>
      <c r="F28" s="44">
        <f>MarchRaw!E28</f>
        <v>304</v>
      </c>
      <c r="G28" s="44">
        <f>MarchRaw!F28</f>
        <v>3854</v>
      </c>
      <c r="H28" s="44">
        <f>MarchRaw!G28</f>
        <v>258</v>
      </c>
      <c r="I28" s="44">
        <f>MarchRaw!H28</f>
        <v>185</v>
      </c>
      <c r="J28" s="44">
        <f>MarchRaw!I28</f>
        <v>73</v>
      </c>
      <c r="K28" s="44">
        <f>MarchRaw!J28</f>
        <v>452</v>
      </c>
      <c r="L28" s="44">
        <f>MarchRaw!K28</f>
        <v>116</v>
      </c>
      <c r="M28" s="44">
        <f>MarchRaw!L28</f>
        <v>142</v>
      </c>
      <c r="N28" s="44">
        <f>MarchRaw!W25</f>
        <v>48</v>
      </c>
      <c r="O28" s="44">
        <f>MarchRaw!M28</f>
        <v>45</v>
      </c>
      <c r="P28" s="44">
        <f>MarchRaw!N28</f>
        <v>642</v>
      </c>
      <c r="Q28" s="44">
        <f>MarchRaw!O28</f>
        <v>0</v>
      </c>
      <c r="R28" s="44">
        <f>MarchRaw!P28</f>
        <v>7</v>
      </c>
      <c r="S28" s="44">
        <f>MarchRaw!Q28</f>
        <v>2</v>
      </c>
      <c r="T28" s="44">
        <f>MarchRaw!R28</f>
        <v>75</v>
      </c>
      <c r="U28" s="44">
        <f>MarchRaw!S28</f>
        <v>72</v>
      </c>
    </row>
    <row r="29" spans="1:21" s="4" customFormat="1" ht="30" customHeight="1" x14ac:dyDescent="0.4">
      <c r="A29" s="6" t="s">
        <v>48</v>
      </c>
      <c r="B29" s="46">
        <f>January!B29</f>
        <v>16415</v>
      </c>
      <c r="C29" s="46">
        <f>February!D29</f>
        <v>16316</v>
      </c>
      <c r="D29" s="46">
        <f>MarchRaw!C29</f>
        <v>16390</v>
      </c>
      <c r="E29" s="46">
        <f>MarchRaw!D29</f>
        <v>120</v>
      </c>
      <c r="F29" s="46">
        <f>MarchRaw!E29</f>
        <v>46</v>
      </c>
      <c r="G29" s="46">
        <f>MarchRaw!F29</f>
        <v>16271</v>
      </c>
      <c r="H29" s="46">
        <f>MarchRaw!G29</f>
        <v>1960</v>
      </c>
      <c r="I29" s="46">
        <f>MarchRaw!H29</f>
        <v>1478</v>
      </c>
      <c r="J29" s="46">
        <f>MarchRaw!I29</f>
        <v>482</v>
      </c>
      <c r="K29" s="46">
        <f>MarchRaw!J29</f>
        <v>2592</v>
      </c>
      <c r="L29" s="46">
        <f>MarchRaw!K29</f>
        <v>737</v>
      </c>
      <c r="M29" s="46">
        <f>MarchRaw!L29</f>
        <v>1223</v>
      </c>
      <c r="N29" s="46">
        <f>MarchRaw!W26</f>
        <v>224</v>
      </c>
      <c r="O29" s="46">
        <f>MarchRaw!M29</f>
        <v>186</v>
      </c>
      <c r="P29" s="46">
        <f>MarchRaw!N29</f>
        <v>1952</v>
      </c>
      <c r="Q29" s="46">
        <f>MarchRaw!O29</f>
        <v>9</v>
      </c>
      <c r="R29" s="46">
        <f>MarchRaw!P29</f>
        <v>30</v>
      </c>
      <c r="S29" s="46">
        <f>MarchRaw!Q29</f>
        <v>0</v>
      </c>
      <c r="T29" s="46">
        <f>MarchRaw!R29</f>
        <v>330</v>
      </c>
      <c r="U29" s="46">
        <f>MarchRaw!S29</f>
        <v>453</v>
      </c>
    </row>
    <row r="30" spans="1:21" s="4" customFormat="1" ht="30" customHeight="1" x14ac:dyDescent="0.4">
      <c r="A30" s="5" t="s">
        <v>49</v>
      </c>
      <c r="B30" s="44">
        <f>January!B30</f>
        <v>889</v>
      </c>
      <c r="C30" s="44">
        <f>February!D30</f>
        <v>899</v>
      </c>
      <c r="D30" s="44">
        <f>MarchRaw!C30</f>
        <v>897</v>
      </c>
      <c r="E30" s="44">
        <f>MarchRaw!D30</f>
        <v>0</v>
      </c>
      <c r="F30" s="44">
        <f>MarchRaw!E30</f>
        <v>0</v>
      </c>
      <c r="G30" s="44">
        <f>MarchRaw!F30</f>
        <v>721</v>
      </c>
      <c r="H30" s="44">
        <f>MarchRaw!G30</f>
        <v>67</v>
      </c>
      <c r="I30" s="44">
        <f>MarchRaw!H30</f>
        <v>54</v>
      </c>
      <c r="J30" s="44">
        <f>MarchRaw!I30</f>
        <v>13</v>
      </c>
      <c r="K30" s="44">
        <f>MarchRaw!J30</f>
        <v>111</v>
      </c>
      <c r="L30" s="44">
        <f>MarchRaw!K30</f>
        <v>45</v>
      </c>
      <c r="M30" s="44">
        <f>MarchRaw!L30</f>
        <v>22</v>
      </c>
      <c r="N30" s="44">
        <f>MarchRaw!W28</f>
        <v>0</v>
      </c>
      <c r="O30" s="44">
        <f>MarchRaw!M30</f>
        <v>12</v>
      </c>
      <c r="P30" s="44">
        <f>MarchRaw!N30</f>
        <v>215</v>
      </c>
      <c r="Q30" s="44">
        <f>MarchRaw!O30</f>
        <v>3</v>
      </c>
      <c r="R30" s="44">
        <f>MarchRaw!P30</f>
        <v>2</v>
      </c>
      <c r="S30" s="44">
        <f>MarchRaw!Q30</f>
        <v>0</v>
      </c>
      <c r="T30" s="44">
        <f>MarchRaw!R30</f>
        <v>15</v>
      </c>
      <c r="U30" s="44">
        <f>MarchRaw!S30</f>
        <v>40</v>
      </c>
    </row>
    <row r="31" spans="1:21" s="4" customFormat="1" ht="30" customHeight="1" x14ac:dyDescent="0.4">
      <c r="A31" s="6" t="s">
        <v>50</v>
      </c>
      <c r="B31" s="46">
        <f>January!B31</f>
        <v>16119</v>
      </c>
      <c r="C31" s="46">
        <f>February!D31</f>
        <v>16137</v>
      </c>
      <c r="D31" s="46">
        <f>MarchRaw!C31</f>
        <v>15802</v>
      </c>
      <c r="E31" s="46">
        <f>MarchRaw!D31</f>
        <v>68</v>
      </c>
      <c r="F31" s="46">
        <f>MarchRaw!E31</f>
        <v>365</v>
      </c>
      <c r="G31" s="46">
        <f>MarchRaw!F31</f>
        <v>15455</v>
      </c>
      <c r="H31" s="46">
        <f>MarchRaw!G31</f>
        <v>373</v>
      </c>
      <c r="I31" s="46">
        <f>MarchRaw!H31</f>
        <v>286</v>
      </c>
      <c r="J31" s="46">
        <f>MarchRaw!I31</f>
        <v>87</v>
      </c>
      <c r="K31" s="46">
        <f>MarchRaw!J31</f>
        <v>793</v>
      </c>
      <c r="L31" s="46">
        <f>MarchRaw!K31</f>
        <v>176</v>
      </c>
      <c r="M31" s="46">
        <f>MarchRaw!L31</f>
        <v>197</v>
      </c>
      <c r="N31" s="46">
        <f>MarchRaw!W29</f>
        <v>59</v>
      </c>
      <c r="O31" s="46">
        <f>MarchRaw!M31</f>
        <v>53</v>
      </c>
      <c r="P31" s="46">
        <f>MarchRaw!N31</f>
        <v>554</v>
      </c>
      <c r="Q31" s="46">
        <f>MarchRaw!O31</f>
        <v>4</v>
      </c>
      <c r="R31" s="46">
        <f>MarchRaw!P31</f>
        <v>5</v>
      </c>
      <c r="S31" s="46">
        <f>MarchRaw!Q31</f>
        <v>0</v>
      </c>
      <c r="T31" s="46">
        <f>MarchRaw!R31</f>
        <v>215</v>
      </c>
      <c r="U31" s="46">
        <f>MarchRaw!S31</f>
        <v>39</v>
      </c>
    </row>
    <row r="32" spans="1:21" s="4" customFormat="1" ht="30" customHeight="1" x14ac:dyDescent="0.4">
      <c r="A32" s="5" t="s">
        <v>51</v>
      </c>
      <c r="B32" s="44">
        <f>January!B32</f>
        <v>21568</v>
      </c>
      <c r="C32" s="44">
        <f>February!D32</f>
        <v>21696</v>
      </c>
      <c r="D32" s="44">
        <f>MarchRaw!C32</f>
        <v>21617</v>
      </c>
      <c r="E32" s="44">
        <f>MarchRaw!D32</f>
        <v>131</v>
      </c>
      <c r="F32" s="44">
        <f>MarchRaw!E32</f>
        <v>217</v>
      </c>
      <c r="G32" s="44">
        <f>MarchRaw!F32</f>
        <v>21532</v>
      </c>
      <c r="H32" s="44">
        <f>MarchRaw!G32</f>
        <v>1754</v>
      </c>
      <c r="I32" s="44">
        <f>MarchRaw!H32</f>
        <v>1599</v>
      </c>
      <c r="J32" s="44">
        <f>MarchRaw!I32</f>
        <v>155</v>
      </c>
      <c r="K32" s="44">
        <f>MarchRaw!J32</f>
        <v>3115</v>
      </c>
      <c r="L32" s="44">
        <f>MarchRaw!K32</f>
        <v>1276</v>
      </c>
      <c r="M32" s="44">
        <f>MarchRaw!L32</f>
        <v>478</v>
      </c>
      <c r="N32" s="44">
        <f>MarchRaw!W30</f>
        <v>258</v>
      </c>
      <c r="O32" s="44">
        <f>MarchRaw!M32</f>
        <v>302</v>
      </c>
      <c r="P32" s="44">
        <f>MarchRaw!N32</f>
        <v>2177</v>
      </c>
      <c r="Q32" s="44">
        <f>MarchRaw!O32</f>
        <v>15</v>
      </c>
      <c r="R32" s="44">
        <f>MarchRaw!P32</f>
        <v>68</v>
      </c>
      <c r="S32" s="44">
        <f>MarchRaw!Q32</f>
        <v>3</v>
      </c>
      <c r="T32" s="44">
        <f>MarchRaw!R32</f>
        <v>429</v>
      </c>
      <c r="U32" s="44">
        <f>MarchRaw!S32</f>
        <v>408</v>
      </c>
    </row>
    <row r="33" spans="1:21" s="4" customFormat="1" ht="30" customHeight="1" x14ac:dyDescent="0.4">
      <c r="A33" s="6" t="s">
        <v>52</v>
      </c>
      <c r="B33" s="46">
        <f>January!B33</f>
        <v>17880</v>
      </c>
      <c r="C33" s="46">
        <f>February!D33</f>
        <v>18020</v>
      </c>
      <c r="D33" s="46">
        <f>MarchRaw!C33</f>
        <v>18117</v>
      </c>
      <c r="E33" s="46">
        <f>MarchRaw!D33</f>
        <v>115</v>
      </c>
      <c r="F33" s="46">
        <f>MarchRaw!E33</f>
        <v>18</v>
      </c>
      <c r="G33" s="46">
        <f>MarchRaw!F33</f>
        <v>17981</v>
      </c>
      <c r="H33" s="46">
        <f>MarchRaw!G33</f>
        <v>1156</v>
      </c>
      <c r="I33" s="46">
        <f>MarchRaw!H33</f>
        <v>890</v>
      </c>
      <c r="J33" s="46">
        <f>MarchRaw!I33</f>
        <v>266</v>
      </c>
      <c r="K33" s="46">
        <f>MarchRaw!J33</f>
        <v>2197</v>
      </c>
      <c r="L33" s="46">
        <f>MarchRaw!K33</f>
        <v>675</v>
      </c>
      <c r="M33" s="46">
        <f>MarchRaw!L33</f>
        <v>481</v>
      </c>
      <c r="N33" s="46">
        <f>MarchRaw!W31</f>
        <v>123</v>
      </c>
      <c r="O33" s="46">
        <f>MarchRaw!M33</f>
        <v>220</v>
      </c>
      <c r="P33" s="46">
        <f>MarchRaw!N33</f>
        <v>2937</v>
      </c>
      <c r="Q33" s="46">
        <f>MarchRaw!O33</f>
        <v>8</v>
      </c>
      <c r="R33" s="46">
        <f>MarchRaw!P33</f>
        <v>33</v>
      </c>
      <c r="S33" s="46">
        <f>MarchRaw!Q33</f>
        <v>0</v>
      </c>
      <c r="T33" s="46">
        <f>MarchRaw!R33</f>
        <v>475</v>
      </c>
      <c r="U33" s="46">
        <f>MarchRaw!S33</f>
        <v>236</v>
      </c>
    </row>
    <row r="34" spans="1:21" s="4" customFormat="1" ht="30" customHeight="1" x14ac:dyDescent="0.4">
      <c r="A34" s="5" t="s">
        <v>53</v>
      </c>
      <c r="B34" s="44">
        <f>January!B34</f>
        <v>10805</v>
      </c>
      <c r="C34" s="44">
        <f>February!D34</f>
        <v>10863</v>
      </c>
      <c r="D34" s="44">
        <f>MarchRaw!C34</f>
        <v>10860</v>
      </c>
      <c r="E34" s="44">
        <f>MarchRaw!D34</f>
        <v>44</v>
      </c>
      <c r="F34" s="44">
        <f>MarchRaw!E34</f>
        <v>47</v>
      </c>
      <c r="G34" s="44">
        <f>MarchRaw!F34</f>
        <v>10655</v>
      </c>
      <c r="H34" s="44">
        <f>MarchRaw!G34</f>
        <v>663</v>
      </c>
      <c r="I34" s="44">
        <f>MarchRaw!H34</f>
        <v>550</v>
      </c>
      <c r="J34" s="44">
        <f>MarchRaw!I34</f>
        <v>113</v>
      </c>
      <c r="K34" s="44">
        <f>MarchRaw!J34</f>
        <v>985</v>
      </c>
      <c r="L34" s="44">
        <f>MarchRaw!K34</f>
        <v>456</v>
      </c>
      <c r="M34" s="44">
        <f>MarchRaw!L34</f>
        <v>207</v>
      </c>
      <c r="N34" s="44">
        <f>MarchRaw!W32</f>
        <v>113</v>
      </c>
      <c r="O34" s="44">
        <f>MarchRaw!M34</f>
        <v>135</v>
      </c>
      <c r="P34" s="44">
        <f>MarchRaw!N34</f>
        <v>1276</v>
      </c>
      <c r="Q34" s="44">
        <f>MarchRaw!O34</f>
        <v>6</v>
      </c>
      <c r="R34" s="44">
        <f>MarchRaw!P34</f>
        <v>18</v>
      </c>
      <c r="S34" s="44">
        <f>MarchRaw!Q34</f>
        <v>0</v>
      </c>
      <c r="T34" s="44">
        <f>MarchRaw!R34</f>
        <v>74</v>
      </c>
      <c r="U34" s="44">
        <f>MarchRaw!S34</f>
        <v>166</v>
      </c>
    </row>
    <row r="35" spans="1:21" s="4" customFormat="1" ht="30" customHeight="1" x14ac:dyDescent="0.4">
      <c r="A35" s="6" t="s">
        <v>54</v>
      </c>
      <c r="B35" s="46">
        <f>January!B35</f>
        <v>70740</v>
      </c>
      <c r="C35" s="46">
        <f>February!D35</f>
        <v>71203</v>
      </c>
      <c r="D35" s="46">
        <f>MarchRaw!C35</f>
        <v>71378</v>
      </c>
      <c r="E35" s="46">
        <f>MarchRaw!D35</f>
        <v>534</v>
      </c>
      <c r="F35" s="46">
        <f>MarchRaw!E35</f>
        <v>371</v>
      </c>
      <c r="G35" s="46">
        <f>MarchRaw!F35</f>
        <v>69128</v>
      </c>
      <c r="H35" s="46">
        <f>MarchRaw!G35</f>
        <v>7249</v>
      </c>
      <c r="I35" s="46">
        <f>MarchRaw!H35</f>
        <v>6360</v>
      </c>
      <c r="J35" s="46">
        <f>MarchRaw!I35</f>
        <v>889</v>
      </c>
      <c r="K35" s="46">
        <f>MarchRaw!J35</f>
        <v>17189</v>
      </c>
      <c r="L35" s="46">
        <f>MarchRaw!K35</f>
        <v>3101</v>
      </c>
      <c r="M35" s="46">
        <f>MarchRaw!L35</f>
        <v>4148</v>
      </c>
      <c r="N35" s="46">
        <f>MarchRaw!W33</f>
        <v>924</v>
      </c>
      <c r="O35" s="46">
        <f>MarchRaw!M35</f>
        <v>805</v>
      </c>
      <c r="P35" s="46">
        <f>MarchRaw!N35</f>
        <v>9502</v>
      </c>
      <c r="Q35" s="46">
        <f>MarchRaw!O35</f>
        <v>38</v>
      </c>
      <c r="R35" s="46">
        <f>MarchRaw!P35</f>
        <v>191</v>
      </c>
      <c r="S35" s="46">
        <f>MarchRaw!Q35</f>
        <v>1</v>
      </c>
      <c r="T35" s="46">
        <f>MarchRaw!R35</f>
        <v>855</v>
      </c>
      <c r="U35" s="46">
        <f>MarchRaw!S35</f>
        <v>793</v>
      </c>
    </row>
    <row r="36" spans="1:21" s="4" customFormat="1" ht="30" customHeight="1" x14ac:dyDescent="0.4">
      <c r="A36" s="5" t="s">
        <v>55</v>
      </c>
      <c r="B36" s="44">
        <f>January!B36</f>
        <v>22063</v>
      </c>
      <c r="C36" s="44">
        <f>February!D36</f>
        <v>22213</v>
      </c>
      <c r="D36" s="44">
        <f>MarchRaw!C36</f>
        <v>22066</v>
      </c>
      <c r="E36" s="44">
        <f>MarchRaw!D36</f>
        <v>122</v>
      </c>
      <c r="F36" s="44">
        <f>MarchRaw!E36</f>
        <v>268</v>
      </c>
      <c r="G36" s="44">
        <f>MarchRaw!F36</f>
        <v>21722</v>
      </c>
      <c r="H36" s="44">
        <f>MarchRaw!G36</f>
        <v>1038</v>
      </c>
      <c r="I36" s="44">
        <f>MarchRaw!H36</f>
        <v>908</v>
      </c>
      <c r="J36" s="44">
        <f>MarchRaw!I36</f>
        <v>130</v>
      </c>
      <c r="K36" s="44">
        <f>MarchRaw!J36</f>
        <v>2036</v>
      </c>
      <c r="L36" s="44">
        <f>MarchRaw!K36</f>
        <v>587</v>
      </c>
      <c r="M36" s="44">
        <f>MarchRaw!L36</f>
        <v>451</v>
      </c>
      <c r="N36" s="44">
        <f>MarchRaw!W34</f>
        <v>151</v>
      </c>
      <c r="O36" s="44">
        <f>MarchRaw!M36</f>
        <v>148</v>
      </c>
      <c r="P36" s="44">
        <f>MarchRaw!N36</f>
        <v>1262</v>
      </c>
      <c r="Q36" s="44">
        <f>MarchRaw!O36</f>
        <v>7</v>
      </c>
      <c r="R36" s="44">
        <f>MarchRaw!P36</f>
        <v>14</v>
      </c>
      <c r="S36" s="44">
        <f>MarchRaw!Q36</f>
        <v>0</v>
      </c>
      <c r="T36" s="44">
        <f>MarchRaw!R36</f>
        <v>316</v>
      </c>
      <c r="U36" s="44">
        <f>MarchRaw!S36</f>
        <v>182</v>
      </c>
    </row>
    <row r="37" spans="1:21" s="4" customFormat="1" ht="30" customHeight="1" x14ac:dyDescent="0.4">
      <c r="A37" s="6" t="s">
        <v>56</v>
      </c>
      <c r="B37" s="46">
        <f>January!B37</f>
        <v>29363</v>
      </c>
      <c r="C37" s="46">
        <f>February!D37</f>
        <v>29367</v>
      </c>
      <c r="D37" s="46">
        <f>MarchRaw!C37</f>
        <v>29459</v>
      </c>
      <c r="E37" s="46">
        <f>MarchRaw!D37</f>
        <v>169</v>
      </c>
      <c r="F37" s="46">
        <f>MarchRaw!E37</f>
        <v>81</v>
      </c>
      <c r="G37" s="46">
        <f>MarchRaw!F37</f>
        <v>28393</v>
      </c>
      <c r="H37" s="46">
        <f>MarchRaw!G37</f>
        <v>3556</v>
      </c>
      <c r="I37" s="46">
        <f>MarchRaw!H37</f>
        <v>2746</v>
      </c>
      <c r="J37" s="46">
        <f>MarchRaw!I37</f>
        <v>810</v>
      </c>
      <c r="K37" s="46">
        <f>MarchRaw!J37</f>
        <v>3983</v>
      </c>
      <c r="L37" s="46">
        <f>MarchRaw!K37</f>
        <v>1614</v>
      </c>
      <c r="M37" s="46">
        <f>MarchRaw!L37</f>
        <v>1942</v>
      </c>
      <c r="N37" s="46">
        <f>MarchRaw!W35</f>
        <v>554</v>
      </c>
      <c r="O37" s="46">
        <f>MarchRaw!M37</f>
        <v>573</v>
      </c>
      <c r="P37" s="46">
        <f>MarchRaw!N37</f>
        <v>5637</v>
      </c>
      <c r="Q37" s="46">
        <f>MarchRaw!O37</f>
        <v>45</v>
      </c>
      <c r="R37" s="46">
        <f>MarchRaw!P37</f>
        <v>92</v>
      </c>
      <c r="S37" s="46">
        <f>MarchRaw!Q37</f>
        <v>16</v>
      </c>
      <c r="T37" s="46">
        <f>MarchRaw!R37</f>
        <v>235</v>
      </c>
      <c r="U37" s="46">
        <f>MarchRaw!S37</f>
        <v>358</v>
      </c>
    </row>
    <row r="38" spans="1:21" s="4" customFormat="1" ht="30" customHeight="1" x14ac:dyDescent="0.4">
      <c r="A38" s="5" t="s">
        <v>57</v>
      </c>
      <c r="B38" s="44">
        <f>January!B38</f>
        <v>13103</v>
      </c>
      <c r="C38" s="44">
        <f>February!D38</f>
        <v>13230</v>
      </c>
      <c r="D38" s="44">
        <f>MarchRaw!C38</f>
        <v>13134</v>
      </c>
      <c r="E38" s="44">
        <f>MarchRaw!D38</f>
        <v>29</v>
      </c>
      <c r="F38" s="44">
        <f>MarchRaw!E38</f>
        <v>125</v>
      </c>
      <c r="G38" s="44">
        <f>MarchRaw!F38</f>
        <v>13116</v>
      </c>
      <c r="H38" s="44">
        <f>MarchRaw!G38</f>
        <v>88</v>
      </c>
      <c r="I38" s="44">
        <f>MarchRaw!H38</f>
        <v>74</v>
      </c>
      <c r="J38" s="44">
        <f>MarchRaw!I38</f>
        <v>14</v>
      </c>
      <c r="K38" s="44">
        <f>MarchRaw!J38</f>
        <v>348</v>
      </c>
      <c r="L38" s="44">
        <f>MarchRaw!K38</f>
        <v>60</v>
      </c>
      <c r="M38" s="44">
        <f>MarchRaw!L38</f>
        <v>28</v>
      </c>
      <c r="N38" s="44"/>
      <c r="O38" s="44">
        <f>MarchRaw!M38</f>
        <v>14</v>
      </c>
      <c r="P38" s="44">
        <f>MarchRaw!N38</f>
        <v>313</v>
      </c>
      <c r="Q38" s="44">
        <f>MarchRaw!O38</f>
        <v>1</v>
      </c>
      <c r="R38" s="44">
        <f>MarchRaw!P38</f>
        <v>0</v>
      </c>
      <c r="S38" s="44">
        <f>MarchRaw!Q38</f>
        <v>0</v>
      </c>
      <c r="T38" s="44">
        <f>MarchRaw!R38</f>
        <v>130</v>
      </c>
      <c r="U38" s="44">
        <f>MarchRaw!S38</f>
        <v>26</v>
      </c>
    </row>
    <row r="39" spans="1:21" s="4" customFormat="1" ht="30" customHeight="1" x14ac:dyDescent="0.4">
      <c r="A39" s="6" t="s">
        <v>63</v>
      </c>
      <c r="B39" s="46">
        <f>January!B39</f>
        <v>7993</v>
      </c>
      <c r="C39" s="46">
        <f>February!D39</f>
        <v>8040</v>
      </c>
      <c r="D39" s="46">
        <f>MarchRaw!C39</f>
        <v>8105</v>
      </c>
      <c r="E39" s="46">
        <f>MarchRaw!D39</f>
        <v>67</v>
      </c>
      <c r="F39" s="46">
        <f>MarchRaw!E39</f>
        <v>2</v>
      </c>
      <c r="G39" s="46">
        <f>MarchRaw!F39</f>
        <v>7949</v>
      </c>
      <c r="H39" s="46">
        <f>MarchRaw!G39</f>
        <v>165</v>
      </c>
      <c r="I39" s="46">
        <f>MarchRaw!H39</f>
        <v>143</v>
      </c>
      <c r="J39" s="46">
        <f>MarchRaw!I39</f>
        <v>22</v>
      </c>
      <c r="K39" s="46">
        <f>MarchRaw!J39</f>
        <v>409</v>
      </c>
      <c r="L39" s="46">
        <f>MarchRaw!K39</f>
        <v>21</v>
      </c>
      <c r="M39" s="46">
        <f>MarchRaw!L39</f>
        <v>144</v>
      </c>
      <c r="N39" s="46">
        <f>MarchRaw!W36</f>
        <v>40</v>
      </c>
      <c r="O39" s="46">
        <f>MarchRaw!M39</f>
        <v>27</v>
      </c>
      <c r="P39" s="46">
        <f>MarchRaw!N39</f>
        <v>458</v>
      </c>
      <c r="Q39" s="46">
        <f>MarchRaw!O39</f>
        <v>2</v>
      </c>
      <c r="R39" s="46">
        <f>MarchRaw!P39</f>
        <v>1</v>
      </c>
      <c r="S39" s="46">
        <f>MarchRaw!Q39</f>
        <v>0</v>
      </c>
      <c r="T39" s="46">
        <f>MarchRaw!R39</f>
        <v>55</v>
      </c>
      <c r="U39" s="46">
        <f>MarchRaw!S39</f>
        <v>90</v>
      </c>
    </row>
    <row r="40" spans="1:21" s="4" customFormat="1" ht="30" customHeight="1" x14ac:dyDescent="0.4">
      <c r="A40" s="10" t="s">
        <v>58</v>
      </c>
      <c r="B40" s="52">
        <f>January!B40</f>
        <v>12915</v>
      </c>
      <c r="C40" s="52">
        <f>February!D40</f>
        <v>12941</v>
      </c>
      <c r="D40" s="52">
        <f>MarchRaw!C40</f>
        <v>12967</v>
      </c>
      <c r="E40" s="52">
        <f>MarchRaw!D40</f>
        <v>38</v>
      </c>
      <c r="F40" s="52">
        <f>MarchRaw!E40</f>
        <v>12</v>
      </c>
      <c r="G40" s="52">
        <f>MarchRaw!F40</f>
        <v>11565</v>
      </c>
      <c r="H40" s="52">
        <f>MarchRaw!G40</f>
        <v>358</v>
      </c>
      <c r="I40" s="52">
        <f>MarchRaw!H40</f>
        <v>335</v>
      </c>
      <c r="J40" s="52">
        <f>MarchRaw!I40</f>
        <v>23</v>
      </c>
      <c r="K40" s="52">
        <f>MarchRaw!J40</f>
        <v>758</v>
      </c>
      <c r="L40" s="52">
        <f>MarchRaw!K40</f>
        <v>1</v>
      </c>
      <c r="M40" s="52">
        <f>MarchRaw!L40</f>
        <v>357</v>
      </c>
      <c r="N40" s="52"/>
      <c r="O40" s="52">
        <f>MarchRaw!M40</f>
        <v>102</v>
      </c>
      <c r="P40" s="52">
        <f>MarchRaw!N40</f>
        <v>284</v>
      </c>
      <c r="Q40" s="52">
        <f>MarchRaw!O40</f>
        <v>2</v>
      </c>
      <c r="R40" s="52">
        <f>MarchRaw!P40</f>
        <v>1</v>
      </c>
      <c r="S40" s="52">
        <f>MarchRaw!Q40</f>
        <v>0</v>
      </c>
      <c r="T40" s="52">
        <f>MarchRaw!R40</f>
        <v>54</v>
      </c>
      <c r="U40" s="52">
        <f>MarchRaw!S40</f>
        <v>13</v>
      </c>
    </row>
    <row r="41" spans="1:21" s="4" customFormat="1" ht="30" customHeight="1" x14ac:dyDescent="0.4">
      <c r="A41" s="9" t="s">
        <v>59</v>
      </c>
      <c r="B41" s="54">
        <f>January!B41</f>
        <v>16712</v>
      </c>
      <c r="C41" s="54">
        <f>February!D41</f>
        <v>16828</v>
      </c>
      <c r="D41" s="54">
        <f>MarchRaw!C41</f>
        <v>15661</v>
      </c>
      <c r="E41" s="54">
        <f>MarchRaw!D41</f>
        <v>0</v>
      </c>
      <c r="F41" s="54">
        <f>MarchRaw!E41</f>
        <v>1177</v>
      </c>
      <c r="G41" s="54">
        <f>MarchRaw!F41</f>
        <v>13358</v>
      </c>
      <c r="H41" s="54">
        <f>MarchRaw!G41</f>
        <v>1633</v>
      </c>
      <c r="I41" s="54">
        <f>MarchRaw!H41</f>
        <v>1416</v>
      </c>
      <c r="J41" s="54">
        <f>MarchRaw!I41</f>
        <v>217</v>
      </c>
      <c r="K41" s="54">
        <f>MarchRaw!J41</f>
        <v>1902</v>
      </c>
      <c r="L41" s="54">
        <f>MarchRaw!K41</f>
        <v>5</v>
      </c>
      <c r="M41" s="54">
        <f>MarchRaw!L41</f>
        <v>1628</v>
      </c>
      <c r="N41" s="54"/>
      <c r="O41" s="54">
        <f>MarchRaw!M41</f>
        <v>326</v>
      </c>
      <c r="P41" s="54">
        <f>MarchRaw!N41</f>
        <v>562</v>
      </c>
      <c r="Q41" s="54">
        <f>MarchRaw!O41</f>
        <v>1</v>
      </c>
      <c r="R41" s="54">
        <f>MarchRaw!P41</f>
        <v>0</v>
      </c>
      <c r="S41" s="54">
        <f>MarchRaw!Q41</f>
        <v>0</v>
      </c>
      <c r="T41" s="54">
        <f>MarchRaw!R41</f>
        <v>100</v>
      </c>
      <c r="U41" s="54">
        <f>MarchRaw!S41</f>
        <v>36</v>
      </c>
    </row>
    <row r="42" spans="1:21" s="4" customFormat="1" ht="30" customHeight="1" x14ac:dyDescent="0.4">
      <c r="A42" s="10" t="s">
        <v>60</v>
      </c>
      <c r="B42" s="52">
        <f>January!B42</f>
        <v>3979</v>
      </c>
      <c r="C42" s="52">
        <f>February!D42</f>
        <v>3947</v>
      </c>
      <c r="D42" s="52">
        <f>MarchRaw!C42</f>
        <v>3946</v>
      </c>
      <c r="E42" s="52">
        <f>MarchRaw!D42</f>
        <v>0</v>
      </c>
      <c r="F42" s="52">
        <f>MarchRaw!E42</f>
        <v>4</v>
      </c>
      <c r="G42" s="52">
        <f>MarchRaw!F42</f>
        <v>3720</v>
      </c>
      <c r="H42" s="52">
        <f>MarchRaw!G42</f>
        <v>46</v>
      </c>
      <c r="I42" s="52">
        <f>MarchRaw!H42</f>
        <v>38</v>
      </c>
      <c r="J42" s="52">
        <f>MarchRaw!I42</f>
        <v>8</v>
      </c>
      <c r="K42" s="52">
        <f>MarchRaw!J42</f>
        <v>85</v>
      </c>
      <c r="L42" s="52">
        <f>MarchRaw!K42</f>
        <v>45</v>
      </c>
      <c r="M42" s="52">
        <f>MarchRaw!L42</f>
        <v>1</v>
      </c>
      <c r="N42" s="52"/>
      <c r="O42" s="52">
        <f>MarchRaw!M42</f>
        <v>29</v>
      </c>
      <c r="P42" s="52">
        <f>MarchRaw!N42</f>
        <v>375</v>
      </c>
      <c r="Q42" s="52">
        <f>MarchRaw!O42</f>
        <v>0</v>
      </c>
      <c r="R42" s="52">
        <f>MarchRaw!P42</f>
        <v>0</v>
      </c>
      <c r="S42" s="52">
        <f>MarchRaw!Q42</f>
        <v>0</v>
      </c>
      <c r="T42" s="52">
        <f>MarchRaw!R42</f>
        <v>29</v>
      </c>
      <c r="U42" s="52">
        <f>MarchRaw!S42</f>
        <v>2</v>
      </c>
    </row>
    <row r="43" spans="1:21" s="4" customFormat="1" ht="30" customHeight="1" x14ac:dyDescent="0.4">
      <c r="A43" s="9" t="s">
        <v>61</v>
      </c>
      <c r="B43" s="54">
        <f>January!B43</f>
        <v>4739</v>
      </c>
      <c r="C43" s="54">
        <f>February!D43</f>
        <v>4759</v>
      </c>
      <c r="D43" s="54">
        <f>MarchRaw!C43</f>
        <v>4760</v>
      </c>
      <c r="E43" s="54">
        <f>MarchRaw!D43</f>
        <v>1</v>
      </c>
      <c r="F43" s="54">
        <f>MarchRaw!E43</f>
        <v>0</v>
      </c>
      <c r="G43" s="54">
        <f>MarchRaw!F43</f>
        <v>4241</v>
      </c>
      <c r="H43" s="54">
        <f>MarchRaw!G43</f>
        <v>108</v>
      </c>
      <c r="I43" s="54">
        <f>MarchRaw!H43</f>
        <v>98</v>
      </c>
      <c r="J43" s="54">
        <f>MarchRaw!I43</f>
        <v>10</v>
      </c>
      <c r="K43" s="54">
        <f>MarchRaw!J43</f>
        <v>185</v>
      </c>
      <c r="L43" s="54">
        <f>MarchRaw!K43</f>
        <v>6</v>
      </c>
      <c r="M43" s="54">
        <f>MarchRaw!L43</f>
        <v>102</v>
      </c>
      <c r="N43" s="54"/>
      <c r="O43" s="54">
        <f>MarchRaw!M43</f>
        <v>64</v>
      </c>
      <c r="P43" s="54">
        <f>MarchRaw!N43</f>
        <v>251</v>
      </c>
      <c r="Q43" s="54">
        <f>MarchRaw!O43</f>
        <v>0</v>
      </c>
      <c r="R43" s="54">
        <f>MarchRaw!P43</f>
        <v>0</v>
      </c>
      <c r="S43" s="54">
        <f>MarchRaw!Q43</f>
        <v>1</v>
      </c>
      <c r="T43" s="54">
        <f>MarchRaw!R43</f>
        <v>30</v>
      </c>
      <c r="U43" s="54">
        <f>MarchRaw!S43</f>
        <v>10</v>
      </c>
    </row>
    <row r="44" spans="1:21" s="4" customFormat="1" ht="30" customHeight="1" x14ac:dyDescent="0.4">
      <c r="A44" s="10" t="s">
        <v>62</v>
      </c>
      <c r="B44" s="52">
        <f>January!B44</f>
        <v>13413</v>
      </c>
      <c r="C44" s="52">
        <f>February!D44</f>
        <v>13409</v>
      </c>
      <c r="D44" s="52">
        <f>MarchRaw!C44</f>
        <v>13395</v>
      </c>
      <c r="E44" s="52">
        <f>MarchRaw!D44</f>
        <v>0</v>
      </c>
      <c r="F44" s="52">
        <f>MarchRaw!E44</f>
        <v>14</v>
      </c>
      <c r="G44" s="52">
        <f>MarchRaw!F44</f>
        <v>9512</v>
      </c>
      <c r="H44" s="52">
        <f>MarchRaw!G44</f>
        <v>0</v>
      </c>
      <c r="I44" s="52">
        <f>MarchRaw!H44</f>
        <v>0</v>
      </c>
      <c r="J44" s="52">
        <f>MarchRaw!I44</f>
        <v>0</v>
      </c>
      <c r="K44" s="52">
        <f>MarchRaw!J44</f>
        <v>0</v>
      </c>
      <c r="L44" s="52">
        <f>MarchRaw!K44</f>
        <v>0</v>
      </c>
      <c r="M44" s="52">
        <f>MarchRaw!L44</f>
        <v>0</v>
      </c>
      <c r="N44" s="52"/>
      <c r="O44" s="52">
        <f>MarchRaw!M44</f>
        <v>0</v>
      </c>
      <c r="P44" s="52">
        <f>MarchRaw!N44</f>
        <v>1</v>
      </c>
      <c r="Q44" s="52">
        <f>MarchRaw!O44</f>
        <v>0</v>
      </c>
      <c r="R44" s="52">
        <f>MarchRaw!P44</f>
        <v>0</v>
      </c>
      <c r="S44" s="52">
        <f>MarchRaw!Q44</f>
        <v>0</v>
      </c>
      <c r="T44" s="52">
        <f>MarchRaw!R44</f>
        <v>0</v>
      </c>
      <c r="U44" s="52">
        <f>MarchRaw!S44</f>
        <v>0</v>
      </c>
    </row>
    <row r="45" spans="1:21" s="4" customFormat="1" ht="30" customHeight="1" x14ac:dyDescent="0.4">
      <c r="A45" s="6" t="s">
        <v>64</v>
      </c>
      <c r="B45" s="46">
        <f>January!B45</f>
        <v>8130</v>
      </c>
      <c r="C45" s="46">
        <f>February!D45</f>
        <v>8157</v>
      </c>
      <c r="D45" s="46">
        <f>MarchRaw!C45</f>
        <v>8200</v>
      </c>
      <c r="E45" s="46">
        <f>MarchRaw!D45</f>
        <v>53</v>
      </c>
      <c r="F45" s="46">
        <f>MarchRaw!E45</f>
        <v>10</v>
      </c>
      <c r="G45" s="46">
        <f>MarchRaw!F45</f>
        <v>8158</v>
      </c>
      <c r="H45" s="46">
        <f>MarchRaw!G45</f>
        <v>431</v>
      </c>
      <c r="I45" s="46">
        <f>MarchRaw!H45</f>
        <v>349</v>
      </c>
      <c r="J45" s="46">
        <f>MarchRaw!I45</f>
        <v>82</v>
      </c>
      <c r="K45" s="46">
        <f>MarchRaw!J45</f>
        <v>835</v>
      </c>
      <c r="L45" s="46">
        <f>MarchRaw!K45</f>
        <v>312</v>
      </c>
      <c r="M45" s="46">
        <f>MarchRaw!L45</f>
        <v>119</v>
      </c>
      <c r="N45" s="46">
        <f>MarchRaw!W37</f>
        <v>23</v>
      </c>
      <c r="O45" s="46">
        <f>MarchRaw!M45</f>
        <v>47</v>
      </c>
      <c r="P45" s="46">
        <f>MarchRaw!N45</f>
        <v>258</v>
      </c>
      <c r="Q45" s="46">
        <f>MarchRaw!O45</f>
        <v>4</v>
      </c>
      <c r="R45" s="46">
        <f>MarchRaw!P45</f>
        <v>9</v>
      </c>
      <c r="S45" s="46">
        <f>MarchRaw!Q45</f>
        <v>0</v>
      </c>
      <c r="T45" s="46">
        <f>MarchRaw!R45</f>
        <v>172</v>
      </c>
      <c r="U45" s="46">
        <f>MarchRaw!S45</f>
        <v>67</v>
      </c>
    </row>
    <row r="46" spans="1:21" s="4" customFormat="1" ht="30" customHeight="1" x14ac:dyDescent="0.4">
      <c r="A46" s="5" t="s">
        <v>65</v>
      </c>
      <c r="B46" s="44">
        <f>January!B46</f>
        <v>16085</v>
      </c>
      <c r="C46" s="44">
        <f>February!D46</f>
        <v>16210</v>
      </c>
      <c r="D46" s="44">
        <f>MarchRaw!C46</f>
        <v>16243</v>
      </c>
      <c r="E46" s="44">
        <f>MarchRaw!D46</f>
        <v>96</v>
      </c>
      <c r="F46" s="44">
        <f>MarchRaw!E46</f>
        <v>63</v>
      </c>
      <c r="G46" s="44">
        <f>MarchRaw!F46</f>
        <v>16125</v>
      </c>
      <c r="H46" s="44">
        <f>MarchRaw!G46</f>
        <v>1773</v>
      </c>
      <c r="I46" s="44">
        <f>MarchRaw!H46</f>
        <v>1338</v>
      </c>
      <c r="J46" s="44">
        <f>MarchRaw!I46</f>
        <v>435</v>
      </c>
      <c r="K46" s="44">
        <f>MarchRaw!J46</f>
        <v>2938</v>
      </c>
      <c r="L46" s="44">
        <f>MarchRaw!K46</f>
        <v>814</v>
      </c>
      <c r="M46" s="44">
        <f>MarchRaw!L46</f>
        <v>959</v>
      </c>
      <c r="N46" s="44">
        <f>MarchRaw!W38</f>
        <v>165</v>
      </c>
      <c r="O46" s="44">
        <f>MarchRaw!M46</f>
        <v>216</v>
      </c>
      <c r="P46" s="44">
        <f>MarchRaw!N46</f>
        <v>1444</v>
      </c>
      <c r="Q46" s="44">
        <f>MarchRaw!O46</f>
        <v>9</v>
      </c>
      <c r="R46" s="44">
        <f>MarchRaw!P46</f>
        <v>43</v>
      </c>
      <c r="S46" s="44">
        <f>MarchRaw!Q46</f>
        <v>0</v>
      </c>
      <c r="T46" s="44">
        <f>MarchRaw!R46</f>
        <v>491</v>
      </c>
      <c r="U46" s="44">
        <f>MarchRaw!S46</f>
        <v>273</v>
      </c>
    </row>
    <row r="47" spans="1:21" s="4" customFormat="1" ht="30" customHeight="1" x14ac:dyDescent="0.4">
      <c r="A47" s="6" t="s">
        <v>66</v>
      </c>
      <c r="B47" s="46">
        <f>January!B47</f>
        <v>29159</v>
      </c>
      <c r="C47" s="46">
        <f>February!D47</f>
        <v>29378</v>
      </c>
      <c r="D47" s="46">
        <f>MarchRaw!C47</f>
        <v>29549</v>
      </c>
      <c r="E47" s="46">
        <f>MarchRaw!D47</f>
        <v>200</v>
      </c>
      <c r="F47" s="46">
        <f>MarchRaw!E47</f>
        <v>23</v>
      </c>
      <c r="G47" s="46">
        <f>MarchRaw!F47</f>
        <v>28909</v>
      </c>
      <c r="H47" s="46">
        <f>MarchRaw!G47</f>
        <v>4140</v>
      </c>
      <c r="I47" s="46">
        <f>MarchRaw!H47</f>
        <v>3351</v>
      </c>
      <c r="J47" s="46">
        <f>MarchRaw!I47</f>
        <v>789</v>
      </c>
      <c r="K47" s="46">
        <f>MarchRaw!J47</f>
        <v>5296</v>
      </c>
      <c r="L47" s="46">
        <f>MarchRaw!K47</f>
        <v>1111</v>
      </c>
      <c r="M47" s="46">
        <f>MarchRaw!L47</f>
        <v>3029</v>
      </c>
      <c r="N47" s="46">
        <f>MarchRaw!W24</f>
        <v>332</v>
      </c>
      <c r="O47" s="46">
        <f>MarchRaw!M47</f>
        <v>269</v>
      </c>
      <c r="P47" s="46">
        <f>MarchRaw!N47</f>
        <v>2084</v>
      </c>
      <c r="Q47" s="46">
        <f>MarchRaw!O47</f>
        <v>4</v>
      </c>
      <c r="R47" s="46">
        <f>MarchRaw!P47</f>
        <v>50</v>
      </c>
      <c r="S47" s="46">
        <f>MarchRaw!Q47</f>
        <v>0</v>
      </c>
      <c r="T47" s="46">
        <f>MarchRaw!R47</f>
        <v>437</v>
      </c>
      <c r="U47" s="46">
        <f>MarchRaw!S47</f>
        <v>793</v>
      </c>
    </row>
    <row r="48" spans="1:21" s="4" customFormat="1" ht="30" customHeight="1" x14ac:dyDescent="0.4">
      <c r="A48" s="5" t="s">
        <v>67</v>
      </c>
      <c r="B48" s="44">
        <f>January!B48</f>
        <v>22643</v>
      </c>
      <c r="C48" s="44">
        <f>February!D48</f>
        <v>22745</v>
      </c>
      <c r="D48" s="44">
        <f>MarchRaw!C48</f>
        <v>22783</v>
      </c>
      <c r="E48" s="44">
        <f>MarchRaw!D48</f>
        <v>51</v>
      </c>
      <c r="F48" s="44">
        <f>MarchRaw!E48</f>
        <v>13</v>
      </c>
      <c r="G48" s="44">
        <f>MarchRaw!F48</f>
        <v>22687</v>
      </c>
      <c r="H48" s="44">
        <f>MarchRaw!G48</f>
        <v>1917</v>
      </c>
      <c r="I48" s="44">
        <f>MarchRaw!H48</f>
        <v>1570</v>
      </c>
      <c r="J48" s="44">
        <f>MarchRaw!I48</f>
        <v>347</v>
      </c>
      <c r="K48" s="44">
        <f>MarchRaw!J48</f>
        <v>2736</v>
      </c>
      <c r="L48" s="44">
        <f>MarchRaw!K48</f>
        <v>837</v>
      </c>
      <c r="M48" s="44">
        <f>MarchRaw!L48</f>
        <v>1080</v>
      </c>
      <c r="N48" s="44">
        <f>MarchRaw!W39</f>
        <v>344</v>
      </c>
      <c r="O48" s="44">
        <f>MarchRaw!M48</f>
        <v>265</v>
      </c>
      <c r="P48" s="44">
        <f>MarchRaw!N48</f>
        <v>1756</v>
      </c>
      <c r="Q48" s="44">
        <f>MarchRaw!O48</f>
        <v>15</v>
      </c>
      <c r="R48" s="44">
        <f>MarchRaw!P48</f>
        <v>42</v>
      </c>
      <c r="S48" s="44">
        <f>MarchRaw!Q48</f>
        <v>0</v>
      </c>
      <c r="T48" s="44">
        <f>MarchRaw!R48</f>
        <v>383</v>
      </c>
      <c r="U48" s="44">
        <f>MarchRaw!S48</f>
        <v>241</v>
      </c>
    </row>
    <row r="49" spans="1:21" s="4" customFormat="1" ht="30" customHeight="1" x14ac:dyDescent="0.4">
      <c r="A49" s="6" t="s">
        <v>68</v>
      </c>
      <c r="B49" s="46">
        <f>January!B49</f>
        <v>10239</v>
      </c>
      <c r="C49" s="46">
        <f>February!D49</f>
        <v>10397</v>
      </c>
      <c r="D49" s="46">
        <f>MarchRaw!C49</f>
        <v>10447</v>
      </c>
      <c r="E49" s="46">
        <f>MarchRaw!D49</f>
        <v>103</v>
      </c>
      <c r="F49" s="46">
        <f>MarchRaw!E49</f>
        <v>54</v>
      </c>
      <c r="G49" s="46">
        <f>MarchRaw!F49</f>
        <v>9658</v>
      </c>
      <c r="H49" s="46">
        <f>MarchRaw!G49</f>
        <v>1543</v>
      </c>
      <c r="I49" s="46">
        <f>MarchRaw!H49</f>
        <v>1113</v>
      </c>
      <c r="J49" s="46">
        <f>MarchRaw!I49</f>
        <v>430</v>
      </c>
      <c r="K49" s="46">
        <f>MarchRaw!J49</f>
        <v>2849</v>
      </c>
      <c r="L49" s="46">
        <f>MarchRaw!K49</f>
        <v>501</v>
      </c>
      <c r="M49" s="46">
        <f>MarchRaw!L49</f>
        <v>1042</v>
      </c>
      <c r="N49" s="46">
        <f>MarchRaw!W40</f>
        <v>107</v>
      </c>
      <c r="O49" s="46">
        <f>MarchRaw!M49</f>
        <v>186</v>
      </c>
      <c r="P49" s="46">
        <f>MarchRaw!N49</f>
        <v>1154</v>
      </c>
      <c r="Q49" s="46">
        <f>MarchRaw!O49</f>
        <v>7</v>
      </c>
      <c r="R49" s="46">
        <f>MarchRaw!P49</f>
        <v>19</v>
      </c>
      <c r="S49" s="46">
        <f>MarchRaw!Q49</f>
        <v>0</v>
      </c>
      <c r="T49" s="46">
        <f>MarchRaw!R49</f>
        <v>222</v>
      </c>
      <c r="U49" s="46">
        <f>MarchRaw!S49</f>
        <v>420</v>
      </c>
    </row>
    <row r="50" spans="1:21" s="4" customFormat="1" ht="30" customHeight="1" x14ac:dyDescent="0.4">
      <c r="A50" s="5" t="s">
        <v>69</v>
      </c>
      <c r="B50" s="44">
        <f>January!B50</f>
        <v>26053</v>
      </c>
      <c r="C50" s="44">
        <f>February!D50</f>
        <v>25817</v>
      </c>
      <c r="D50" s="44">
        <f>MarchRaw!C50</f>
        <v>26098</v>
      </c>
      <c r="E50" s="44">
        <f>MarchRaw!D50</f>
        <v>420</v>
      </c>
      <c r="F50" s="44">
        <f>MarchRaw!E50</f>
        <v>139</v>
      </c>
      <c r="G50" s="44">
        <f>MarchRaw!F50</f>
        <v>25831</v>
      </c>
      <c r="H50" s="44">
        <f>MarchRaw!G50</f>
        <v>4155</v>
      </c>
      <c r="I50" s="44">
        <f>MarchRaw!H50</f>
        <v>3547</v>
      </c>
      <c r="J50" s="44">
        <f>MarchRaw!I50</f>
        <v>608</v>
      </c>
      <c r="K50" s="44">
        <f>MarchRaw!J50</f>
        <v>5817</v>
      </c>
      <c r="L50" s="44">
        <f>MarchRaw!K50</f>
        <v>2088</v>
      </c>
      <c r="M50" s="44">
        <f>MarchRaw!L50</f>
        <v>2067</v>
      </c>
      <c r="N50" s="44">
        <f>MarchRaw!W41</f>
        <v>648</v>
      </c>
      <c r="O50" s="44">
        <f>MarchRaw!M50</f>
        <v>561</v>
      </c>
      <c r="P50" s="44">
        <f>MarchRaw!N50</f>
        <v>5445</v>
      </c>
      <c r="Q50" s="44">
        <f>MarchRaw!O50</f>
        <v>31</v>
      </c>
      <c r="R50" s="44">
        <f>MarchRaw!P50</f>
        <v>98</v>
      </c>
      <c r="S50" s="44">
        <f>MarchRaw!Q50</f>
        <v>1</v>
      </c>
      <c r="T50" s="44">
        <f>MarchRaw!R50</f>
        <v>357</v>
      </c>
      <c r="U50" s="44">
        <f>MarchRaw!S50</f>
        <v>751</v>
      </c>
    </row>
    <row r="51" spans="1:21" s="4" customFormat="1" ht="30" customHeight="1" x14ac:dyDescent="0.4">
      <c r="A51" s="6" t="s">
        <v>70</v>
      </c>
      <c r="B51" s="46">
        <f>January!B51</f>
        <v>9900</v>
      </c>
      <c r="C51" s="46">
        <f>February!D51</f>
        <v>9896</v>
      </c>
      <c r="D51" s="46">
        <f>MarchRaw!C51</f>
        <v>9740</v>
      </c>
      <c r="E51" s="46">
        <f>MarchRaw!D51</f>
        <v>13</v>
      </c>
      <c r="F51" s="46">
        <f>MarchRaw!E51</f>
        <v>169</v>
      </c>
      <c r="G51" s="46">
        <f>MarchRaw!F51</f>
        <v>9684</v>
      </c>
      <c r="H51" s="46">
        <f>MarchRaw!G51</f>
        <v>685</v>
      </c>
      <c r="I51" s="46">
        <f>MarchRaw!H51</f>
        <v>551</v>
      </c>
      <c r="J51" s="46">
        <f>MarchRaw!I51</f>
        <v>134</v>
      </c>
      <c r="K51" s="46">
        <f>MarchRaw!J51</f>
        <v>1136</v>
      </c>
      <c r="L51" s="46">
        <f>MarchRaw!K51</f>
        <v>320</v>
      </c>
      <c r="M51" s="46">
        <f>MarchRaw!L51</f>
        <v>365</v>
      </c>
      <c r="N51" s="46">
        <f>MarchRaw!W13</f>
        <v>16</v>
      </c>
      <c r="O51" s="46">
        <f>MarchRaw!M51</f>
        <v>83</v>
      </c>
      <c r="P51" s="46">
        <f>MarchRaw!N51</f>
        <v>644</v>
      </c>
      <c r="Q51" s="46">
        <f>MarchRaw!O51</f>
        <v>4</v>
      </c>
      <c r="R51" s="46">
        <f>MarchRaw!P51</f>
        <v>12</v>
      </c>
      <c r="S51" s="46">
        <f>MarchRaw!Q51</f>
        <v>0</v>
      </c>
      <c r="T51" s="46">
        <f>MarchRaw!R51</f>
        <v>136</v>
      </c>
      <c r="U51" s="46">
        <f>MarchRaw!S51</f>
        <v>205</v>
      </c>
    </row>
    <row r="52" spans="1:21" s="4" customFormat="1" ht="30" customHeight="1" x14ac:dyDescent="0.4">
      <c r="A52" s="5" t="s">
        <v>71</v>
      </c>
      <c r="B52" s="44">
        <f>January!B52</f>
        <v>23291</v>
      </c>
      <c r="C52" s="44">
        <f>February!D52</f>
        <v>22643</v>
      </c>
      <c r="D52" s="44">
        <f>MarchRaw!C52</f>
        <v>22603</v>
      </c>
      <c r="E52" s="44">
        <f>MarchRaw!D52</f>
        <v>103</v>
      </c>
      <c r="F52" s="44">
        <f>MarchRaw!E52</f>
        <v>143</v>
      </c>
      <c r="G52" s="44">
        <f>MarchRaw!F52</f>
        <v>21843</v>
      </c>
      <c r="H52" s="44">
        <f>MarchRaw!G52</f>
        <v>1520</v>
      </c>
      <c r="I52" s="44">
        <f>MarchRaw!H52</f>
        <v>1203</v>
      </c>
      <c r="J52" s="44">
        <f>MarchRaw!I52</f>
        <v>317</v>
      </c>
      <c r="K52" s="44">
        <f>MarchRaw!J52</f>
        <v>2500</v>
      </c>
      <c r="L52" s="44">
        <f>MarchRaw!K52</f>
        <v>647</v>
      </c>
      <c r="M52" s="44">
        <f>MarchRaw!L52</f>
        <v>873</v>
      </c>
      <c r="N52" s="44">
        <f>MarchRaw!W42</f>
        <v>174</v>
      </c>
      <c r="O52" s="44">
        <f>MarchRaw!M52</f>
        <v>144</v>
      </c>
      <c r="P52" s="44">
        <f>MarchRaw!N52</f>
        <v>1292</v>
      </c>
      <c r="Q52" s="44">
        <f>MarchRaw!O52</f>
        <v>8</v>
      </c>
      <c r="R52" s="44">
        <f>MarchRaw!P52</f>
        <v>27</v>
      </c>
      <c r="S52" s="44">
        <f>MarchRaw!Q52</f>
        <v>0</v>
      </c>
      <c r="T52" s="44">
        <f>MarchRaw!R52</f>
        <v>328</v>
      </c>
      <c r="U52" s="44">
        <f>MarchRaw!S52</f>
        <v>269</v>
      </c>
    </row>
    <row r="53" spans="1:21" s="4" customFormat="1" ht="30" customHeight="1" x14ac:dyDescent="0.4">
      <c r="A53" s="6" t="s">
        <v>72</v>
      </c>
      <c r="B53" s="46">
        <f>January!B53</f>
        <v>11809</v>
      </c>
      <c r="C53" s="46">
        <f>February!D53</f>
        <v>11754</v>
      </c>
      <c r="D53" s="46">
        <f>MarchRaw!C53</f>
        <v>11714</v>
      </c>
      <c r="E53" s="46">
        <f>MarchRaw!D53</f>
        <v>99</v>
      </c>
      <c r="F53" s="46">
        <f>MarchRaw!E53</f>
        <v>139</v>
      </c>
      <c r="G53" s="46">
        <f>MarchRaw!F53</f>
        <v>11646</v>
      </c>
      <c r="H53" s="46">
        <f>MarchRaw!G53</f>
        <v>241</v>
      </c>
      <c r="I53" s="46">
        <f>MarchRaw!H53</f>
        <v>224</v>
      </c>
      <c r="J53" s="46">
        <f>MarchRaw!I53</f>
        <v>17</v>
      </c>
      <c r="K53" s="46">
        <f>MarchRaw!J53</f>
        <v>704</v>
      </c>
      <c r="L53" s="46">
        <f>MarchRaw!K53</f>
        <v>166</v>
      </c>
      <c r="M53" s="46">
        <f>MarchRaw!L53</f>
        <v>75</v>
      </c>
      <c r="N53" s="46">
        <f>MarchRaw!W43</f>
        <v>5</v>
      </c>
      <c r="O53" s="46">
        <f>MarchRaw!M53</f>
        <v>43</v>
      </c>
      <c r="P53" s="46">
        <f>MarchRaw!N53</f>
        <v>347</v>
      </c>
      <c r="Q53" s="46">
        <f>MarchRaw!O53</f>
        <v>2</v>
      </c>
      <c r="R53" s="46">
        <f>MarchRaw!P53</f>
        <v>38</v>
      </c>
      <c r="S53" s="46">
        <f>MarchRaw!Q53</f>
        <v>0</v>
      </c>
      <c r="T53" s="46">
        <f>MarchRaw!R53</f>
        <v>190</v>
      </c>
      <c r="U53" s="46">
        <f>MarchRaw!S53</f>
        <v>112</v>
      </c>
    </row>
    <row r="54" spans="1:21" s="4" customFormat="1" ht="30" customHeight="1" x14ac:dyDescent="0.4">
      <c r="A54" s="5" t="s">
        <v>73</v>
      </c>
      <c r="B54" s="44">
        <f>January!B54</f>
        <v>14738</v>
      </c>
      <c r="C54" s="44">
        <f>February!D54</f>
        <v>14868</v>
      </c>
      <c r="D54" s="44">
        <f>MarchRaw!C54</f>
        <v>14906</v>
      </c>
      <c r="E54" s="44">
        <f>MarchRaw!D54</f>
        <v>57</v>
      </c>
      <c r="F54" s="44">
        <f>MarchRaw!E54</f>
        <v>20</v>
      </c>
      <c r="G54" s="44">
        <f>MarchRaw!F54</f>
        <v>14770</v>
      </c>
      <c r="H54" s="44">
        <f>MarchRaw!G54</f>
        <v>259</v>
      </c>
      <c r="I54" s="44">
        <f>MarchRaw!H54</f>
        <v>232</v>
      </c>
      <c r="J54" s="44">
        <f>MarchRaw!I54</f>
        <v>27</v>
      </c>
      <c r="K54" s="44">
        <f>MarchRaw!J54</f>
        <v>615</v>
      </c>
      <c r="L54" s="44">
        <f>MarchRaw!K54</f>
        <v>136</v>
      </c>
      <c r="M54" s="44">
        <f>MarchRaw!L54</f>
        <v>123</v>
      </c>
      <c r="N54" s="44">
        <f>MarchRaw!W44</f>
        <v>31</v>
      </c>
      <c r="O54" s="44">
        <f>MarchRaw!M54</f>
        <v>56</v>
      </c>
      <c r="P54" s="44">
        <f>MarchRaw!N54</f>
        <v>705</v>
      </c>
      <c r="Q54" s="44">
        <f>MarchRaw!O54</f>
        <v>8</v>
      </c>
      <c r="R54" s="44">
        <f>MarchRaw!P54</f>
        <v>1</v>
      </c>
      <c r="S54" s="44">
        <f>MarchRaw!Q54</f>
        <v>1</v>
      </c>
      <c r="T54" s="44">
        <f>MarchRaw!R54</f>
        <v>150</v>
      </c>
      <c r="U54" s="44">
        <f>MarchRaw!S54</f>
        <v>13</v>
      </c>
    </row>
    <row r="55" spans="1:21" s="4" customFormat="1" ht="30" customHeight="1" x14ac:dyDescent="0.4">
      <c r="A55" s="6" t="s">
        <v>74</v>
      </c>
      <c r="B55" s="46">
        <f>January!B55</f>
        <v>9923</v>
      </c>
      <c r="C55" s="46">
        <f>February!D55</f>
        <v>9568</v>
      </c>
      <c r="D55" s="46">
        <f>MarchRaw!C55</f>
        <v>9202</v>
      </c>
      <c r="E55" s="46">
        <f>MarchRaw!D55</f>
        <v>51</v>
      </c>
      <c r="F55" s="46">
        <f>MarchRaw!E55</f>
        <v>417</v>
      </c>
      <c r="G55" s="46">
        <f>MarchRaw!F55</f>
        <v>9145</v>
      </c>
      <c r="H55" s="46">
        <f>MarchRaw!G55</f>
        <v>596</v>
      </c>
      <c r="I55" s="46">
        <f>MarchRaw!H55</f>
        <v>495</v>
      </c>
      <c r="J55" s="46">
        <f>MarchRaw!I55</f>
        <v>101</v>
      </c>
      <c r="K55" s="46">
        <f>MarchRaw!J55</f>
        <v>1175</v>
      </c>
      <c r="L55" s="46">
        <f>MarchRaw!K55</f>
        <v>168</v>
      </c>
      <c r="M55" s="46">
        <f>MarchRaw!L55</f>
        <v>428</v>
      </c>
      <c r="N55" s="46">
        <f>MarchRaw!W45</f>
        <v>94</v>
      </c>
      <c r="O55" s="46">
        <f>MarchRaw!M55</f>
        <v>48</v>
      </c>
      <c r="P55" s="46">
        <f>MarchRaw!N55</f>
        <v>827</v>
      </c>
      <c r="Q55" s="46">
        <f>MarchRaw!O55</f>
        <v>7</v>
      </c>
      <c r="R55" s="46">
        <f>MarchRaw!P55</f>
        <v>5</v>
      </c>
      <c r="S55" s="46">
        <f>MarchRaw!Q55</f>
        <v>0</v>
      </c>
      <c r="T55" s="46">
        <f>MarchRaw!R55</f>
        <v>176</v>
      </c>
      <c r="U55" s="46">
        <f>MarchRaw!S55</f>
        <v>248</v>
      </c>
    </row>
    <row r="56" spans="1:21" ht="30" customHeight="1" x14ac:dyDescent="0.4">
      <c r="A56" s="11" t="s">
        <v>94</v>
      </c>
      <c r="B56" s="56">
        <f>January!B56</f>
        <v>25582</v>
      </c>
      <c r="C56" s="56">
        <f>February!D56</f>
        <v>26044</v>
      </c>
      <c r="D56" s="56">
        <f>SUM(D12:D15)</f>
        <v>26155</v>
      </c>
      <c r="E56" s="56">
        <f>SUM(E12:E15)</f>
        <v>341</v>
      </c>
      <c r="F56" s="56">
        <f>SUM(F12:F15)</f>
        <v>230</v>
      </c>
      <c r="G56" s="56">
        <f>SUM(G12:G15)</f>
        <v>25593</v>
      </c>
      <c r="H56" s="56">
        <f t="shared" ref="H56:U56" si="0">SUM(H12:H15)</f>
        <v>1620</v>
      </c>
      <c r="I56" s="56">
        <f t="shared" si="0"/>
        <v>1422</v>
      </c>
      <c r="J56" s="56">
        <f t="shared" si="0"/>
        <v>198</v>
      </c>
      <c r="K56" s="56">
        <f t="shared" si="0"/>
        <v>4165</v>
      </c>
      <c r="L56" s="56">
        <f t="shared" si="0"/>
        <v>961</v>
      </c>
      <c r="M56" s="56">
        <f t="shared" si="0"/>
        <v>659</v>
      </c>
      <c r="N56" s="56">
        <f>JanuaryRaw!W14</f>
        <v>167</v>
      </c>
      <c r="O56" s="56">
        <f t="shared" si="0"/>
        <v>244</v>
      </c>
      <c r="P56" s="56">
        <f t="shared" si="0"/>
        <v>2465</v>
      </c>
      <c r="Q56" s="56">
        <f t="shared" si="0"/>
        <v>22</v>
      </c>
      <c r="R56" s="56">
        <f t="shared" si="0"/>
        <v>39</v>
      </c>
      <c r="S56" s="56">
        <f t="shared" si="0"/>
        <v>0</v>
      </c>
      <c r="T56" s="56">
        <f t="shared" si="0"/>
        <v>566</v>
      </c>
      <c r="U56" s="56">
        <f t="shared" si="0"/>
        <v>318</v>
      </c>
    </row>
    <row r="57" spans="1:21" ht="30" customHeight="1" x14ac:dyDescent="0.4">
      <c r="A57" s="76" t="s">
        <v>95</v>
      </c>
      <c r="B57" s="58">
        <f>January!B57</f>
        <v>51758</v>
      </c>
      <c r="C57" s="58">
        <f>February!D57</f>
        <v>51884</v>
      </c>
      <c r="D57" s="58">
        <f>SUM(D40:D44)</f>
        <v>50729</v>
      </c>
      <c r="E57" s="58">
        <f>SUM(E40:E44)</f>
        <v>39</v>
      </c>
      <c r="F57" s="58">
        <f>SUM(F40:F44)</f>
        <v>1207</v>
      </c>
      <c r="G57" s="58">
        <f>SUM(G40:G44)</f>
        <v>42396</v>
      </c>
      <c r="H57" s="58">
        <f t="shared" ref="H57:U57" si="1">SUM(H40:H44)</f>
        <v>2145</v>
      </c>
      <c r="I57" s="58">
        <f t="shared" si="1"/>
        <v>1887</v>
      </c>
      <c r="J57" s="58">
        <f t="shared" si="1"/>
        <v>258</v>
      </c>
      <c r="K57" s="58">
        <f t="shared" si="1"/>
        <v>2930</v>
      </c>
      <c r="L57" s="58">
        <f t="shared" si="1"/>
        <v>57</v>
      </c>
      <c r="M57" s="58">
        <f t="shared" si="1"/>
        <v>2088</v>
      </c>
      <c r="N57" s="58">
        <f t="shared" si="1"/>
        <v>0</v>
      </c>
      <c r="O57" s="58">
        <f t="shared" si="1"/>
        <v>521</v>
      </c>
      <c r="P57" s="58">
        <f t="shared" si="1"/>
        <v>1473</v>
      </c>
      <c r="Q57" s="58">
        <f t="shared" si="1"/>
        <v>3</v>
      </c>
      <c r="R57" s="58">
        <f t="shared" si="1"/>
        <v>1</v>
      </c>
      <c r="S57" s="58">
        <f t="shared" si="1"/>
        <v>1</v>
      </c>
      <c r="T57" s="58">
        <f t="shared" si="1"/>
        <v>213</v>
      </c>
      <c r="U57" s="58">
        <f t="shared" si="1"/>
        <v>61</v>
      </c>
    </row>
    <row r="58" spans="1:21" ht="30" customHeight="1" x14ac:dyDescent="0.4">
      <c r="A58" s="13" t="s">
        <v>113</v>
      </c>
      <c r="B58" s="60">
        <f>SUM(B2:B55)</f>
        <v>1001027</v>
      </c>
      <c r="C58" s="60">
        <f>February!D58</f>
        <v>1000427</v>
      </c>
      <c r="D58" s="60">
        <f>SUM(D2:D55)</f>
        <v>999439</v>
      </c>
      <c r="E58" s="60">
        <f>SUM(E2:E55)</f>
        <v>6325</v>
      </c>
      <c r="F58" s="60">
        <f>SUM(F2:F55)</f>
        <v>7257</v>
      </c>
      <c r="G58" s="60">
        <f>MarchRaw!U2</f>
        <v>405442</v>
      </c>
      <c r="H58" s="60">
        <f t="shared" ref="H58:U58" si="2">SUM(H2:H55)</f>
        <v>89067</v>
      </c>
      <c r="I58" s="60">
        <f t="shared" si="2"/>
        <v>71398</v>
      </c>
      <c r="J58" s="60">
        <f t="shared" si="2"/>
        <v>17669</v>
      </c>
      <c r="K58" s="60">
        <f t="shared" si="2"/>
        <v>152237</v>
      </c>
      <c r="L58" s="60">
        <f t="shared" si="2"/>
        <v>39496</v>
      </c>
      <c r="M58" s="60">
        <f t="shared" si="2"/>
        <v>49571</v>
      </c>
      <c r="N58" s="60">
        <f t="shared" si="2"/>
        <v>13640</v>
      </c>
      <c r="O58" s="60">
        <f t="shared" si="2"/>
        <v>10827</v>
      </c>
      <c r="P58" s="60">
        <f t="shared" si="2"/>
        <v>119098</v>
      </c>
      <c r="Q58" s="60">
        <f t="shared" si="2"/>
        <v>1704</v>
      </c>
      <c r="R58" s="60">
        <f t="shared" si="2"/>
        <v>1976</v>
      </c>
      <c r="S58" s="60">
        <f t="shared" si="2"/>
        <v>45</v>
      </c>
      <c r="T58" s="60">
        <f t="shared" si="2"/>
        <v>13623</v>
      </c>
      <c r="U58" s="60">
        <f t="shared" si="2"/>
        <v>13357</v>
      </c>
    </row>
  </sheetData>
  <autoFilter ref="A1:U58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sheetPr codeName="Sheet9"/>
  <dimension ref="A1:W55"/>
  <sheetViews>
    <sheetView zoomScale="85" zoomScaleNormal="85" workbookViewId="0"/>
  </sheetViews>
  <sheetFormatPr defaultRowHeight="14.6" x14ac:dyDescent="0.4"/>
  <cols>
    <col min="1" max="1" width="45.69140625" customWidth="1"/>
    <col min="22" max="22" width="33.84375" customWidth="1"/>
  </cols>
  <sheetData>
    <row r="1" spans="1:23" x14ac:dyDescent="0.4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4">
      <c r="A2" t="s">
        <v>21</v>
      </c>
      <c r="B2">
        <v>60719</v>
      </c>
      <c r="C2">
        <v>60820</v>
      </c>
      <c r="D2">
        <v>329</v>
      </c>
      <c r="E2">
        <v>228</v>
      </c>
      <c r="F2">
        <v>59796</v>
      </c>
      <c r="G2">
        <v>5823</v>
      </c>
      <c r="H2">
        <v>4404</v>
      </c>
      <c r="I2">
        <v>1419</v>
      </c>
      <c r="J2">
        <v>9705</v>
      </c>
      <c r="K2">
        <v>2750</v>
      </c>
      <c r="L2">
        <v>3073</v>
      </c>
      <c r="M2">
        <v>596</v>
      </c>
      <c r="N2">
        <v>6970</v>
      </c>
      <c r="O2">
        <v>38</v>
      </c>
      <c r="P2">
        <v>110</v>
      </c>
      <c r="Q2">
        <v>0</v>
      </c>
      <c r="R2">
        <v>915</v>
      </c>
      <c r="S2">
        <v>924</v>
      </c>
      <c r="T2" t="s">
        <v>173</v>
      </c>
      <c r="U2">
        <v>405442</v>
      </c>
      <c r="V2" s="81" t="s">
        <v>21</v>
      </c>
      <c r="W2" s="81">
        <v>1032</v>
      </c>
    </row>
    <row r="3" spans="1:23" x14ac:dyDescent="0.4">
      <c r="A3" t="s">
        <v>22</v>
      </c>
      <c r="B3">
        <v>27053</v>
      </c>
      <c r="C3">
        <v>27068</v>
      </c>
      <c r="D3">
        <v>194</v>
      </c>
      <c r="E3">
        <v>179</v>
      </c>
      <c r="F3">
        <v>26713</v>
      </c>
      <c r="G3">
        <v>3253</v>
      </c>
      <c r="H3">
        <v>2501</v>
      </c>
      <c r="I3">
        <v>752</v>
      </c>
      <c r="J3">
        <v>3875</v>
      </c>
      <c r="K3">
        <v>1330</v>
      </c>
      <c r="L3">
        <v>1923</v>
      </c>
      <c r="M3">
        <v>372</v>
      </c>
      <c r="N3">
        <v>4271</v>
      </c>
      <c r="O3">
        <v>25</v>
      </c>
      <c r="P3">
        <v>61</v>
      </c>
      <c r="Q3">
        <v>1</v>
      </c>
      <c r="R3">
        <v>303</v>
      </c>
      <c r="S3">
        <v>431</v>
      </c>
      <c r="V3" s="81" t="s">
        <v>174</v>
      </c>
      <c r="W3" s="81">
        <v>437</v>
      </c>
    </row>
    <row r="4" spans="1:23" x14ac:dyDescent="0.4">
      <c r="A4" t="s">
        <v>23</v>
      </c>
      <c r="B4">
        <v>62012</v>
      </c>
      <c r="C4">
        <v>62139</v>
      </c>
      <c r="D4">
        <v>443</v>
      </c>
      <c r="E4">
        <v>316</v>
      </c>
      <c r="F4">
        <v>60222</v>
      </c>
      <c r="G4">
        <v>9531</v>
      </c>
      <c r="H4">
        <v>7308</v>
      </c>
      <c r="I4">
        <v>2223</v>
      </c>
      <c r="J4">
        <v>17035</v>
      </c>
      <c r="K4">
        <v>3552</v>
      </c>
      <c r="L4">
        <v>5979</v>
      </c>
      <c r="M4">
        <v>978</v>
      </c>
      <c r="N4">
        <v>7061</v>
      </c>
      <c r="O4">
        <v>76</v>
      </c>
      <c r="P4">
        <v>225</v>
      </c>
      <c r="Q4">
        <v>5</v>
      </c>
      <c r="R4">
        <v>960</v>
      </c>
      <c r="S4">
        <v>820</v>
      </c>
      <c r="V4" s="82" t="s">
        <v>175</v>
      </c>
      <c r="W4" s="81">
        <v>0</v>
      </c>
    </row>
    <row r="5" spans="1:23" x14ac:dyDescent="0.4">
      <c r="A5" t="s">
        <v>24</v>
      </c>
      <c r="B5">
        <v>12761</v>
      </c>
      <c r="C5">
        <v>12784</v>
      </c>
      <c r="D5">
        <v>23</v>
      </c>
      <c r="E5">
        <v>0</v>
      </c>
      <c r="F5">
        <v>12502</v>
      </c>
      <c r="G5">
        <v>174</v>
      </c>
      <c r="H5">
        <v>148</v>
      </c>
      <c r="I5">
        <v>26</v>
      </c>
      <c r="J5">
        <v>377</v>
      </c>
      <c r="K5">
        <v>100</v>
      </c>
      <c r="L5">
        <v>74</v>
      </c>
      <c r="M5">
        <v>23</v>
      </c>
      <c r="N5">
        <v>195</v>
      </c>
      <c r="O5">
        <v>2</v>
      </c>
      <c r="P5">
        <v>1</v>
      </c>
      <c r="Q5">
        <v>0</v>
      </c>
      <c r="R5">
        <v>95</v>
      </c>
      <c r="S5">
        <v>15</v>
      </c>
      <c r="V5" s="81" t="s">
        <v>23</v>
      </c>
      <c r="W5" s="81">
        <v>1432</v>
      </c>
    </row>
    <row r="6" spans="1:23" x14ac:dyDescent="0.4">
      <c r="A6" t="s">
        <v>25</v>
      </c>
      <c r="B6">
        <v>60536</v>
      </c>
      <c r="C6">
        <v>60696</v>
      </c>
      <c r="D6">
        <v>487</v>
      </c>
      <c r="E6">
        <v>327</v>
      </c>
      <c r="F6">
        <v>58883</v>
      </c>
      <c r="G6">
        <v>6270</v>
      </c>
      <c r="H6">
        <v>5064</v>
      </c>
      <c r="I6">
        <v>1206</v>
      </c>
      <c r="J6">
        <v>13160</v>
      </c>
      <c r="K6">
        <v>2776</v>
      </c>
      <c r="L6">
        <v>3494</v>
      </c>
      <c r="M6">
        <v>728</v>
      </c>
      <c r="N6">
        <v>8503</v>
      </c>
      <c r="O6">
        <v>39</v>
      </c>
      <c r="P6">
        <v>138</v>
      </c>
      <c r="Q6">
        <v>2</v>
      </c>
      <c r="R6">
        <v>1073</v>
      </c>
      <c r="S6">
        <v>797</v>
      </c>
      <c r="V6" s="82" t="s">
        <v>176</v>
      </c>
      <c r="W6" s="81">
        <v>216</v>
      </c>
    </row>
    <row r="7" spans="1:23" x14ac:dyDescent="0.4">
      <c r="A7" t="s">
        <v>26</v>
      </c>
      <c r="B7">
        <v>13351</v>
      </c>
      <c r="C7">
        <v>13518</v>
      </c>
      <c r="D7">
        <v>181</v>
      </c>
      <c r="E7">
        <v>14</v>
      </c>
      <c r="F7">
        <v>13359</v>
      </c>
      <c r="G7">
        <v>800</v>
      </c>
      <c r="H7">
        <v>544</v>
      </c>
      <c r="I7">
        <v>256</v>
      </c>
      <c r="J7">
        <v>1094</v>
      </c>
      <c r="K7">
        <v>391</v>
      </c>
      <c r="L7">
        <v>409</v>
      </c>
      <c r="M7">
        <v>73</v>
      </c>
      <c r="N7">
        <v>723</v>
      </c>
      <c r="O7">
        <v>4</v>
      </c>
      <c r="P7">
        <v>14</v>
      </c>
      <c r="Q7">
        <v>0</v>
      </c>
      <c r="R7">
        <v>150</v>
      </c>
      <c r="S7">
        <v>169</v>
      </c>
      <c r="V7" s="81" t="s">
        <v>24</v>
      </c>
      <c r="W7" s="81">
        <v>24</v>
      </c>
    </row>
    <row r="8" spans="1:23" x14ac:dyDescent="0.4">
      <c r="A8" t="s">
        <v>27</v>
      </c>
      <c r="B8">
        <v>9801</v>
      </c>
      <c r="C8">
        <v>9907</v>
      </c>
      <c r="D8">
        <v>142</v>
      </c>
      <c r="E8">
        <v>36</v>
      </c>
      <c r="F8">
        <v>9843</v>
      </c>
      <c r="G8">
        <v>733</v>
      </c>
      <c r="H8">
        <v>648</v>
      </c>
      <c r="I8">
        <v>85</v>
      </c>
      <c r="J8">
        <v>997</v>
      </c>
      <c r="K8">
        <v>485</v>
      </c>
      <c r="L8">
        <v>248</v>
      </c>
      <c r="M8">
        <v>101</v>
      </c>
      <c r="N8">
        <v>855</v>
      </c>
      <c r="O8">
        <v>4</v>
      </c>
      <c r="P8">
        <v>16</v>
      </c>
      <c r="Q8">
        <v>0</v>
      </c>
      <c r="R8">
        <v>143</v>
      </c>
      <c r="S8">
        <v>92</v>
      </c>
      <c r="V8" s="81" t="s">
        <v>25</v>
      </c>
      <c r="W8" s="81">
        <v>956</v>
      </c>
    </row>
    <row r="9" spans="1:23" x14ac:dyDescent="0.4">
      <c r="A9" t="s">
        <v>28</v>
      </c>
      <c r="B9">
        <v>8607</v>
      </c>
      <c r="C9">
        <v>8684</v>
      </c>
      <c r="D9">
        <v>81</v>
      </c>
      <c r="E9">
        <v>4</v>
      </c>
      <c r="F9">
        <v>8626</v>
      </c>
      <c r="G9">
        <v>290</v>
      </c>
      <c r="H9">
        <v>210</v>
      </c>
      <c r="I9">
        <v>80</v>
      </c>
      <c r="J9">
        <v>351</v>
      </c>
      <c r="K9">
        <v>209</v>
      </c>
      <c r="L9">
        <v>81</v>
      </c>
      <c r="M9">
        <v>56</v>
      </c>
      <c r="N9">
        <v>263</v>
      </c>
      <c r="O9">
        <v>1</v>
      </c>
      <c r="P9">
        <v>29</v>
      </c>
      <c r="Q9">
        <v>2</v>
      </c>
      <c r="R9">
        <v>55</v>
      </c>
      <c r="S9">
        <v>16</v>
      </c>
      <c r="V9" s="81" t="s">
        <v>26</v>
      </c>
      <c r="W9" s="81">
        <v>31</v>
      </c>
    </row>
    <row r="10" spans="1:23" x14ac:dyDescent="0.4">
      <c r="A10" t="s">
        <v>29</v>
      </c>
      <c r="B10">
        <v>5611</v>
      </c>
      <c r="C10">
        <v>5730</v>
      </c>
      <c r="D10">
        <v>124</v>
      </c>
      <c r="E10">
        <v>6</v>
      </c>
      <c r="F10">
        <v>5647</v>
      </c>
      <c r="G10">
        <v>91</v>
      </c>
      <c r="H10">
        <v>62</v>
      </c>
      <c r="I10">
        <v>29</v>
      </c>
      <c r="J10">
        <v>131</v>
      </c>
      <c r="K10">
        <v>29</v>
      </c>
      <c r="L10">
        <v>62</v>
      </c>
      <c r="M10">
        <v>20</v>
      </c>
      <c r="N10">
        <v>175</v>
      </c>
      <c r="O10">
        <v>1</v>
      </c>
      <c r="P10">
        <v>2</v>
      </c>
      <c r="Q10">
        <v>0</v>
      </c>
      <c r="R10">
        <v>38</v>
      </c>
      <c r="S10">
        <v>1</v>
      </c>
      <c r="V10" s="81" t="s">
        <v>177</v>
      </c>
      <c r="W10" s="81">
        <v>65</v>
      </c>
    </row>
    <row r="11" spans="1:23" x14ac:dyDescent="0.4">
      <c r="A11" t="s">
        <v>30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20</v>
      </c>
    </row>
    <row r="12" spans="1:23" x14ac:dyDescent="0.4">
      <c r="A12" t="s">
        <v>31</v>
      </c>
      <c r="B12">
        <v>2058</v>
      </c>
      <c r="C12">
        <v>2072</v>
      </c>
      <c r="D12">
        <v>18</v>
      </c>
      <c r="E12">
        <v>4</v>
      </c>
      <c r="F12">
        <v>2025</v>
      </c>
      <c r="G12">
        <v>69</v>
      </c>
      <c r="H12">
        <v>52</v>
      </c>
      <c r="I12">
        <v>17</v>
      </c>
      <c r="J12">
        <v>273</v>
      </c>
      <c r="K12">
        <v>53</v>
      </c>
      <c r="L12">
        <v>16</v>
      </c>
      <c r="M12">
        <v>18</v>
      </c>
      <c r="N12">
        <v>444</v>
      </c>
      <c r="O12">
        <v>1</v>
      </c>
      <c r="P12">
        <v>3</v>
      </c>
      <c r="Q12">
        <v>0</v>
      </c>
      <c r="R12">
        <v>22</v>
      </c>
      <c r="S12">
        <v>23</v>
      </c>
      <c r="V12" s="81" t="s">
        <v>29</v>
      </c>
      <c r="W12" s="81">
        <v>2</v>
      </c>
    </row>
    <row r="13" spans="1:23" x14ac:dyDescent="0.4">
      <c r="A13" t="s">
        <v>32</v>
      </c>
      <c r="B13">
        <v>4609</v>
      </c>
      <c r="C13">
        <v>4619</v>
      </c>
      <c r="D13">
        <v>70</v>
      </c>
      <c r="E13">
        <v>60</v>
      </c>
      <c r="F13">
        <v>4491</v>
      </c>
      <c r="G13">
        <v>491</v>
      </c>
      <c r="H13">
        <v>452</v>
      </c>
      <c r="I13">
        <v>39</v>
      </c>
      <c r="J13">
        <v>896</v>
      </c>
      <c r="K13">
        <v>344</v>
      </c>
      <c r="L13">
        <v>147</v>
      </c>
      <c r="M13">
        <v>59</v>
      </c>
      <c r="N13">
        <v>415</v>
      </c>
      <c r="O13">
        <v>4</v>
      </c>
      <c r="P13">
        <v>9</v>
      </c>
      <c r="Q13">
        <v>0</v>
      </c>
      <c r="R13">
        <v>150</v>
      </c>
      <c r="S13">
        <v>165</v>
      </c>
      <c r="V13" s="82" t="s">
        <v>178</v>
      </c>
      <c r="W13" s="81">
        <v>16</v>
      </c>
    </row>
    <row r="14" spans="1:23" x14ac:dyDescent="0.4">
      <c r="A14" t="s">
        <v>33</v>
      </c>
      <c r="B14">
        <v>11046</v>
      </c>
      <c r="C14">
        <v>11125</v>
      </c>
      <c r="D14">
        <v>135</v>
      </c>
      <c r="E14">
        <v>56</v>
      </c>
      <c r="F14">
        <v>10911</v>
      </c>
      <c r="G14">
        <v>608</v>
      </c>
      <c r="H14">
        <v>516</v>
      </c>
      <c r="I14">
        <v>92</v>
      </c>
      <c r="J14">
        <v>2208</v>
      </c>
      <c r="K14">
        <v>357</v>
      </c>
      <c r="L14">
        <v>251</v>
      </c>
      <c r="M14">
        <v>114</v>
      </c>
      <c r="N14">
        <v>1004</v>
      </c>
      <c r="O14">
        <v>7</v>
      </c>
      <c r="P14">
        <v>18</v>
      </c>
      <c r="Q14">
        <v>0</v>
      </c>
      <c r="R14">
        <v>223</v>
      </c>
      <c r="S14">
        <v>84</v>
      </c>
      <c r="V14" s="82" t="s">
        <v>179</v>
      </c>
      <c r="W14" s="81">
        <v>174</v>
      </c>
    </row>
    <row r="15" spans="1:23" x14ac:dyDescent="0.4">
      <c r="A15" t="s">
        <v>34</v>
      </c>
      <c r="B15">
        <v>8331</v>
      </c>
      <c r="C15">
        <v>8339</v>
      </c>
      <c r="D15">
        <v>118</v>
      </c>
      <c r="E15">
        <v>110</v>
      </c>
      <c r="F15">
        <v>8166</v>
      </c>
      <c r="G15">
        <v>452</v>
      </c>
      <c r="H15">
        <v>402</v>
      </c>
      <c r="I15">
        <v>50</v>
      </c>
      <c r="J15">
        <v>788</v>
      </c>
      <c r="K15">
        <v>207</v>
      </c>
      <c r="L15">
        <v>245</v>
      </c>
      <c r="M15">
        <v>53</v>
      </c>
      <c r="N15">
        <v>602</v>
      </c>
      <c r="O15">
        <v>10</v>
      </c>
      <c r="P15">
        <v>9</v>
      </c>
      <c r="Q15">
        <v>0</v>
      </c>
      <c r="R15">
        <v>171</v>
      </c>
      <c r="S15">
        <v>46</v>
      </c>
      <c r="V15" s="81" t="s">
        <v>35</v>
      </c>
      <c r="W15" s="81">
        <v>35</v>
      </c>
    </row>
    <row r="16" spans="1:23" x14ac:dyDescent="0.4">
      <c r="A16" t="s">
        <v>35</v>
      </c>
      <c r="B16">
        <v>8811</v>
      </c>
      <c r="C16">
        <v>8846</v>
      </c>
      <c r="D16">
        <v>58</v>
      </c>
      <c r="E16">
        <v>23</v>
      </c>
      <c r="F16">
        <v>8744</v>
      </c>
      <c r="G16">
        <v>374</v>
      </c>
      <c r="H16">
        <v>299</v>
      </c>
      <c r="I16">
        <v>75</v>
      </c>
      <c r="J16">
        <v>548</v>
      </c>
      <c r="K16">
        <v>166</v>
      </c>
      <c r="L16">
        <v>208</v>
      </c>
      <c r="M16">
        <v>38</v>
      </c>
      <c r="N16">
        <v>364</v>
      </c>
      <c r="O16">
        <v>0</v>
      </c>
      <c r="P16">
        <v>7</v>
      </c>
      <c r="Q16">
        <v>0</v>
      </c>
      <c r="R16">
        <v>104</v>
      </c>
      <c r="S16">
        <v>56</v>
      </c>
      <c r="V16" s="81" t="s">
        <v>180</v>
      </c>
      <c r="W16" s="81">
        <v>602</v>
      </c>
    </row>
    <row r="17" spans="1:23" x14ac:dyDescent="0.4">
      <c r="A17" t="s">
        <v>36</v>
      </c>
      <c r="B17">
        <v>15751</v>
      </c>
      <c r="C17">
        <v>15765</v>
      </c>
      <c r="D17">
        <v>115</v>
      </c>
      <c r="E17">
        <v>101</v>
      </c>
      <c r="F17">
        <v>15572</v>
      </c>
      <c r="G17">
        <v>2358</v>
      </c>
      <c r="H17">
        <v>1834</v>
      </c>
      <c r="I17">
        <v>524</v>
      </c>
      <c r="J17">
        <v>2959</v>
      </c>
      <c r="K17">
        <v>940</v>
      </c>
      <c r="L17">
        <v>1418</v>
      </c>
      <c r="M17">
        <v>249</v>
      </c>
      <c r="N17">
        <v>2099</v>
      </c>
      <c r="O17">
        <v>25</v>
      </c>
      <c r="P17">
        <v>39</v>
      </c>
      <c r="Q17">
        <v>1</v>
      </c>
      <c r="R17">
        <v>310</v>
      </c>
      <c r="S17">
        <v>424</v>
      </c>
      <c r="V17" s="81" t="s">
        <v>39</v>
      </c>
      <c r="W17" s="81">
        <v>18</v>
      </c>
    </row>
    <row r="18" spans="1:23" x14ac:dyDescent="0.4">
      <c r="A18" t="s">
        <v>37</v>
      </c>
      <c r="B18">
        <v>7840</v>
      </c>
      <c r="C18">
        <v>7748</v>
      </c>
      <c r="D18">
        <v>0</v>
      </c>
      <c r="E18">
        <v>92</v>
      </c>
      <c r="F18">
        <v>7660</v>
      </c>
      <c r="G18">
        <v>205</v>
      </c>
      <c r="H18">
        <v>177</v>
      </c>
      <c r="I18">
        <v>28</v>
      </c>
      <c r="J18">
        <v>438</v>
      </c>
      <c r="K18">
        <v>59</v>
      </c>
      <c r="L18">
        <v>146</v>
      </c>
      <c r="M18">
        <v>21</v>
      </c>
      <c r="N18">
        <v>176</v>
      </c>
      <c r="O18">
        <v>1</v>
      </c>
      <c r="P18">
        <v>2</v>
      </c>
      <c r="Q18">
        <v>0</v>
      </c>
      <c r="R18">
        <v>69</v>
      </c>
      <c r="S18">
        <v>52</v>
      </c>
      <c r="V18" s="81" t="s">
        <v>41</v>
      </c>
      <c r="W18" s="81">
        <v>45</v>
      </c>
    </row>
    <row r="19" spans="1:23" x14ac:dyDescent="0.4">
      <c r="A19" t="s">
        <v>38</v>
      </c>
      <c r="B19">
        <v>31736</v>
      </c>
      <c r="C19">
        <v>31747</v>
      </c>
      <c r="D19">
        <v>72</v>
      </c>
      <c r="E19">
        <v>61</v>
      </c>
      <c r="F19">
        <v>31095</v>
      </c>
      <c r="G19">
        <v>2397</v>
      </c>
      <c r="H19">
        <v>1905</v>
      </c>
      <c r="I19">
        <v>492</v>
      </c>
      <c r="J19">
        <v>3286</v>
      </c>
      <c r="K19">
        <v>1174</v>
      </c>
      <c r="L19">
        <v>1223</v>
      </c>
      <c r="M19">
        <v>312</v>
      </c>
      <c r="N19">
        <v>2717</v>
      </c>
      <c r="O19">
        <v>19</v>
      </c>
      <c r="P19">
        <v>62</v>
      </c>
      <c r="Q19">
        <v>0</v>
      </c>
      <c r="R19">
        <v>398</v>
      </c>
      <c r="S19">
        <v>439</v>
      </c>
      <c r="V19" s="81" t="s">
        <v>181</v>
      </c>
      <c r="W19" s="81">
        <v>543</v>
      </c>
    </row>
    <row r="20" spans="1:23" x14ac:dyDescent="0.4">
      <c r="A20" t="s">
        <v>39</v>
      </c>
      <c r="B20">
        <v>4366</v>
      </c>
      <c r="C20">
        <v>4289</v>
      </c>
      <c r="D20">
        <v>11</v>
      </c>
      <c r="E20">
        <v>88</v>
      </c>
      <c r="F20">
        <v>4027</v>
      </c>
      <c r="G20">
        <v>53</v>
      </c>
      <c r="H20">
        <v>35</v>
      </c>
      <c r="I20">
        <v>18</v>
      </c>
      <c r="J20">
        <v>141</v>
      </c>
      <c r="K20">
        <v>51</v>
      </c>
      <c r="L20">
        <v>2</v>
      </c>
      <c r="M20">
        <v>23</v>
      </c>
      <c r="N20">
        <v>10423</v>
      </c>
      <c r="O20">
        <v>1012</v>
      </c>
      <c r="P20">
        <v>2</v>
      </c>
      <c r="Q20">
        <v>1</v>
      </c>
      <c r="R20">
        <v>52</v>
      </c>
      <c r="S20">
        <v>2</v>
      </c>
      <c r="V20" s="81" t="s">
        <v>43</v>
      </c>
      <c r="W20" s="81">
        <v>2749</v>
      </c>
    </row>
    <row r="21" spans="1:23" x14ac:dyDescent="0.4">
      <c r="A21" t="s">
        <v>40</v>
      </c>
      <c r="B21">
        <v>26215</v>
      </c>
      <c r="C21">
        <v>26233</v>
      </c>
      <c r="D21">
        <v>101</v>
      </c>
      <c r="E21">
        <v>83</v>
      </c>
      <c r="F21">
        <v>25635</v>
      </c>
      <c r="G21">
        <v>2275</v>
      </c>
      <c r="H21">
        <v>1954</v>
      </c>
      <c r="I21">
        <v>321</v>
      </c>
      <c r="J21">
        <v>3096</v>
      </c>
      <c r="K21">
        <v>1251</v>
      </c>
      <c r="L21">
        <v>1024</v>
      </c>
      <c r="M21">
        <v>327</v>
      </c>
      <c r="N21">
        <v>4228</v>
      </c>
      <c r="O21">
        <v>24</v>
      </c>
      <c r="P21">
        <v>55</v>
      </c>
      <c r="Q21">
        <v>0</v>
      </c>
      <c r="R21">
        <v>248</v>
      </c>
      <c r="S21">
        <v>380</v>
      </c>
      <c r="V21" s="81" t="s">
        <v>44</v>
      </c>
      <c r="W21" s="81">
        <v>102</v>
      </c>
    </row>
    <row r="22" spans="1:23" x14ac:dyDescent="0.4">
      <c r="A22" t="s">
        <v>41</v>
      </c>
      <c r="B22">
        <v>14284</v>
      </c>
      <c r="C22">
        <v>14263</v>
      </c>
      <c r="D22">
        <v>42</v>
      </c>
      <c r="E22">
        <v>64</v>
      </c>
      <c r="F22">
        <v>13718</v>
      </c>
      <c r="G22">
        <v>143</v>
      </c>
      <c r="H22">
        <v>114</v>
      </c>
      <c r="I22">
        <v>29</v>
      </c>
      <c r="J22">
        <v>353</v>
      </c>
      <c r="K22">
        <v>94</v>
      </c>
      <c r="L22">
        <v>49</v>
      </c>
      <c r="M22">
        <v>54</v>
      </c>
      <c r="N22">
        <v>1287</v>
      </c>
      <c r="O22">
        <v>27</v>
      </c>
      <c r="P22">
        <v>13</v>
      </c>
      <c r="Q22">
        <v>0</v>
      </c>
      <c r="R22">
        <v>84</v>
      </c>
      <c r="S22">
        <v>21</v>
      </c>
      <c r="V22" s="81" t="s">
        <v>45</v>
      </c>
      <c r="W22" s="81">
        <v>591</v>
      </c>
    </row>
    <row r="23" spans="1:23" x14ac:dyDescent="0.4">
      <c r="A23" t="s">
        <v>42</v>
      </c>
      <c r="B23">
        <v>23679</v>
      </c>
      <c r="C23">
        <v>23526</v>
      </c>
      <c r="D23">
        <v>189</v>
      </c>
      <c r="E23">
        <v>342</v>
      </c>
      <c r="F23">
        <v>23240</v>
      </c>
      <c r="G23">
        <v>2346</v>
      </c>
      <c r="H23">
        <v>1870</v>
      </c>
      <c r="I23">
        <v>476</v>
      </c>
      <c r="J23">
        <v>3758</v>
      </c>
      <c r="K23">
        <v>1099</v>
      </c>
      <c r="L23">
        <v>1247</v>
      </c>
      <c r="M23">
        <v>374</v>
      </c>
      <c r="N23">
        <v>3494</v>
      </c>
      <c r="O23">
        <v>27</v>
      </c>
      <c r="P23">
        <v>76</v>
      </c>
      <c r="Q23">
        <v>2</v>
      </c>
      <c r="R23">
        <v>306</v>
      </c>
      <c r="S23">
        <v>455</v>
      </c>
      <c r="V23" s="81" t="s">
        <v>46</v>
      </c>
      <c r="W23" s="81">
        <v>107</v>
      </c>
    </row>
    <row r="24" spans="1:23" x14ac:dyDescent="0.4">
      <c r="A24" t="s">
        <v>43</v>
      </c>
      <c r="B24">
        <v>89298</v>
      </c>
      <c r="C24">
        <v>89141</v>
      </c>
      <c r="D24">
        <v>447</v>
      </c>
      <c r="E24">
        <v>604</v>
      </c>
      <c r="F24">
        <v>83275</v>
      </c>
      <c r="G24">
        <v>11214</v>
      </c>
      <c r="H24">
        <v>8677</v>
      </c>
      <c r="I24">
        <v>2537</v>
      </c>
      <c r="J24">
        <v>20612</v>
      </c>
      <c r="K24">
        <v>5389</v>
      </c>
      <c r="L24">
        <v>5825</v>
      </c>
      <c r="M24">
        <v>1094</v>
      </c>
      <c r="N24">
        <v>15984</v>
      </c>
      <c r="O24">
        <v>101</v>
      </c>
      <c r="P24">
        <v>236</v>
      </c>
      <c r="Q24">
        <v>5</v>
      </c>
      <c r="R24">
        <v>885</v>
      </c>
      <c r="S24">
        <v>1375</v>
      </c>
      <c r="V24" s="82" t="s">
        <v>182</v>
      </c>
      <c r="W24" s="81">
        <v>332</v>
      </c>
    </row>
    <row r="25" spans="1:23" x14ac:dyDescent="0.4">
      <c r="A25" t="s">
        <v>44</v>
      </c>
      <c r="B25">
        <v>12494</v>
      </c>
      <c r="C25">
        <v>12514</v>
      </c>
      <c r="D25">
        <v>135</v>
      </c>
      <c r="E25">
        <v>115</v>
      </c>
      <c r="F25">
        <v>12282</v>
      </c>
      <c r="G25">
        <v>767</v>
      </c>
      <c r="H25">
        <v>629</v>
      </c>
      <c r="I25">
        <v>138</v>
      </c>
      <c r="J25">
        <v>1418</v>
      </c>
      <c r="K25">
        <v>300</v>
      </c>
      <c r="L25">
        <v>467</v>
      </c>
      <c r="M25">
        <v>91</v>
      </c>
      <c r="N25">
        <v>693</v>
      </c>
      <c r="O25">
        <v>4</v>
      </c>
      <c r="P25">
        <v>23</v>
      </c>
      <c r="Q25">
        <v>0</v>
      </c>
      <c r="R25">
        <v>234</v>
      </c>
      <c r="S25">
        <v>124</v>
      </c>
      <c r="V25" s="81" t="s">
        <v>47</v>
      </c>
      <c r="W25" s="81">
        <v>48</v>
      </c>
    </row>
    <row r="26" spans="1:23" x14ac:dyDescent="0.4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712</v>
      </c>
      <c r="O26">
        <v>4</v>
      </c>
      <c r="P26">
        <v>6</v>
      </c>
      <c r="Q26">
        <v>1</v>
      </c>
      <c r="R26">
        <v>0</v>
      </c>
      <c r="S26">
        <v>0</v>
      </c>
      <c r="V26" s="81" t="s">
        <v>48</v>
      </c>
      <c r="W26" s="81">
        <v>224</v>
      </c>
    </row>
    <row r="27" spans="1:23" x14ac:dyDescent="0.4">
      <c r="A27" t="s">
        <v>46</v>
      </c>
      <c r="B27">
        <v>13592</v>
      </c>
      <c r="C27">
        <v>13572</v>
      </c>
      <c r="D27">
        <v>83</v>
      </c>
      <c r="E27">
        <v>103</v>
      </c>
      <c r="F27">
        <v>13354</v>
      </c>
      <c r="G27">
        <v>618</v>
      </c>
      <c r="H27">
        <v>460</v>
      </c>
      <c r="I27">
        <v>158</v>
      </c>
      <c r="J27">
        <v>997</v>
      </c>
      <c r="K27">
        <v>369</v>
      </c>
      <c r="L27">
        <v>249</v>
      </c>
      <c r="M27">
        <v>94</v>
      </c>
      <c r="N27">
        <v>1051</v>
      </c>
      <c r="O27">
        <v>8</v>
      </c>
      <c r="P27">
        <v>14</v>
      </c>
      <c r="Q27">
        <v>0</v>
      </c>
      <c r="R27">
        <v>176</v>
      </c>
      <c r="S27">
        <v>130</v>
      </c>
      <c r="V27" s="82" t="s">
        <v>183</v>
      </c>
      <c r="W27" s="81">
        <v>200</v>
      </c>
    </row>
    <row r="28" spans="1:23" x14ac:dyDescent="0.4">
      <c r="A28" t="s">
        <v>47</v>
      </c>
      <c r="B28">
        <v>4154</v>
      </c>
      <c r="C28">
        <v>3893</v>
      </c>
      <c r="D28">
        <v>43</v>
      </c>
      <c r="E28">
        <v>304</v>
      </c>
      <c r="F28">
        <v>3854</v>
      </c>
      <c r="G28">
        <v>258</v>
      </c>
      <c r="H28">
        <v>185</v>
      </c>
      <c r="I28">
        <v>73</v>
      </c>
      <c r="J28">
        <v>452</v>
      </c>
      <c r="K28">
        <v>116</v>
      </c>
      <c r="L28">
        <v>142</v>
      </c>
      <c r="M28">
        <v>45</v>
      </c>
      <c r="N28">
        <v>642</v>
      </c>
      <c r="O28">
        <v>0</v>
      </c>
      <c r="P28">
        <v>7</v>
      </c>
      <c r="Q28">
        <v>2</v>
      </c>
      <c r="R28">
        <v>75</v>
      </c>
      <c r="S28">
        <v>72</v>
      </c>
      <c r="V28" s="81" t="s">
        <v>49</v>
      </c>
      <c r="W28" s="81">
        <v>0</v>
      </c>
    </row>
    <row r="29" spans="1:23" x14ac:dyDescent="0.4">
      <c r="A29" t="s">
        <v>48</v>
      </c>
      <c r="B29">
        <v>16316</v>
      </c>
      <c r="C29">
        <v>16390</v>
      </c>
      <c r="D29">
        <v>120</v>
      </c>
      <c r="E29">
        <v>46</v>
      </c>
      <c r="F29">
        <v>16271</v>
      </c>
      <c r="G29">
        <v>1960</v>
      </c>
      <c r="H29">
        <v>1478</v>
      </c>
      <c r="I29">
        <v>482</v>
      </c>
      <c r="J29">
        <v>2592</v>
      </c>
      <c r="K29">
        <v>737</v>
      </c>
      <c r="L29">
        <v>1223</v>
      </c>
      <c r="M29">
        <v>186</v>
      </c>
      <c r="N29">
        <v>1952</v>
      </c>
      <c r="O29">
        <v>9</v>
      </c>
      <c r="P29">
        <v>30</v>
      </c>
      <c r="Q29">
        <v>0</v>
      </c>
      <c r="R29">
        <v>330</v>
      </c>
      <c r="S29">
        <v>453</v>
      </c>
      <c r="V29" s="81" t="s">
        <v>50</v>
      </c>
      <c r="W29" s="81">
        <v>59</v>
      </c>
    </row>
    <row r="30" spans="1:23" x14ac:dyDescent="0.4">
      <c r="A30" t="s">
        <v>49</v>
      </c>
      <c r="B30">
        <v>897</v>
      </c>
      <c r="C30">
        <v>897</v>
      </c>
      <c r="D30">
        <v>0</v>
      </c>
      <c r="E30">
        <v>0</v>
      </c>
      <c r="F30">
        <v>721</v>
      </c>
      <c r="G30">
        <v>67</v>
      </c>
      <c r="H30">
        <v>54</v>
      </c>
      <c r="I30">
        <v>13</v>
      </c>
      <c r="J30">
        <v>111</v>
      </c>
      <c r="K30">
        <v>45</v>
      </c>
      <c r="L30">
        <v>22</v>
      </c>
      <c r="M30">
        <v>12</v>
      </c>
      <c r="N30">
        <v>215</v>
      </c>
      <c r="O30">
        <v>3</v>
      </c>
      <c r="P30">
        <v>2</v>
      </c>
      <c r="Q30">
        <v>0</v>
      </c>
      <c r="R30">
        <v>15</v>
      </c>
      <c r="S30">
        <v>40</v>
      </c>
      <c r="V30" s="81" t="s">
        <v>184</v>
      </c>
      <c r="W30" s="81">
        <v>258</v>
      </c>
    </row>
    <row r="31" spans="1:23" x14ac:dyDescent="0.4">
      <c r="A31" t="s">
        <v>50</v>
      </c>
      <c r="B31">
        <v>16099</v>
      </c>
      <c r="C31">
        <v>15802</v>
      </c>
      <c r="D31">
        <v>68</v>
      </c>
      <c r="E31">
        <v>365</v>
      </c>
      <c r="F31">
        <v>15455</v>
      </c>
      <c r="G31">
        <v>373</v>
      </c>
      <c r="H31">
        <v>286</v>
      </c>
      <c r="I31">
        <v>87</v>
      </c>
      <c r="J31">
        <v>793</v>
      </c>
      <c r="K31">
        <v>176</v>
      </c>
      <c r="L31">
        <v>197</v>
      </c>
      <c r="M31">
        <v>53</v>
      </c>
      <c r="N31">
        <v>554</v>
      </c>
      <c r="O31">
        <v>4</v>
      </c>
      <c r="P31">
        <v>5</v>
      </c>
      <c r="Q31">
        <v>0</v>
      </c>
      <c r="R31">
        <v>215</v>
      </c>
      <c r="S31">
        <v>39</v>
      </c>
      <c r="V31" s="81" t="s">
        <v>52</v>
      </c>
      <c r="W31" s="81">
        <v>123</v>
      </c>
    </row>
    <row r="32" spans="1:23" x14ac:dyDescent="0.4">
      <c r="A32" t="s">
        <v>51</v>
      </c>
      <c r="B32">
        <v>21703</v>
      </c>
      <c r="C32">
        <v>21617</v>
      </c>
      <c r="D32">
        <v>131</v>
      </c>
      <c r="E32">
        <v>217</v>
      </c>
      <c r="F32">
        <v>21532</v>
      </c>
      <c r="G32">
        <v>1754</v>
      </c>
      <c r="H32">
        <v>1599</v>
      </c>
      <c r="I32">
        <v>155</v>
      </c>
      <c r="J32">
        <v>3115</v>
      </c>
      <c r="K32">
        <v>1276</v>
      </c>
      <c r="L32">
        <v>478</v>
      </c>
      <c r="M32">
        <v>302</v>
      </c>
      <c r="N32">
        <v>2177</v>
      </c>
      <c r="O32">
        <v>15</v>
      </c>
      <c r="P32">
        <v>68</v>
      </c>
      <c r="Q32">
        <v>3</v>
      </c>
      <c r="R32">
        <v>429</v>
      </c>
      <c r="S32">
        <v>408</v>
      </c>
      <c r="V32" s="81" t="s">
        <v>53</v>
      </c>
      <c r="W32" s="81">
        <v>113</v>
      </c>
    </row>
    <row r="33" spans="1:23" x14ac:dyDescent="0.4">
      <c r="A33" t="s">
        <v>52</v>
      </c>
      <c r="B33">
        <v>18020</v>
      </c>
      <c r="C33">
        <v>18117</v>
      </c>
      <c r="D33">
        <v>115</v>
      </c>
      <c r="E33">
        <v>18</v>
      </c>
      <c r="F33">
        <v>17981</v>
      </c>
      <c r="G33">
        <v>1156</v>
      </c>
      <c r="H33">
        <v>890</v>
      </c>
      <c r="I33">
        <v>266</v>
      </c>
      <c r="J33">
        <v>2197</v>
      </c>
      <c r="K33">
        <v>675</v>
      </c>
      <c r="L33">
        <v>481</v>
      </c>
      <c r="M33">
        <v>220</v>
      </c>
      <c r="N33">
        <v>2937</v>
      </c>
      <c r="O33">
        <v>8</v>
      </c>
      <c r="P33">
        <v>33</v>
      </c>
      <c r="Q33">
        <v>0</v>
      </c>
      <c r="R33">
        <v>475</v>
      </c>
      <c r="S33">
        <v>236</v>
      </c>
      <c r="V33" s="81" t="s">
        <v>185</v>
      </c>
      <c r="W33" s="81">
        <v>924</v>
      </c>
    </row>
    <row r="34" spans="1:23" x14ac:dyDescent="0.4">
      <c r="A34" t="s">
        <v>53</v>
      </c>
      <c r="B34">
        <v>10863</v>
      </c>
      <c r="C34">
        <v>10860</v>
      </c>
      <c r="D34">
        <v>44</v>
      </c>
      <c r="E34">
        <v>47</v>
      </c>
      <c r="F34">
        <v>10655</v>
      </c>
      <c r="G34">
        <v>663</v>
      </c>
      <c r="H34">
        <v>550</v>
      </c>
      <c r="I34">
        <v>113</v>
      </c>
      <c r="J34">
        <v>985</v>
      </c>
      <c r="K34">
        <v>456</v>
      </c>
      <c r="L34">
        <v>207</v>
      </c>
      <c r="M34">
        <v>135</v>
      </c>
      <c r="N34">
        <v>1276</v>
      </c>
      <c r="O34">
        <v>6</v>
      </c>
      <c r="P34">
        <v>18</v>
      </c>
      <c r="Q34">
        <v>0</v>
      </c>
      <c r="R34">
        <v>74</v>
      </c>
      <c r="S34">
        <v>166</v>
      </c>
      <c r="V34" s="81" t="s">
        <v>55</v>
      </c>
      <c r="W34" s="81">
        <v>151</v>
      </c>
    </row>
    <row r="35" spans="1:23" x14ac:dyDescent="0.4">
      <c r="A35" t="s">
        <v>54</v>
      </c>
      <c r="B35">
        <v>71215</v>
      </c>
      <c r="C35">
        <v>71378</v>
      </c>
      <c r="D35">
        <v>534</v>
      </c>
      <c r="E35">
        <v>371</v>
      </c>
      <c r="F35">
        <v>69128</v>
      </c>
      <c r="G35">
        <v>7249</v>
      </c>
      <c r="H35">
        <v>6360</v>
      </c>
      <c r="I35">
        <v>889</v>
      </c>
      <c r="J35">
        <v>17189</v>
      </c>
      <c r="K35">
        <v>3101</v>
      </c>
      <c r="L35">
        <v>4148</v>
      </c>
      <c r="M35">
        <v>805</v>
      </c>
      <c r="N35">
        <v>9502</v>
      </c>
      <c r="O35">
        <v>38</v>
      </c>
      <c r="P35">
        <v>191</v>
      </c>
      <c r="Q35">
        <v>1</v>
      </c>
      <c r="R35">
        <v>855</v>
      </c>
      <c r="S35">
        <v>793</v>
      </c>
      <c r="V35" s="81" t="s">
        <v>56</v>
      </c>
      <c r="W35" s="81">
        <v>554</v>
      </c>
    </row>
    <row r="36" spans="1:23" x14ac:dyDescent="0.4">
      <c r="A36" t="s">
        <v>55</v>
      </c>
      <c r="B36">
        <v>22212</v>
      </c>
      <c r="C36">
        <v>22066</v>
      </c>
      <c r="D36">
        <v>122</v>
      </c>
      <c r="E36">
        <v>268</v>
      </c>
      <c r="F36">
        <v>21722</v>
      </c>
      <c r="G36">
        <v>1038</v>
      </c>
      <c r="H36">
        <v>908</v>
      </c>
      <c r="I36">
        <v>130</v>
      </c>
      <c r="J36">
        <v>2036</v>
      </c>
      <c r="K36">
        <v>587</v>
      </c>
      <c r="L36">
        <v>451</v>
      </c>
      <c r="M36">
        <v>148</v>
      </c>
      <c r="N36">
        <v>1262</v>
      </c>
      <c r="O36">
        <v>7</v>
      </c>
      <c r="P36">
        <v>14</v>
      </c>
      <c r="Q36">
        <v>0</v>
      </c>
      <c r="R36">
        <v>316</v>
      </c>
      <c r="S36">
        <v>182</v>
      </c>
      <c r="V36" s="81" t="s">
        <v>63</v>
      </c>
      <c r="W36" s="81">
        <v>40</v>
      </c>
    </row>
    <row r="37" spans="1:23" x14ac:dyDescent="0.4">
      <c r="A37" t="s">
        <v>56</v>
      </c>
      <c r="B37">
        <v>29371</v>
      </c>
      <c r="C37">
        <v>29459</v>
      </c>
      <c r="D37">
        <v>169</v>
      </c>
      <c r="E37">
        <v>81</v>
      </c>
      <c r="F37">
        <v>28393</v>
      </c>
      <c r="G37">
        <v>3556</v>
      </c>
      <c r="H37">
        <v>2746</v>
      </c>
      <c r="I37">
        <v>810</v>
      </c>
      <c r="J37">
        <v>3983</v>
      </c>
      <c r="K37">
        <v>1614</v>
      </c>
      <c r="L37">
        <v>1942</v>
      </c>
      <c r="M37">
        <v>573</v>
      </c>
      <c r="N37">
        <v>5637</v>
      </c>
      <c r="O37">
        <v>45</v>
      </c>
      <c r="P37">
        <v>92</v>
      </c>
      <c r="Q37">
        <v>16</v>
      </c>
      <c r="R37">
        <v>235</v>
      </c>
      <c r="S37">
        <v>358</v>
      </c>
      <c r="V37" s="81" t="s">
        <v>186</v>
      </c>
      <c r="W37" s="81">
        <v>23</v>
      </c>
    </row>
    <row r="38" spans="1:23" x14ac:dyDescent="0.4">
      <c r="A38" t="s">
        <v>57</v>
      </c>
      <c r="B38">
        <v>13230</v>
      </c>
      <c r="C38">
        <v>13134</v>
      </c>
      <c r="D38">
        <v>29</v>
      </c>
      <c r="E38">
        <v>125</v>
      </c>
      <c r="F38">
        <v>13116</v>
      </c>
      <c r="G38">
        <v>88</v>
      </c>
      <c r="H38">
        <v>74</v>
      </c>
      <c r="I38">
        <v>14</v>
      </c>
      <c r="J38">
        <v>348</v>
      </c>
      <c r="K38">
        <v>60</v>
      </c>
      <c r="L38">
        <v>28</v>
      </c>
      <c r="M38">
        <v>14</v>
      </c>
      <c r="N38">
        <v>313</v>
      </c>
      <c r="O38">
        <v>1</v>
      </c>
      <c r="P38">
        <v>0</v>
      </c>
      <c r="Q38">
        <v>0</v>
      </c>
      <c r="R38">
        <v>130</v>
      </c>
      <c r="S38">
        <v>26</v>
      </c>
      <c r="V38" s="81" t="s">
        <v>65</v>
      </c>
      <c r="W38" s="81">
        <v>165</v>
      </c>
    </row>
    <row r="39" spans="1:23" x14ac:dyDescent="0.4">
      <c r="A39" t="s">
        <v>63</v>
      </c>
      <c r="B39">
        <v>8040</v>
      </c>
      <c r="C39">
        <v>8105</v>
      </c>
      <c r="D39">
        <v>67</v>
      </c>
      <c r="E39">
        <v>2</v>
      </c>
      <c r="F39">
        <v>7949</v>
      </c>
      <c r="G39">
        <v>165</v>
      </c>
      <c r="H39">
        <v>143</v>
      </c>
      <c r="I39">
        <v>22</v>
      </c>
      <c r="J39">
        <v>409</v>
      </c>
      <c r="K39">
        <v>21</v>
      </c>
      <c r="L39">
        <v>144</v>
      </c>
      <c r="M39">
        <v>27</v>
      </c>
      <c r="N39">
        <v>458</v>
      </c>
      <c r="O39">
        <v>2</v>
      </c>
      <c r="P39">
        <v>1</v>
      </c>
      <c r="Q39">
        <v>0</v>
      </c>
      <c r="R39">
        <v>55</v>
      </c>
      <c r="S39">
        <v>90</v>
      </c>
      <c r="V39" s="81" t="s">
        <v>187</v>
      </c>
      <c r="W39" s="81">
        <v>344</v>
      </c>
    </row>
    <row r="40" spans="1:23" x14ac:dyDescent="0.4">
      <c r="A40" t="s">
        <v>58</v>
      </c>
      <c r="B40">
        <v>12941</v>
      </c>
      <c r="C40">
        <v>12967</v>
      </c>
      <c r="D40">
        <v>38</v>
      </c>
      <c r="E40">
        <v>12</v>
      </c>
      <c r="F40">
        <v>11565</v>
      </c>
      <c r="G40">
        <v>358</v>
      </c>
      <c r="H40">
        <v>335</v>
      </c>
      <c r="I40">
        <v>23</v>
      </c>
      <c r="J40">
        <v>758</v>
      </c>
      <c r="K40">
        <v>1</v>
      </c>
      <c r="L40">
        <v>357</v>
      </c>
      <c r="M40">
        <v>102</v>
      </c>
      <c r="N40">
        <v>284</v>
      </c>
      <c r="O40">
        <v>2</v>
      </c>
      <c r="P40">
        <v>1</v>
      </c>
      <c r="Q40">
        <v>0</v>
      </c>
      <c r="R40">
        <v>54</v>
      </c>
      <c r="S40">
        <v>13</v>
      </c>
      <c r="V40" s="81" t="s">
        <v>188</v>
      </c>
      <c r="W40" s="81">
        <v>107</v>
      </c>
    </row>
    <row r="41" spans="1:23" x14ac:dyDescent="0.4">
      <c r="A41" t="s">
        <v>59</v>
      </c>
      <c r="B41">
        <v>16838</v>
      </c>
      <c r="C41">
        <v>15661</v>
      </c>
      <c r="D41">
        <v>0</v>
      </c>
      <c r="E41">
        <v>1177</v>
      </c>
      <c r="F41">
        <v>13358</v>
      </c>
      <c r="G41">
        <v>1633</v>
      </c>
      <c r="H41">
        <v>1416</v>
      </c>
      <c r="I41">
        <v>217</v>
      </c>
      <c r="J41">
        <v>1902</v>
      </c>
      <c r="K41">
        <v>5</v>
      </c>
      <c r="L41">
        <v>1628</v>
      </c>
      <c r="M41">
        <v>326</v>
      </c>
      <c r="N41">
        <v>562</v>
      </c>
      <c r="O41">
        <v>1</v>
      </c>
      <c r="P41">
        <v>0</v>
      </c>
      <c r="Q41">
        <v>0</v>
      </c>
      <c r="R41">
        <v>100</v>
      </c>
      <c r="S41">
        <v>36</v>
      </c>
      <c r="V41" s="81" t="s">
        <v>69</v>
      </c>
      <c r="W41" s="81">
        <v>648</v>
      </c>
    </row>
    <row r="42" spans="1:23" x14ac:dyDescent="0.4">
      <c r="A42" t="s">
        <v>60</v>
      </c>
      <c r="B42">
        <v>3950</v>
      </c>
      <c r="C42">
        <v>3946</v>
      </c>
      <c r="D42">
        <v>0</v>
      </c>
      <c r="E42">
        <v>4</v>
      </c>
      <c r="F42">
        <v>3720</v>
      </c>
      <c r="G42">
        <v>46</v>
      </c>
      <c r="H42">
        <v>38</v>
      </c>
      <c r="I42">
        <v>8</v>
      </c>
      <c r="J42">
        <v>85</v>
      </c>
      <c r="K42">
        <v>45</v>
      </c>
      <c r="L42">
        <v>1</v>
      </c>
      <c r="M42">
        <v>29</v>
      </c>
      <c r="N42">
        <v>375</v>
      </c>
      <c r="O42">
        <v>0</v>
      </c>
      <c r="P42">
        <v>0</v>
      </c>
      <c r="Q42">
        <v>0</v>
      </c>
      <c r="R42">
        <v>29</v>
      </c>
      <c r="S42">
        <v>2</v>
      </c>
      <c r="V42" s="81" t="s">
        <v>71</v>
      </c>
      <c r="W42" s="81">
        <v>174</v>
      </c>
    </row>
    <row r="43" spans="1:23" x14ac:dyDescent="0.4">
      <c r="A43" t="s">
        <v>61</v>
      </c>
      <c r="B43">
        <v>4759</v>
      </c>
      <c r="C43">
        <v>4760</v>
      </c>
      <c r="D43">
        <v>1</v>
      </c>
      <c r="E43">
        <v>0</v>
      </c>
      <c r="F43">
        <v>4241</v>
      </c>
      <c r="G43">
        <v>108</v>
      </c>
      <c r="H43">
        <v>98</v>
      </c>
      <c r="I43">
        <v>10</v>
      </c>
      <c r="J43">
        <v>185</v>
      </c>
      <c r="K43">
        <v>6</v>
      </c>
      <c r="L43">
        <v>102</v>
      </c>
      <c r="M43">
        <v>64</v>
      </c>
      <c r="N43">
        <v>251</v>
      </c>
      <c r="O43">
        <v>0</v>
      </c>
      <c r="P43">
        <v>0</v>
      </c>
      <c r="Q43">
        <v>1</v>
      </c>
      <c r="R43">
        <v>30</v>
      </c>
      <c r="S43">
        <v>10</v>
      </c>
      <c r="V43" s="81" t="s">
        <v>72</v>
      </c>
      <c r="W43" s="81">
        <v>5</v>
      </c>
    </row>
    <row r="44" spans="1:23" x14ac:dyDescent="0.4">
      <c r="A44" t="s">
        <v>62</v>
      </c>
      <c r="B44">
        <v>13409</v>
      </c>
      <c r="C44">
        <v>13395</v>
      </c>
      <c r="D44">
        <v>0</v>
      </c>
      <c r="E44">
        <v>14</v>
      </c>
      <c r="F44">
        <v>9512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31</v>
      </c>
    </row>
    <row r="45" spans="1:23" x14ac:dyDescent="0.4">
      <c r="A45" t="s">
        <v>64</v>
      </c>
      <c r="B45">
        <v>8157</v>
      </c>
      <c r="C45">
        <v>8200</v>
      </c>
      <c r="D45">
        <v>53</v>
      </c>
      <c r="E45">
        <v>10</v>
      </c>
      <c r="F45">
        <v>8158</v>
      </c>
      <c r="G45">
        <v>431</v>
      </c>
      <c r="H45">
        <v>349</v>
      </c>
      <c r="I45">
        <v>82</v>
      </c>
      <c r="J45">
        <v>835</v>
      </c>
      <c r="K45">
        <v>312</v>
      </c>
      <c r="L45">
        <v>119</v>
      </c>
      <c r="M45">
        <v>47</v>
      </c>
      <c r="N45">
        <v>258</v>
      </c>
      <c r="O45">
        <v>4</v>
      </c>
      <c r="P45">
        <v>9</v>
      </c>
      <c r="Q45">
        <v>0</v>
      </c>
      <c r="R45">
        <v>172</v>
      </c>
      <c r="S45">
        <v>67</v>
      </c>
      <c r="V45" s="81" t="s">
        <v>74</v>
      </c>
      <c r="W45" s="81">
        <v>94</v>
      </c>
    </row>
    <row r="46" spans="1:23" x14ac:dyDescent="0.4">
      <c r="A46" t="s">
        <v>65</v>
      </c>
      <c r="B46">
        <v>16210</v>
      </c>
      <c r="C46">
        <v>16243</v>
      </c>
      <c r="D46">
        <v>96</v>
      </c>
      <c r="E46">
        <v>63</v>
      </c>
      <c r="F46">
        <v>16125</v>
      </c>
      <c r="G46">
        <v>1773</v>
      </c>
      <c r="H46">
        <v>1338</v>
      </c>
      <c r="I46">
        <v>435</v>
      </c>
      <c r="J46">
        <v>2938</v>
      </c>
      <c r="K46">
        <v>814</v>
      </c>
      <c r="L46">
        <v>959</v>
      </c>
      <c r="M46">
        <v>216</v>
      </c>
      <c r="N46">
        <v>1444</v>
      </c>
      <c r="O46">
        <v>9</v>
      </c>
      <c r="P46">
        <v>43</v>
      </c>
      <c r="Q46">
        <v>0</v>
      </c>
      <c r="R46">
        <v>491</v>
      </c>
      <c r="S46">
        <v>273</v>
      </c>
      <c r="V46" s="81" t="s">
        <v>113</v>
      </c>
      <c r="W46" s="81">
        <v>13814</v>
      </c>
    </row>
    <row r="47" spans="1:23" x14ac:dyDescent="0.4">
      <c r="A47" t="s">
        <v>66</v>
      </c>
      <c r="B47">
        <v>29372</v>
      </c>
      <c r="C47">
        <v>29549</v>
      </c>
      <c r="D47">
        <v>200</v>
      </c>
      <c r="E47">
        <v>23</v>
      </c>
      <c r="F47">
        <v>28909</v>
      </c>
      <c r="G47">
        <v>4140</v>
      </c>
      <c r="H47">
        <v>3351</v>
      </c>
      <c r="I47">
        <v>789</v>
      </c>
      <c r="J47">
        <v>5296</v>
      </c>
      <c r="K47">
        <v>1111</v>
      </c>
      <c r="L47">
        <v>3029</v>
      </c>
      <c r="M47">
        <v>269</v>
      </c>
      <c r="N47">
        <v>2084</v>
      </c>
      <c r="O47">
        <v>4</v>
      </c>
      <c r="P47">
        <v>50</v>
      </c>
      <c r="Q47">
        <v>0</v>
      </c>
      <c r="R47">
        <v>437</v>
      </c>
      <c r="S47">
        <v>793</v>
      </c>
    </row>
    <row r="48" spans="1:23" x14ac:dyDescent="0.4">
      <c r="A48" t="s">
        <v>67</v>
      </c>
      <c r="B48">
        <v>22745</v>
      </c>
      <c r="C48">
        <v>22783</v>
      </c>
      <c r="D48">
        <v>51</v>
      </c>
      <c r="E48">
        <v>13</v>
      </c>
      <c r="F48">
        <v>22687</v>
      </c>
      <c r="G48">
        <v>1917</v>
      </c>
      <c r="H48">
        <v>1570</v>
      </c>
      <c r="I48">
        <v>347</v>
      </c>
      <c r="J48">
        <v>2736</v>
      </c>
      <c r="K48">
        <v>837</v>
      </c>
      <c r="L48">
        <v>1080</v>
      </c>
      <c r="M48">
        <v>265</v>
      </c>
      <c r="N48">
        <v>1756</v>
      </c>
      <c r="O48">
        <v>15</v>
      </c>
      <c r="P48">
        <v>42</v>
      </c>
      <c r="Q48">
        <v>0</v>
      </c>
      <c r="R48">
        <v>383</v>
      </c>
      <c r="S48">
        <v>241</v>
      </c>
    </row>
    <row r="49" spans="1:19" x14ac:dyDescent="0.4">
      <c r="A49" t="s">
        <v>68</v>
      </c>
      <c r="B49">
        <v>10398</v>
      </c>
      <c r="C49">
        <v>10447</v>
      </c>
      <c r="D49">
        <v>103</v>
      </c>
      <c r="E49">
        <v>54</v>
      </c>
      <c r="F49">
        <v>9658</v>
      </c>
      <c r="G49">
        <v>1543</v>
      </c>
      <c r="H49">
        <v>1113</v>
      </c>
      <c r="I49">
        <v>430</v>
      </c>
      <c r="J49">
        <v>2849</v>
      </c>
      <c r="K49">
        <v>501</v>
      </c>
      <c r="L49">
        <v>1042</v>
      </c>
      <c r="M49">
        <v>186</v>
      </c>
      <c r="N49">
        <v>1154</v>
      </c>
      <c r="O49">
        <v>7</v>
      </c>
      <c r="P49">
        <v>19</v>
      </c>
      <c r="Q49">
        <v>0</v>
      </c>
      <c r="R49">
        <v>222</v>
      </c>
      <c r="S49">
        <v>420</v>
      </c>
    </row>
    <row r="50" spans="1:19" x14ac:dyDescent="0.4">
      <c r="A50" t="s">
        <v>69</v>
      </c>
      <c r="B50">
        <v>25817</v>
      </c>
      <c r="C50">
        <v>26098</v>
      </c>
      <c r="D50">
        <v>420</v>
      </c>
      <c r="E50">
        <v>139</v>
      </c>
      <c r="F50">
        <v>25831</v>
      </c>
      <c r="G50">
        <v>4155</v>
      </c>
      <c r="H50">
        <v>3547</v>
      </c>
      <c r="I50">
        <v>608</v>
      </c>
      <c r="J50">
        <v>5817</v>
      </c>
      <c r="K50">
        <v>2088</v>
      </c>
      <c r="L50">
        <v>2067</v>
      </c>
      <c r="M50">
        <v>561</v>
      </c>
      <c r="N50">
        <v>5445</v>
      </c>
      <c r="O50">
        <v>31</v>
      </c>
      <c r="P50">
        <v>98</v>
      </c>
      <c r="Q50">
        <v>1</v>
      </c>
      <c r="R50">
        <v>357</v>
      </c>
      <c r="S50">
        <v>751</v>
      </c>
    </row>
    <row r="51" spans="1:19" x14ac:dyDescent="0.4">
      <c r="A51" t="s">
        <v>70</v>
      </c>
      <c r="B51">
        <v>9896</v>
      </c>
      <c r="C51">
        <v>9740</v>
      </c>
      <c r="D51">
        <v>13</v>
      </c>
      <c r="E51">
        <v>169</v>
      </c>
      <c r="F51">
        <v>9684</v>
      </c>
      <c r="G51">
        <v>685</v>
      </c>
      <c r="H51">
        <v>551</v>
      </c>
      <c r="I51">
        <v>134</v>
      </c>
      <c r="J51">
        <v>1136</v>
      </c>
      <c r="K51">
        <v>320</v>
      </c>
      <c r="L51">
        <v>365</v>
      </c>
      <c r="M51">
        <v>83</v>
      </c>
      <c r="N51">
        <v>644</v>
      </c>
      <c r="O51">
        <v>4</v>
      </c>
      <c r="P51">
        <v>12</v>
      </c>
      <c r="Q51">
        <v>0</v>
      </c>
      <c r="R51">
        <v>136</v>
      </c>
      <c r="S51">
        <v>205</v>
      </c>
    </row>
    <row r="52" spans="1:19" x14ac:dyDescent="0.4">
      <c r="A52" t="s">
        <v>71</v>
      </c>
      <c r="B52">
        <v>22643</v>
      </c>
      <c r="C52">
        <v>22603</v>
      </c>
      <c r="D52">
        <v>103</v>
      </c>
      <c r="E52">
        <v>143</v>
      </c>
      <c r="F52">
        <v>21843</v>
      </c>
      <c r="G52">
        <v>1520</v>
      </c>
      <c r="H52">
        <v>1203</v>
      </c>
      <c r="I52">
        <v>317</v>
      </c>
      <c r="J52">
        <v>2500</v>
      </c>
      <c r="K52">
        <v>647</v>
      </c>
      <c r="L52">
        <v>873</v>
      </c>
      <c r="M52">
        <v>144</v>
      </c>
      <c r="N52">
        <v>1292</v>
      </c>
      <c r="O52">
        <v>8</v>
      </c>
      <c r="P52">
        <v>27</v>
      </c>
      <c r="Q52">
        <v>0</v>
      </c>
      <c r="R52">
        <v>328</v>
      </c>
      <c r="S52">
        <v>269</v>
      </c>
    </row>
    <row r="53" spans="1:19" x14ac:dyDescent="0.4">
      <c r="A53" t="s">
        <v>72</v>
      </c>
      <c r="B53">
        <v>11754</v>
      </c>
      <c r="C53">
        <v>11714</v>
      </c>
      <c r="D53">
        <v>99</v>
      </c>
      <c r="E53">
        <v>139</v>
      </c>
      <c r="F53">
        <v>11646</v>
      </c>
      <c r="G53">
        <v>241</v>
      </c>
      <c r="H53">
        <v>224</v>
      </c>
      <c r="I53">
        <v>17</v>
      </c>
      <c r="J53">
        <v>704</v>
      </c>
      <c r="K53">
        <v>166</v>
      </c>
      <c r="L53">
        <v>75</v>
      </c>
      <c r="M53">
        <v>43</v>
      </c>
      <c r="N53">
        <v>347</v>
      </c>
      <c r="O53">
        <v>2</v>
      </c>
      <c r="P53">
        <v>38</v>
      </c>
      <c r="Q53">
        <v>0</v>
      </c>
      <c r="R53">
        <v>190</v>
      </c>
      <c r="S53">
        <v>112</v>
      </c>
    </row>
    <row r="54" spans="1:19" x14ac:dyDescent="0.4">
      <c r="A54" t="s">
        <v>73</v>
      </c>
      <c r="B54">
        <v>14869</v>
      </c>
      <c r="C54">
        <v>14906</v>
      </c>
      <c r="D54">
        <v>57</v>
      </c>
      <c r="E54">
        <v>20</v>
      </c>
      <c r="F54">
        <v>14770</v>
      </c>
      <c r="G54">
        <v>259</v>
      </c>
      <c r="H54">
        <v>232</v>
      </c>
      <c r="I54">
        <v>27</v>
      </c>
      <c r="J54">
        <v>615</v>
      </c>
      <c r="K54">
        <v>136</v>
      </c>
      <c r="L54">
        <v>123</v>
      </c>
      <c r="M54">
        <v>56</v>
      </c>
      <c r="N54">
        <v>705</v>
      </c>
      <c r="O54">
        <v>8</v>
      </c>
      <c r="P54">
        <v>1</v>
      </c>
      <c r="Q54">
        <v>1</v>
      </c>
      <c r="R54">
        <v>150</v>
      </c>
      <c r="S54">
        <v>13</v>
      </c>
    </row>
    <row r="55" spans="1:19" x14ac:dyDescent="0.4">
      <c r="A55" t="s">
        <v>74</v>
      </c>
      <c r="B55">
        <v>9568</v>
      </c>
      <c r="C55">
        <v>9202</v>
      </c>
      <c r="D55">
        <v>51</v>
      </c>
      <c r="E55">
        <v>417</v>
      </c>
      <c r="F55">
        <v>9145</v>
      </c>
      <c r="G55">
        <v>596</v>
      </c>
      <c r="H55">
        <v>495</v>
      </c>
      <c r="I55">
        <v>101</v>
      </c>
      <c r="J55">
        <v>1175</v>
      </c>
      <c r="K55">
        <v>168</v>
      </c>
      <c r="L55">
        <v>428</v>
      </c>
      <c r="M55">
        <v>48</v>
      </c>
      <c r="N55">
        <v>827</v>
      </c>
      <c r="O55">
        <v>7</v>
      </c>
      <c r="P55">
        <v>5</v>
      </c>
      <c r="Q55">
        <v>0</v>
      </c>
      <c r="R55">
        <v>176</v>
      </c>
      <c r="S55">
        <v>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Year total</vt:lpstr>
      <vt:lpstr>Items added summary</vt:lpstr>
      <vt:lpstr>Items deleted summary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NEKLS Executive board</vt:lpstr>
      <vt:lpstr>Intranetmain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2024-08-08T16:10:47Z</dcterms:modified>
</cp:coreProperties>
</file>