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480" yWindow="40" windowWidth="27800" windowHeight="13360" activeTab="2"/>
  </bookViews>
  <sheets>
    <sheet name="Searches by Day" sheetId="10" r:id="rId1"/>
    <sheet name="Response Time by Hour" sheetId="11" r:id="rId2"/>
    <sheet name="Peak Load Test" sheetId="1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" i="12" l="1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4" i="12"/>
  <c r="P14" i="12"/>
  <c r="O65" i="12"/>
  <c r="P13" i="12"/>
  <c r="Q7" i="12"/>
  <c r="P34" i="11"/>
  <c r="Q30" i="11"/>
  <c r="P29" i="11"/>
  <c r="R3" i="11"/>
  <c r="A29" i="11"/>
  <c r="P28" i="11"/>
  <c r="A28" i="11"/>
  <c r="P27" i="11"/>
  <c r="A27" i="11"/>
  <c r="P26" i="11"/>
  <c r="A26" i="11"/>
  <c r="P25" i="11"/>
  <c r="A25" i="11"/>
  <c r="P24" i="11"/>
  <c r="A24" i="11"/>
  <c r="P23" i="11"/>
  <c r="A23" i="11"/>
  <c r="P22" i="11"/>
  <c r="A22" i="11"/>
  <c r="P21" i="11"/>
  <c r="A21" i="11"/>
  <c r="P20" i="11"/>
  <c r="A20" i="11"/>
  <c r="P19" i="11"/>
  <c r="A19" i="11"/>
  <c r="P18" i="11"/>
  <c r="A18" i="11"/>
  <c r="P17" i="11"/>
  <c r="A17" i="11"/>
  <c r="P16" i="11"/>
  <c r="A16" i="11"/>
  <c r="P15" i="11"/>
  <c r="A15" i="11"/>
  <c r="P14" i="11"/>
  <c r="A14" i="11"/>
  <c r="P13" i="11"/>
  <c r="A13" i="11"/>
  <c r="P12" i="11"/>
  <c r="A12" i="11"/>
  <c r="P11" i="11"/>
  <c r="A11" i="11"/>
  <c r="P10" i="11"/>
  <c r="A10" i="11"/>
  <c r="P9" i="11"/>
  <c r="A9" i="11"/>
  <c r="P8" i="11"/>
  <c r="A8" i="11"/>
  <c r="P7" i="11"/>
  <c r="A7" i="11"/>
  <c r="P6" i="11"/>
  <c r="A6" i="11"/>
  <c r="B12" i="10"/>
</calcChain>
</file>

<file path=xl/connections.xml><?xml version="1.0" encoding="utf-8"?>
<connections xmlns="http://schemas.openxmlformats.org/spreadsheetml/2006/main">
  <connection id="1" name="04-08_ChecksPerf_MSSQL" type="6" refreshedVersion="4" background="1" saveData="1">
    <textPr codePage="65001" sourceFile="C:\Users\AshW\Desktop\CV_Performance\04-08_ChecksPerf_MSSQL.csv" comma="1">
      <textFields count="7">
        <textField/>
        <textField/>
        <textField/>
        <textField/>
        <textField/>
        <textField/>
        <textField/>
      </textFields>
    </textPr>
  </connection>
  <connection id="2" name="05-08_ChecksPerf_MSSQL" type="6" refreshedVersion="4" background="1" saveData="1">
    <textPr codePage="65001" sourceFile="C:\Users\AshW\Desktop\CV_Performance\05-08_ChecksPerf_MSSQL.csv" comma="1">
      <textFields count="7">
        <textField/>
        <textField/>
        <textField/>
        <textField/>
        <textField/>
        <textField/>
        <textField/>
      </textFields>
    </textPr>
  </connection>
  <connection id="3" name="06-08_ChecksPerf_MSSQL" type="6" refreshedVersion="4" background="1" saveData="1">
    <textPr codePage="65001" sourceFile="C:\Users\AshW\Desktop\CV_Performance\06-08_ChecksPerf_MSSQL.csv" comma="1">
      <textFields count="7">
        <textField/>
        <textField/>
        <textField/>
        <textField/>
        <textField/>
        <textField/>
        <textField/>
      </textFields>
    </textPr>
  </connection>
  <connection id="4" name="07-08_ChecksPerf_MSSQL" type="6" refreshedVersion="4" background="1" saveData="1">
    <textPr codePage="65001" sourceFile="C:\Users\AshW\Desktop\CV_Performance\07-08_ChecksPerf_MSSQL.csv" comma="1">
      <textFields count="7">
        <textField/>
        <textField/>
        <textField/>
        <textField/>
        <textField/>
        <textField/>
        <textField/>
      </textFields>
    </textPr>
  </connection>
  <connection id="5" name="08-08_ChecksPerf_MSSQL" type="6" refreshedVersion="4" background="1" saveData="1">
    <textPr codePage="65001" sourceFile="C:\Users\AshW\Desktop\CV_Performance\08-08_ChecksPerf_MSSQL.csv" comma="1">
      <textFields count="7">
        <textField/>
        <textField/>
        <textField/>
        <textField/>
        <textField/>
        <textField/>
        <textField/>
      </textFields>
    </textPr>
  </connection>
  <connection id="6" name="09-08_ChecksPerf_MSSQL" type="6" refreshedVersion="4" background="1" saveData="1">
    <textPr codePage="65001" sourceFile="C:\Users\AshW\Desktop\CV_Performance\09-08_ChecksPerf_MSSQL.csv" comma="1">
      <textFields count="7">
        <textField/>
        <textField/>
        <textField/>
        <textField/>
        <textField/>
        <textField/>
        <textField/>
      </textFields>
    </textPr>
  </connection>
  <connection id="7" name="10-08_ChecksPerf_MSSQL" type="6" refreshedVersion="4" background="1" saveData="1">
    <textPr codePage="65001" sourceFile="C:\Users\AshW\Desktop\CV_Performance\10-08_ChecksPerf_MSSQL.csv" comma="1">
      <textFields count="7">
        <textField/>
        <textField/>
        <textField/>
        <textField/>
        <textField/>
        <textField/>
        <textField/>
      </textFields>
    </textPr>
  </connection>
  <connection id="8" name="21-07_ChecksPerf_MySQL" type="6" refreshedVersion="4" background="1" saveData="1">
    <textPr codePage="437" sourceFile="C:\Users\AshW\Desktop\CV_Performance\21-07_ChecksPerf_MySQL.csv" comma="1">
      <textFields count="7">
        <textField/>
        <textField/>
        <textField/>
        <textField/>
        <textField/>
        <textField/>
        <textField/>
      </textFields>
    </textPr>
  </connection>
  <connection id="9" name="22-07_ChecksPerf_MySQL" type="6" refreshedVersion="4" background="1" saveData="1">
    <textPr codePage="437" sourceFile="C:\Users\AshW\Desktop\CV_Performance\22-07_ChecksPerf_MySQL.csv" comma="1">
      <textFields count="7">
        <textField/>
        <textField/>
        <textField/>
        <textField/>
        <textField/>
        <textField/>
        <textField/>
      </textFields>
    </textPr>
  </connection>
  <connection id="10" name="23-07_ChecksPerf_MySQL" type="6" refreshedVersion="4" background="1" saveData="1">
    <textPr codePage="437" sourceFile="C:\Users\AshW\Desktop\CV_Performance\23-07_ChecksPerf_MySQL.csv" comma="1">
      <textFields count="7">
        <textField/>
        <textField/>
        <textField/>
        <textField/>
        <textField/>
        <textField/>
        <textField/>
      </textFields>
    </textPr>
  </connection>
  <connection id="11" name="24-07_ChecksPerf_MySQL" type="6" refreshedVersion="4" background="1" saveData="1">
    <textPr codePage="437" sourceFile="C:\Users\AshW\Desktop\CV_Performance\24-07_ChecksPerf_MySQL.csv" comma="1">
      <textFields count="7">
        <textField/>
        <textField/>
        <textField/>
        <textField/>
        <textField/>
        <textField/>
        <textField/>
      </textFields>
    </textPr>
  </connection>
  <connection id="12" name="25-07_ChecksPerf_MySQL" type="6" refreshedVersion="4" background="1" saveData="1">
    <textPr codePage="437" sourceFile="C:\Users\AshW\Desktop\CV_Performance\25-07_ChecksPerf_MySQL.csv" comma="1">
      <textFields count="7">
        <textField/>
        <textField/>
        <textField/>
        <textField/>
        <textField/>
        <textField/>
        <textField/>
      </textFields>
    </textPr>
  </connection>
  <connection id="13" name="26-07_ChecksPerf_MySQL" type="6" refreshedVersion="4" background="1" saveData="1">
    <textPr codePage="437" sourceFile="C:\Users\AshW\Desktop\CV_Performance\26-07_ChecksPerf_MySQL.csv" comma="1">
      <textFields count="7">
        <textField/>
        <textField/>
        <textField/>
        <textField/>
        <textField/>
        <textField/>
        <textField/>
      </textFields>
    </textPr>
  </connection>
  <connection id="14" name="27-07_ChecksPerf_MySQL" type="6" refreshedVersion="4" background="1" saveData="1">
    <textPr codePage="437" sourceFile="C:\Users\AshW\Desktop\CV_Performance\27-07_ChecksPerf_MySQL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<sst xmlns="http://schemas.openxmlformats.org/spreadsheetml/2006/main" count="24" uniqueCount="20">
  <si>
    <t>Day</t>
  </si>
  <si>
    <t xml:space="preserve">Monday </t>
  </si>
  <si>
    <t>Tuesday</t>
  </si>
  <si>
    <t>Wednesday</t>
  </si>
  <si>
    <t>Thursday</t>
  </si>
  <si>
    <t>Friday</t>
  </si>
  <si>
    <t>Saturday</t>
  </si>
  <si>
    <t>Sunday</t>
  </si>
  <si>
    <t>Totals By Day</t>
  </si>
  <si>
    <t>Hour</t>
  </si>
  <si>
    <t xml:space="preserve">Response Times by </t>
  </si>
  <si>
    <t>Searches</t>
  </si>
  <si>
    <t>%</t>
  </si>
  <si>
    <t>Minute</t>
  </si>
  <si>
    <t>Average Response Time</t>
  </si>
  <si>
    <t>API Searches by Day</t>
  </si>
  <si>
    <t>API Response Times by Hour Peak Day (Friday)</t>
  </si>
  <si>
    <t>*API Searches - individual requests and responses in XML format over HTTP(S)</t>
  </si>
  <si>
    <t>API Peak Load by Minute (Friday 1300-1359)</t>
  </si>
  <si>
    <t>*Response Time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</si>
</sst>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3" fillId="0" borderId="0" xfId="0" applyFont="1"/>
    <xf numFmtId="1" fontId="3" fillId="0" borderId="0" xfId="0" applyNumberFormat="1" applyFont="1"/>
    <xf numFmtId="1" fontId="0" fillId="0" borderId="0" xfId="0" applyNumberFormat="1"/>
    <xf numFmtId="0" fontId="0" fillId="0" borderId="0" xfId="0" applyFont="1"/>
    <xf numFmtId="0" fontId="3" fillId="0" borderId="1" xfId="0" applyFont="1" applyBorder="1"/>
    <xf numFmtId="1" fontId="3" fillId="0" borderId="1" xfId="0" applyNumberFormat="1" applyFont="1" applyBorder="1"/>
    <xf numFmtId="1" fontId="0" fillId="0" borderId="1" xfId="0" applyNumberFormat="1" applyBorder="1"/>
    <xf numFmtId="2" fontId="3" fillId="0" borderId="1" xfId="0" applyNumberFormat="1" applyFont="1" applyBorder="1"/>
    <xf numFmtId="0" fontId="0" fillId="0" borderId="1" xfId="0" applyFont="1" applyBorder="1"/>
    <xf numFmtId="1" fontId="0" fillId="0" borderId="1" xfId="0" applyNumberFormat="1" applyFont="1" applyBorder="1"/>
    <xf numFmtId="0" fontId="4" fillId="0" borderId="1" xfId="0" applyFont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5" sqref="E15"/>
    </sheetView>
  </sheetViews>
  <sheetFormatPr baseColWidth="10" defaultRowHeight="14" x14ac:dyDescent="0"/>
  <sheetData>
    <row r="1" spans="1:2">
      <c r="A1" t="s">
        <v>15</v>
      </c>
    </row>
    <row r="2" spans="1:2">
      <c r="A2" t="s">
        <v>17</v>
      </c>
    </row>
    <row r="3" spans="1:2">
      <c r="A3" s="2"/>
      <c r="B3" s="2"/>
    </row>
    <row r="4" spans="1:2">
      <c r="A4" s="6" t="s">
        <v>0</v>
      </c>
      <c r="B4" s="6" t="s">
        <v>11</v>
      </c>
    </row>
    <row r="5" spans="1:2">
      <c r="A5" s="6" t="s">
        <v>1</v>
      </c>
      <c r="B5" s="6">
        <v>666947</v>
      </c>
    </row>
    <row r="6" spans="1:2">
      <c r="A6" s="6" t="s">
        <v>2</v>
      </c>
      <c r="B6" s="6">
        <v>772117</v>
      </c>
    </row>
    <row r="7" spans="1:2">
      <c r="A7" s="6" t="s">
        <v>3</v>
      </c>
      <c r="B7" s="6">
        <v>777817</v>
      </c>
    </row>
    <row r="8" spans="1:2">
      <c r="A8" s="6" t="s">
        <v>4</v>
      </c>
      <c r="B8" s="6">
        <v>881538</v>
      </c>
    </row>
    <row r="9" spans="1:2">
      <c r="A9" s="6" t="s">
        <v>5</v>
      </c>
      <c r="B9" s="6">
        <v>983921</v>
      </c>
    </row>
    <row r="10" spans="1:2">
      <c r="A10" s="6" t="s">
        <v>6</v>
      </c>
      <c r="B10" s="6">
        <v>232805</v>
      </c>
    </row>
    <row r="11" spans="1:2">
      <c r="A11" s="6" t="s">
        <v>7</v>
      </c>
      <c r="B11" s="6">
        <v>224341</v>
      </c>
    </row>
    <row r="12" spans="1:2">
      <c r="A12" s="6" t="s">
        <v>8</v>
      </c>
      <c r="B12" s="6">
        <f>SUM(B5:B11)</f>
        <v>4539486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2" workbookViewId="0">
      <selection activeCell="E17" sqref="E17"/>
    </sheetView>
  </sheetViews>
  <sheetFormatPr baseColWidth="10" defaultRowHeight="14" x14ac:dyDescent="0"/>
  <cols>
    <col min="3" max="3" width="19.1640625" bestFit="1" customWidth="1"/>
  </cols>
  <sheetData>
    <row r="1" spans="1:18">
      <c r="A1" t="s">
        <v>10</v>
      </c>
    </row>
    <row r="2" spans="1:18">
      <c r="A2" t="s">
        <v>16</v>
      </c>
    </row>
    <row r="3" spans="1:18">
      <c r="A3" t="s">
        <v>19</v>
      </c>
      <c r="Q3">
        <v>983921</v>
      </c>
      <c r="R3">
        <f>Q3/100</f>
        <v>9839.2099999999991</v>
      </c>
    </row>
    <row r="5" spans="1:18">
      <c r="A5" s="7" t="s">
        <v>11</v>
      </c>
      <c r="B5" s="6" t="s">
        <v>9</v>
      </c>
      <c r="C5" s="6" t="s">
        <v>14</v>
      </c>
      <c r="O5" s="2"/>
      <c r="P5" s="2" t="s">
        <v>12</v>
      </c>
    </row>
    <row r="6" spans="1:18">
      <c r="A6" s="8">
        <f>P6*R3</f>
        <v>24926.014299162303</v>
      </c>
      <c r="B6" s="6">
        <v>0</v>
      </c>
      <c r="C6" s="9">
        <v>2.08</v>
      </c>
      <c r="O6" s="2">
        <v>2126</v>
      </c>
      <c r="P6">
        <f>(O6/Q30)*100</f>
        <v>2.533334922129145</v>
      </c>
    </row>
    <row r="7" spans="1:18">
      <c r="A7" s="8">
        <f>P7*R3</f>
        <v>20036.951287520405</v>
      </c>
      <c r="B7" s="6">
        <v>1</v>
      </c>
      <c r="C7" s="9">
        <v>2.16</v>
      </c>
      <c r="O7" s="2">
        <v>1709</v>
      </c>
      <c r="P7">
        <f>(O7/Q30)*100</f>
        <v>2.0364390319467121</v>
      </c>
    </row>
    <row r="8" spans="1:18">
      <c r="A8" s="8">
        <f>P8*R3</f>
        <v>17199.653328725824</v>
      </c>
      <c r="B8" s="6">
        <v>2</v>
      </c>
      <c r="C8" s="9">
        <v>2.5299999999999998</v>
      </c>
      <c r="O8" s="2">
        <v>1467</v>
      </c>
      <c r="P8">
        <f>(O8/Q30)*100</f>
        <v>1.7480725920806472</v>
      </c>
    </row>
    <row r="9" spans="1:18">
      <c r="A9" s="8">
        <f>P9*R3</f>
        <v>16390.671679317453</v>
      </c>
      <c r="B9" s="6">
        <v>3</v>
      </c>
      <c r="C9" s="9">
        <v>2.76</v>
      </c>
      <c r="O9" s="2">
        <v>1398</v>
      </c>
      <c r="P9">
        <f>(O9/Q30)*100</f>
        <v>1.6658524088130504</v>
      </c>
    </row>
    <row r="10" spans="1:18">
      <c r="A10" s="8">
        <f>P10*R3</f>
        <v>14608.567176272922</v>
      </c>
      <c r="B10" s="6">
        <v>4</v>
      </c>
      <c r="C10" s="9">
        <v>2.93</v>
      </c>
      <c r="O10" s="2">
        <v>1246</v>
      </c>
      <c r="P10">
        <f>(O10/Q30)*100</f>
        <v>1.484729686252547</v>
      </c>
    </row>
    <row r="11" spans="1:18">
      <c r="A11" s="8">
        <f>P11*R3</f>
        <v>11032.633798453306</v>
      </c>
      <c r="B11" s="6">
        <v>5</v>
      </c>
      <c r="C11" s="9">
        <v>2.3199999999999998</v>
      </c>
      <c r="O11" s="2">
        <v>941</v>
      </c>
      <c r="P11">
        <f>(O11/Q30)*100</f>
        <v>1.1212926442725897</v>
      </c>
    </row>
    <row r="12" spans="1:18">
      <c r="A12" s="8">
        <f>P12*R3</f>
        <v>10598.83204442273</v>
      </c>
      <c r="B12" s="6">
        <v>6</v>
      </c>
      <c r="C12" s="9">
        <v>1.71</v>
      </c>
      <c r="O12" s="2">
        <v>904</v>
      </c>
      <c r="P12">
        <f>(O12/Q30)*100</f>
        <v>1.0772035604914145</v>
      </c>
    </row>
    <row r="13" spans="1:18">
      <c r="A13" s="8">
        <f>P13*R3</f>
        <v>32312.368489412653</v>
      </c>
      <c r="B13" s="6">
        <v>7</v>
      </c>
      <c r="C13" s="9">
        <v>1.1299999999999999</v>
      </c>
      <c r="O13" s="2">
        <v>2756</v>
      </c>
      <c r="P13">
        <f>(O13/Q30)*100</f>
        <v>3.2840409432680731</v>
      </c>
    </row>
    <row r="14" spans="1:18">
      <c r="A14" s="8">
        <f>P14*R3</f>
        <v>27282.613017004085</v>
      </c>
      <c r="B14" s="6">
        <v>8</v>
      </c>
      <c r="C14" s="9">
        <v>1.99</v>
      </c>
      <c r="O14" s="2">
        <v>2327</v>
      </c>
      <c r="P14">
        <f>(O14/Q30)*100</f>
        <v>2.7728458907782318</v>
      </c>
    </row>
    <row r="15" spans="1:18">
      <c r="A15" s="8">
        <f>P15*R3</f>
        <v>53146.577054610883</v>
      </c>
      <c r="B15" s="6">
        <v>9</v>
      </c>
      <c r="C15" s="9">
        <v>2.3199999999999998</v>
      </c>
      <c r="O15" s="2">
        <v>4533</v>
      </c>
      <c r="P15">
        <f>(O15/Q30)*100</f>
        <v>5.401508561623432</v>
      </c>
    </row>
    <row r="16" spans="1:18">
      <c r="A16" s="8">
        <f>P16*R3</f>
        <v>63921.274674991961</v>
      </c>
      <c r="B16" s="6">
        <v>10</v>
      </c>
      <c r="C16" s="9">
        <v>2.06</v>
      </c>
      <c r="O16" s="2">
        <v>5452</v>
      </c>
      <c r="P16">
        <f>(O16/Q30)*100</f>
        <v>6.4965860749991071</v>
      </c>
    </row>
    <row r="17" spans="1:17">
      <c r="A17" s="8">
        <f>P17*R3</f>
        <v>73019.387137903497</v>
      </c>
      <c r="B17" s="6">
        <v>11</v>
      </c>
      <c r="C17" s="9">
        <v>2.0299999999999998</v>
      </c>
      <c r="O17" s="2">
        <v>6228</v>
      </c>
      <c r="P17">
        <f>(O17/Q30)*100</f>
        <v>7.4212652375448345</v>
      </c>
    </row>
    <row r="18" spans="1:17">
      <c r="A18" s="8">
        <f>P18*R3</f>
        <v>69853.806770653347</v>
      </c>
      <c r="B18" s="6">
        <v>12</v>
      </c>
      <c r="C18" s="9">
        <v>1.96</v>
      </c>
      <c r="O18" s="2">
        <v>5958</v>
      </c>
      <c r="P18">
        <f>(O18/Q30)*100</f>
        <v>7.099534085628151</v>
      </c>
    </row>
    <row r="19" spans="1:17">
      <c r="A19" s="8">
        <f>P19*R3</f>
        <v>77122.917243598145</v>
      </c>
      <c r="B19" s="6">
        <v>13</v>
      </c>
      <c r="C19" s="9">
        <v>1.9</v>
      </c>
      <c r="O19" s="2">
        <v>6578</v>
      </c>
      <c r="P19">
        <f>(O19/Q30)*100</f>
        <v>7.8383241381775717</v>
      </c>
    </row>
    <row r="20" spans="1:17">
      <c r="A20" s="8">
        <f>P20*R3</f>
        <v>74766.318525756375</v>
      </c>
      <c r="B20" s="6">
        <v>14</v>
      </c>
      <c r="C20" s="9">
        <v>1.94</v>
      </c>
      <c r="O20" s="2">
        <v>6377</v>
      </c>
      <c r="P20">
        <f>(O20/Q30)*100</f>
        <v>7.5988131695284862</v>
      </c>
    </row>
    <row r="21" spans="1:17">
      <c r="A21" s="8">
        <f>P21*R3</f>
        <v>68036.529152417148</v>
      </c>
      <c r="B21" s="6">
        <v>15</v>
      </c>
      <c r="C21" s="9">
        <v>1.93</v>
      </c>
      <c r="O21" s="2">
        <v>5803</v>
      </c>
      <c r="P21">
        <f>(O21/Q30)*100</f>
        <v>6.9148365724907945</v>
      </c>
    </row>
    <row r="22" spans="1:17">
      <c r="A22" s="8">
        <f>P22*R3</f>
        <v>74813.216012678589</v>
      </c>
      <c r="B22" s="6">
        <v>16</v>
      </c>
      <c r="C22" s="9">
        <v>1.97</v>
      </c>
      <c r="O22" s="2">
        <v>6381</v>
      </c>
      <c r="P22">
        <f>(O22/Q30)*100</f>
        <v>7.6035795569642879</v>
      </c>
    </row>
    <row r="23" spans="1:17">
      <c r="A23" s="8">
        <f>P23*R3</f>
        <v>61001.906114083475</v>
      </c>
      <c r="B23" s="6">
        <v>17</v>
      </c>
      <c r="C23" s="9">
        <v>1.98</v>
      </c>
      <c r="O23" s="2">
        <v>5203</v>
      </c>
      <c r="P23">
        <f>(O23/Q30)*100</f>
        <v>6.1998784571203869</v>
      </c>
    </row>
    <row r="24" spans="1:17">
      <c r="A24" s="8">
        <f>P24*R3</f>
        <v>56675.61294550827</v>
      </c>
      <c r="B24" s="6">
        <v>18</v>
      </c>
      <c r="C24" s="9">
        <v>2</v>
      </c>
      <c r="O24" s="2">
        <v>4834</v>
      </c>
      <c r="P24">
        <f>(O24/Q30)*100</f>
        <v>5.760179216167586</v>
      </c>
    </row>
    <row r="25" spans="1:17">
      <c r="A25" s="8">
        <f>P25*R3</f>
        <v>46381.614566079996</v>
      </c>
      <c r="B25" s="6">
        <v>19</v>
      </c>
      <c r="C25" s="9">
        <v>1.91</v>
      </c>
      <c r="O25" s="2">
        <v>3956</v>
      </c>
      <c r="P25">
        <f>(O25/Q30)*100</f>
        <v>4.7139571740088888</v>
      </c>
    </row>
    <row r="26" spans="1:17">
      <c r="A26" s="8">
        <f>P26*R3</f>
        <v>30624.058960212576</v>
      </c>
      <c r="B26" s="6">
        <v>20</v>
      </c>
      <c r="C26" s="9">
        <v>1.74</v>
      </c>
      <c r="O26" s="2">
        <v>2612</v>
      </c>
      <c r="P26">
        <f>(O26/Q30)*100</f>
        <v>3.1124509955791755</v>
      </c>
    </row>
    <row r="27" spans="1:17">
      <c r="A27" s="8">
        <f>P27*R3</f>
        <v>23765.301497837248</v>
      </c>
      <c r="B27" s="6">
        <v>21</v>
      </c>
      <c r="C27" s="9">
        <v>1.63</v>
      </c>
      <c r="O27" s="2">
        <v>2027</v>
      </c>
      <c r="P27">
        <f>(O27/Q30)*100</f>
        <v>2.415366833093028</v>
      </c>
    </row>
    <row r="28" spans="1:17">
      <c r="A28" s="8">
        <f>P28*R3</f>
        <v>18454.161103895331</v>
      </c>
      <c r="B28" s="6">
        <v>22</v>
      </c>
      <c r="C28" s="9">
        <v>1.61</v>
      </c>
      <c r="O28" s="2">
        <v>1574</v>
      </c>
      <c r="P28">
        <f>(O28/Q30)*100</f>
        <v>1.8755734559883701</v>
      </c>
    </row>
    <row r="29" spans="1:17">
      <c r="A29" s="8">
        <f>P29*R3</f>
        <v>17950.013119481417</v>
      </c>
      <c r="B29" s="6">
        <v>23</v>
      </c>
      <c r="C29" s="9">
        <v>1.41</v>
      </c>
      <c r="O29" s="2">
        <v>1531</v>
      </c>
      <c r="P29">
        <f>(O29/Q30)*100</f>
        <v>1.8243347910534908</v>
      </c>
    </row>
    <row r="30" spans="1:17">
      <c r="Q30">
        <f>SUM(O6:O29)</f>
        <v>83921</v>
      </c>
    </row>
    <row r="31" spans="1:17">
      <c r="A31" s="1"/>
    </row>
    <row r="34" spans="16:16">
      <c r="P34" s="4">
        <f>MAX(A6:A29)</f>
        <v>77122.917243598145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zoomScale="75" zoomScaleNormal="75" zoomScalePageLayoutView="75" workbookViewId="0">
      <selection activeCell="B10" sqref="B10"/>
    </sheetView>
  </sheetViews>
  <sheetFormatPr baseColWidth="10" defaultRowHeight="14" x14ac:dyDescent="0"/>
  <cols>
    <col min="1" max="2" width="10.83203125" style="5"/>
    <col min="3" max="3" width="19.5" style="5" bestFit="1" customWidth="1"/>
    <col min="4" max="16384" width="10.83203125" style="5"/>
  </cols>
  <sheetData>
    <row r="1" spans="1:17">
      <c r="A1" s="5" t="s">
        <v>18</v>
      </c>
    </row>
    <row r="3" spans="1:17">
      <c r="A3" s="10" t="s">
        <v>11</v>
      </c>
      <c r="B3" s="10" t="s">
        <v>13</v>
      </c>
      <c r="C3" s="6" t="s">
        <v>14</v>
      </c>
    </row>
    <row r="4" spans="1:17" ht="16">
      <c r="A4" s="11">
        <f>(N5/100)*75.59</f>
        <v>117.92040000000001</v>
      </c>
      <c r="B4" s="10">
        <v>0</v>
      </c>
      <c r="C4" s="12">
        <v>0.84</v>
      </c>
      <c r="N4" s="3" t="s">
        <v>11</v>
      </c>
    </row>
    <row r="5" spans="1:17" ht="16">
      <c r="A5" s="11">
        <f>(N6/100)*75.59</f>
        <v>178.39240000000001</v>
      </c>
      <c r="B5" s="10">
        <v>1</v>
      </c>
      <c r="C5" s="12">
        <v>0.69</v>
      </c>
      <c r="N5" s="5">
        <v>156</v>
      </c>
    </row>
    <row r="6" spans="1:17" ht="16">
      <c r="A6" s="11">
        <f>(N7/100)*75.59</f>
        <v>346.2022</v>
      </c>
      <c r="B6" s="10">
        <v>2</v>
      </c>
      <c r="C6" s="12">
        <v>0.92</v>
      </c>
      <c r="N6" s="5">
        <v>236</v>
      </c>
    </row>
    <row r="7" spans="1:17" ht="16">
      <c r="A7" s="11">
        <f>(N8/100)*75.59</f>
        <v>117.92040000000001</v>
      </c>
      <c r="B7" s="10">
        <v>3</v>
      </c>
      <c r="C7" s="12">
        <v>0.45</v>
      </c>
      <c r="N7" s="5">
        <v>458</v>
      </c>
      <c r="P7" s="5">
        <v>77123</v>
      </c>
      <c r="Q7" s="5">
        <f>P7/100</f>
        <v>771.23</v>
      </c>
    </row>
    <row r="8" spans="1:17" ht="16">
      <c r="A8" s="11">
        <f>(N9/100)*75.59</f>
        <v>949.4104000000001</v>
      </c>
      <c r="B8" s="10">
        <v>4</v>
      </c>
      <c r="C8" s="12">
        <v>1.6</v>
      </c>
      <c r="N8" s="5">
        <v>156</v>
      </c>
    </row>
    <row r="9" spans="1:17" ht="16">
      <c r="A9" s="11">
        <f>(N10/100)*75.59</f>
        <v>4099.2457000000004</v>
      </c>
      <c r="B9" s="10">
        <v>5</v>
      </c>
      <c r="C9" s="12">
        <v>2.0699999999999998</v>
      </c>
      <c r="N9" s="5">
        <v>1256</v>
      </c>
    </row>
    <row r="10" spans="1:17" ht="16">
      <c r="A10" s="11">
        <f>(N11/100)*75.59</f>
        <v>3960.1601000000001</v>
      </c>
      <c r="B10" s="10">
        <v>6</v>
      </c>
      <c r="C10" s="12">
        <v>2.87</v>
      </c>
      <c r="N10" s="5">
        <v>5423</v>
      </c>
    </row>
    <row r="11" spans="1:17" ht="16">
      <c r="A11" s="11">
        <f>(N12/100)*75.59</f>
        <v>3703.1541000000002</v>
      </c>
      <c r="B11" s="10">
        <v>7</v>
      </c>
      <c r="C11" s="12">
        <v>2.57</v>
      </c>
      <c r="N11" s="5">
        <v>5239</v>
      </c>
    </row>
    <row r="12" spans="1:17" ht="16">
      <c r="A12" s="11">
        <f>(N13/100)*75.59</f>
        <v>4209.6071000000002</v>
      </c>
      <c r="B12" s="10">
        <v>8</v>
      </c>
      <c r="C12" s="12">
        <v>2.9</v>
      </c>
      <c r="N12" s="5">
        <v>4899</v>
      </c>
    </row>
    <row r="13" spans="1:17" ht="16">
      <c r="A13" s="11">
        <f>(N14/100)*75.59</f>
        <v>1937.3716999999999</v>
      </c>
      <c r="B13" s="10">
        <v>9</v>
      </c>
      <c r="C13" s="12">
        <v>1.36</v>
      </c>
      <c r="N13" s="5">
        <v>5569</v>
      </c>
      <c r="P13" s="5">
        <f>77123-O65</f>
        <v>77123</v>
      </c>
    </row>
    <row r="14" spans="1:17" ht="16">
      <c r="A14" s="11">
        <f>(N15/100)*75.59</f>
        <v>943.36320000000012</v>
      </c>
      <c r="B14" s="10">
        <v>10</v>
      </c>
      <c r="C14" s="12">
        <v>1.74</v>
      </c>
      <c r="N14" s="5">
        <v>2563</v>
      </c>
      <c r="P14" s="5">
        <f>77123-B64</f>
        <v>77123</v>
      </c>
    </row>
    <row r="15" spans="1:17" ht="16">
      <c r="A15" s="11">
        <f>(N16/100)*75.59</f>
        <v>1198.8574000000001</v>
      </c>
      <c r="B15" s="10">
        <v>11</v>
      </c>
      <c r="C15" s="12">
        <v>1.18</v>
      </c>
      <c r="N15" s="5">
        <v>1248</v>
      </c>
    </row>
    <row r="16" spans="1:17" ht="16">
      <c r="A16" s="11">
        <f>(N17/100)*75.59</f>
        <v>949.4104000000001</v>
      </c>
      <c r="B16" s="10">
        <v>12</v>
      </c>
      <c r="C16" s="12">
        <v>1.77</v>
      </c>
      <c r="N16" s="5">
        <v>1586</v>
      </c>
    </row>
    <row r="17" spans="1:14" ht="16">
      <c r="A17" s="11">
        <f>(N18/100)*75.59</f>
        <v>95.243400000000008</v>
      </c>
      <c r="B17" s="10">
        <v>13</v>
      </c>
      <c r="C17" s="12">
        <v>0.49</v>
      </c>
      <c r="N17" s="5">
        <v>1256</v>
      </c>
    </row>
    <row r="18" spans="1:14" ht="16">
      <c r="A18" s="11">
        <f>(N19/100)*75.59</f>
        <v>191.99860000000001</v>
      </c>
      <c r="B18" s="10">
        <v>14</v>
      </c>
      <c r="C18" s="12">
        <v>0.8</v>
      </c>
      <c r="N18" s="5">
        <v>126</v>
      </c>
    </row>
    <row r="19" spans="1:14" ht="16">
      <c r="A19" s="11">
        <f>(N20/100)*75.59</f>
        <v>1189.7866000000001</v>
      </c>
      <c r="B19" s="10">
        <v>15</v>
      </c>
      <c r="C19" s="12">
        <v>1.28</v>
      </c>
      <c r="N19" s="5">
        <v>254</v>
      </c>
    </row>
    <row r="20" spans="1:14" ht="16">
      <c r="A20" s="11">
        <f>(N21/100)*75.59</f>
        <v>850.38750000000005</v>
      </c>
      <c r="B20" s="10">
        <v>16</v>
      </c>
      <c r="C20" s="12">
        <v>1.91</v>
      </c>
      <c r="N20" s="5">
        <v>1574</v>
      </c>
    </row>
    <row r="21" spans="1:14" ht="16">
      <c r="A21" s="11">
        <f>(N22/100)*75.59</f>
        <v>680.31000000000006</v>
      </c>
      <c r="B21" s="10">
        <v>17</v>
      </c>
      <c r="C21" s="12">
        <v>1.55</v>
      </c>
      <c r="N21" s="5">
        <v>1125</v>
      </c>
    </row>
    <row r="22" spans="1:14" ht="16">
      <c r="A22" s="11">
        <f>(N23/100)*75.59</f>
        <v>89.196200000000005</v>
      </c>
      <c r="B22" s="10">
        <v>18</v>
      </c>
      <c r="C22" s="12">
        <v>0.72</v>
      </c>
      <c r="N22" s="5">
        <v>900</v>
      </c>
    </row>
    <row r="23" spans="1:14" ht="16">
      <c r="A23" s="11">
        <f>(N24/100)*75.59</f>
        <v>178.39240000000001</v>
      </c>
      <c r="B23" s="10">
        <v>19</v>
      </c>
      <c r="C23" s="12">
        <v>0.18</v>
      </c>
      <c r="N23" s="5">
        <v>118</v>
      </c>
    </row>
    <row r="24" spans="1:14" ht="16">
      <c r="A24" s="11">
        <f>(N25/100)*75.59</f>
        <v>108.0937</v>
      </c>
      <c r="B24" s="10">
        <v>20</v>
      </c>
      <c r="C24" s="12">
        <v>0.67</v>
      </c>
      <c r="N24" s="5">
        <v>236</v>
      </c>
    </row>
    <row r="25" spans="1:14" ht="16">
      <c r="A25" s="11">
        <f>(N26/100)*75.59</f>
        <v>644.02679999999998</v>
      </c>
      <c r="B25" s="10">
        <v>21</v>
      </c>
      <c r="C25" s="12">
        <v>1.06</v>
      </c>
      <c r="N25" s="5">
        <v>143</v>
      </c>
    </row>
    <row r="26" spans="1:14" ht="16">
      <c r="A26" s="11">
        <f>(N27/100)*75.59</f>
        <v>1197.3456000000001</v>
      </c>
      <c r="B26" s="10">
        <v>22</v>
      </c>
      <c r="C26" s="12">
        <v>1.35</v>
      </c>
      <c r="N26" s="5">
        <v>852</v>
      </c>
    </row>
    <row r="27" spans="1:14" ht="16">
      <c r="A27" s="11">
        <f>(N28/100)*75.59</f>
        <v>1181.4717000000001</v>
      </c>
      <c r="B27" s="10">
        <v>23</v>
      </c>
      <c r="C27" s="12">
        <v>1.36</v>
      </c>
      <c r="N27" s="5">
        <v>1584</v>
      </c>
    </row>
    <row r="28" spans="1:14" ht="16">
      <c r="A28" s="11">
        <f>(N29/100)*75.59</f>
        <v>1436.21</v>
      </c>
      <c r="B28" s="10">
        <v>24</v>
      </c>
      <c r="C28" s="12">
        <v>1.97</v>
      </c>
      <c r="N28" s="5">
        <v>1563</v>
      </c>
    </row>
    <row r="29" spans="1:14" ht="16">
      <c r="A29" s="11">
        <f>(N30/100)*75.59</f>
        <v>907.83590000000004</v>
      </c>
      <c r="B29" s="10">
        <v>25</v>
      </c>
      <c r="C29" s="12">
        <v>1.41</v>
      </c>
      <c r="N29" s="5">
        <v>1900</v>
      </c>
    </row>
    <row r="30" spans="1:14" ht="16">
      <c r="A30" s="11">
        <f>(N31/100)*75.59</f>
        <v>120.18810000000001</v>
      </c>
      <c r="B30" s="10">
        <v>26</v>
      </c>
      <c r="C30" s="12">
        <v>0.17</v>
      </c>
      <c r="N30" s="5">
        <v>1201</v>
      </c>
    </row>
    <row r="31" spans="1:14" ht="16">
      <c r="A31" s="11">
        <f>(N32/100)*75.59</f>
        <v>187.4632</v>
      </c>
      <c r="B31" s="10">
        <v>27</v>
      </c>
      <c r="C31" s="12">
        <v>0.86</v>
      </c>
      <c r="N31" s="5">
        <v>159</v>
      </c>
    </row>
    <row r="32" spans="1:14" ht="16">
      <c r="A32" s="11">
        <f>(N33/100)*75.59</f>
        <v>111.1173</v>
      </c>
      <c r="B32" s="10">
        <v>28</v>
      </c>
      <c r="C32" s="12">
        <v>0.35</v>
      </c>
      <c r="N32" s="5">
        <v>248</v>
      </c>
    </row>
    <row r="33" spans="1:14" ht="16">
      <c r="A33" s="11">
        <f>(N34/100)*75.59</f>
        <v>92.975700000000003</v>
      </c>
      <c r="B33" s="10">
        <v>29</v>
      </c>
      <c r="C33" s="12">
        <v>0.97</v>
      </c>
      <c r="N33" s="5">
        <v>147</v>
      </c>
    </row>
    <row r="34" spans="1:14" ht="16">
      <c r="A34" s="11">
        <f>(N35/100)*75.59</f>
        <v>119.43220000000001</v>
      </c>
      <c r="B34" s="10">
        <v>30</v>
      </c>
      <c r="C34" s="12">
        <v>0.47</v>
      </c>
      <c r="N34" s="5">
        <v>123</v>
      </c>
    </row>
    <row r="35" spans="1:14" ht="16">
      <c r="A35" s="11">
        <f>(N36/100)*75.59</f>
        <v>126.99120000000001</v>
      </c>
      <c r="B35" s="10">
        <v>31</v>
      </c>
      <c r="C35" s="12">
        <v>0.56999999999999995</v>
      </c>
      <c r="N35" s="5">
        <v>158</v>
      </c>
    </row>
    <row r="36" spans="1:14" ht="16">
      <c r="A36" s="11">
        <f>(N37/100)*75.59</f>
        <v>1477.0286000000001</v>
      </c>
      <c r="B36" s="10">
        <v>32</v>
      </c>
      <c r="C36" s="12">
        <v>1.81</v>
      </c>
      <c r="N36" s="5">
        <v>168</v>
      </c>
    </row>
    <row r="37" spans="1:14" ht="16">
      <c r="A37" s="11">
        <f>(N38/100)*75.59</f>
        <v>1378.0057000000002</v>
      </c>
      <c r="B37" s="10">
        <v>33</v>
      </c>
      <c r="C37" s="12">
        <v>1.73</v>
      </c>
      <c r="N37" s="5">
        <v>1954</v>
      </c>
    </row>
    <row r="38" spans="1:14" ht="16">
      <c r="A38" s="11">
        <f>(N39/100)*75.59</f>
        <v>1293.3449000000001</v>
      </c>
      <c r="B38" s="10">
        <v>34</v>
      </c>
      <c r="C38" s="12">
        <v>1.58</v>
      </c>
      <c r="N38" s="5">
        <v>1823</v>
      </c>
    </row>
    <row r="39" spans="1:14" ht="16">
      <c r="A39" s="11">
        <f>(N40/100)*75.59</f>
        <v>950.92220000000009</v>
      </c>
      <c r="B39" s="10">
        <v>35</v>
      </c>
      <c r="C39" s="12">
        <v>1.21</v>
      </c>
      <c r="N39" s="5">
        <v>1711</v>
      </c>
    </row>
    <row r="40" spans="1:14" ht="16">
      <c r="A40" s="11">
        <f>(N41/100)*75.59</f>
        <v>651.58579999999995</v>
      </c>
      <c r="B40" s="10">
        <v>36</v>
      </c>
      <c r="C40" s="12">
        <v>1.1299999999999999</v>
      </c>
      <c r="N40" s="5">
        <v>1258</v>
      </c>
    </row>
    <row r="41" spans="1:14" ht="16">
      <c r="A41" s="11">
        <f>(N42/100)*75.59</f>
        <v>571.46040000000005</v>
      </c>
      <c r="B41" s="10">
        <v>37</v>
      </c>
      <c r="C41" s="12">
        <v>1.1399999999999999</v>
      </c>
      <c r="N41" s="5">
        <v>862</v>
      </c>
    </row>
    <row r="42" spans="1:14" ht="16">
      <c r="A42" s="11">
        <f>(N43/100)*75.59</f>
        <v>3700.8864000000003</v>
      </c>
      <c r="B42" s="10">
        <v>38</v>
      </c>
      <c r="C42" s="12">
        <v>3</v>
      </c>
      <c r="N42" s="5">
        <v>756</v>
      </c>
    </row>
    <row r="43" spans="1:14" ht="16">
      <c r="A43" s="11">
        <f>(N44/100)*75.59</f>
        <v>4456.7864</v>
      </c>
      <c r="B43" s="10">
        <v>39</v>
      </c>
      <c r="C43" s="12">
        <v>2.68</v>
      </c>
      <c r="N43" s="5">
        <v>4896</v>
      </c>
    </row>
    <row r="44" spans="1:14" ht="16">
      <c r="A44" s="11">
        <f>(N45/100)*75.59</f>
        <v>4507.4317000000001</v>
      </c>
      <c r="B44" s="10">
        <v>40</v>
      </c>
      <c r="C44" s="12">
        <v>2.4900000000000002</v>
      </c>
      <c r="N44" s="5">
        <v>5896</v>
      </c>
    </row>
    <row r="45" spans="1:14" ht="16">
      <c r="A45" s="11">
        <f>(N46/100)*75.59</f>
        <v>4612.5018</v>
      </c>
      <c r="B45" s="10">
        <v>41</v>
      </c>
      <c r="C45" s="12">
        <v>2.25</v>
      </c>
      <c r="N45" s="5">
        <v>5963</v>
      </c>
    </row>
    <row r="46" spans="1:14" ht="16">
      <c r="A46" s="11">
        <f>(N47/100)*75.59</f>
        <v>3474.1164000000003</v>
      </c>
      <c r="B46" s="10">
        <v>42</v>
      </c>
      <c r="C46" s="12">
        <v>2.99</v>
      </c>
      <c r="N46" s="5">
        <v>6102</v>
      </c>
    </row>
    <row r="47" spans="1:14" ht="16">
      <c r="A47" s="11">
        <f>(N48/100)*75.59</f>
        <v>3453.7071000000001</v>
      </c>
      <c r="B47" s="10">
        <v>43</v>
      </c>
      <c r="C47" s="12">
        <v>2.2999999999999998</v>
      </c>
      <c r="N47" s="5">
        <v>4596</v>
      </c>
    </row>
    <row r="48" spans="1:14" ht="16">
      <c r="A48" s="11">
        <f>(N49/100)*75.59</f>
        <v>4457.5423000000001</v>
      </c>
      <c r="B48" s="10">
        <v>44</v>
      </c>
      <c r="C48" s="12">
        <v>2.79</v>
      </c>
      <c r="N48" s="5">
        <v>4569</v>
      </c>
    </row>
    <row r="49" spans="1:15" ht="16">
      <c r="A49" s="11">
        <f>(N50/100)*75.59</f>
        <v>3449.1717000000003</v>
      </c>
      <c r="B49" s="10">
        <v>45</v>
      </c>
      <c r="C49" s="12">
        <v>2.38</v>
      </c>
      <c r="N49" s="5">
        <v>5897</v>
      </c>
    </row>
    <row r="50" spans="1:15" ht="16">
      <c r="A50" s="11">
        <f>(N51/100)*75.59</f>
        <v>40.818600000000004</v>
      </c>
      <c r="B50" s="10">
        <v>46</v>
      </c>
      <c r="C50" s="12">
        <v>0.02</v>
      </c>
      <c r="N50" s="5">
        <v>4563</v>
      </c>
    </row>
    <row r="51" spans="1:15" ht="16">
      <c r="A51" s="11">
        <f>(N52/100)*75.59</f>
        <v>113.38500000000001</v>
      </c>
      <c r="B51" s="10">
        <v>47</v>
      </c>
      <c r="C51" s="12">
        <v>0.97</v>
      </c>
      <c r="N51" s="5">
        <v>54</v>
      </c>
    </row>
    <row r="52" spans="1:15" ht="16">
      <c r="A52" s="11">
        <f>(N53/100)*75.59</f>
        <v>103.55830000000002</v>
      </c>
      <c r="B52" s="10">
        <v>48</v>
      </c>
      <c r="C52" s="12">
        <v>0.65</v>
      </c>
      <c r="N52" s="5">
        <v>150</v>
      </c>
    </row>
    <row r="53" spans="1:15" ht="16">
      <c r="A53" s="11">
        <f>(N54/100)*75.59</f>
        <v>202.58120000000002</v>
      </c>
      <c r="B53" s="10">
        <v>49</v>
      </c>
      <c r="C53" s="12">
        <v>0.9</v>
      </c>
      <c r="N53" s="5">
        <v>137</v>
      </c>
    </row>
    <row r="54" spans="1:15" ht="16">
      <c r="A54" s="11">
        <f>(N55/100)*75.59</f>
        <v>1151.2357000000002</v>
      </c>
      <c r="B54" s="10">
        <v>50</v>
      </c>
      <c r="C54" s="12">
        <v>1.44</v>
      </c>
      <c r="N54" s="5">
        <v>268</v>
      </c>
    </row>
    <row r="55" spans="1:15" ht="16">
      <c r="A55" s="11">
        <f>(N56/100)*75.59</f>
        <v>1272.9356</v>
      </c>
      <c r="B55" s="10">
        <v>51</v>
      </c>
      <c r="C55" s="12">
        <v>1.58</v>
      </c>
      <c r="N55" s="5">
        <v>1523</v>
      </c>
    </row>
    <row r="56" spans="1:15" ht="16">
      <c r="A56" s="11">
        <f>(N57/100)*75.59</f>
        <v>1114.9525000000001</v>
      </c>
      <c r="B56" s="10">
        <v>52</v>
      </c>
      <c r="C56" s="12">
        <v>1.76</v>
      </c>
      <c r="N56" s="5">
        <v>1684</v>
      </c>
    </row>
    <row r="57" spans="1:15" ht="16">
      <c r="A57" s="11">
        <f>(N58/100)*75.59</f>
        <v>1514.0677000000001</v>
      </c>
      <c r="B57" s="10">
        <v>53</v>
      </c>
      <c r="C57" s="12">
        <v>1.87</v>
      </c>
      <c r="N57" s="5">
        <v>1475</v>
      </c>
    </row>
    <row r="58" spans="1:15" ht="16">
      <c r="A58" s="11">
        <f>(N59/100)*75.59</f>
        <v>94.487500000000011</v>
      </c>
      <c r="B58" s="10">
        <v>54</v>
      </c>
      <c r="C58" s="12">
        <v>0.71</v>
      </c>
      <c r="N58" s="5">
        <v>2003</v>
      </c>
    </row>
    <row r="59" spans="1:15" ht="16">
      <c r="A59" s="11">
        <f>(N60/100)*75.59</f>
        <v>216.1874</v>
      </c>
      <c r="B59" s="10">
        <v>55</v>
      </c>
      <c r="C59" s="12">
        <v>0.34</v>
      </c>
      <c r="N59" s="5">
        <v>125</v>
      </c>
    </row>
    <row r="60" spans="1:15" ht="16">
      <c r="A60" s="11">
        <f>(N61/100)*75.59</f>
        <v>270.61220000000003</v>
      </c>
      <c r="B60" s="10">
        <v>56</v>
      </c>
      <c r="C60" s="12">
        <v>0.42</v>
      </c>
      <c r="N60" s="5">
        <v>286</v>
      </c>
    </row>
    <row r="61" spans="1:15" ht="16">
      <c r="A61" s="11">
        <f>(N62/100)*75.59</f>
        <v>92.975700000000003</v>
      </c>
      <c r="B61" s="10">
        <v>57</v>
      </c>
      <c r="C61" s="12">
        <v>0.4</v>
      </c>
      <c r="N61" s="5">
        <v>358</v>
      </c>
    </row>
    <row r="62" spans="1:15" ht="16">
      <c r="A62" s="11">
        <f>(N63/100)*75.59</f>
        <v>120.18810000000001</v>
      </c>
      <c r="B62" s="10">
        <v>58</v>
      </c>
      <c r="C62" s="12">
        <v>0.62</v>
      </c>
      <c r="N62" s="5">
        <v>123</v>
      </c>
    </row>
    <row r="63" spans="1:15" ht="16">
      <c r="A63" s="11">
        <f>(O64/100)*75.59</f>
        <v>133.0384</v>
      </c>
      <c r="B63" s="10">
        <v>59</v>
      </c>
      <c r="C63" s="12">
        <v>0.75</v>
      </c>
      <c r="N63" s="5">
        <v>159</v>
      </c>
    </row>
    <row r="64" spans="1:15">
      <c r="O64" s="5">
        <v>176</v>
      </c>
    </row>
    <row r="65" spans="15:15">
      <c r="O65" s="5">
        <f>SUM(A1:A2)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Searches by Day</vt:lpstr>
      <vt:lpstr>Response Time by Hour</vt:lpstr>
      <vt:lpstr>Peak Load Test</vt:lpstr>
    </vt:vector>
  </TitlesOfParts>
  <Company>Callcredit Information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Winter</dc:creator>
  <cp:lastModifiedBy/>
  <dcterms:created xsi:type="dcterms:W3CDTF">2014-08-12T14:31:33Z</dcterms:created>
  <dcterms:modified xsi:type="dcterms:W3CDTF">2016-02-24T12:46:20Z</dcterms:modified>
</cp:coreProperties>
</file>