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iramatsu_kagawalab/Documents/GitManagedProjects-Kagawalab/研究/抵抗測定/PPMS/190619/Data/"/>
    </mc:Choice>
  </mc:AlternateContent>
  <xr:revisionPtr revIDLastSave="0" documentId="13_ncr:1_{601D8971-4E04-4E4F-80DE-4223C115B875}" xr6:coauthVersionLast="43" xr6:coauthVersionMax="43" xr10:uidLastSave="{00000000-0000-0000-0000-000000000000}"/>
  <bookViews>
    <workbookView xWindow="240" yWindow="460" windowWidth="28300" windowHeight="15940" xr2:uid="{00000000-000D-0000-FFFF-FFFF00000000}"/>
  </bookViews>
  <sheets>
    <sheet name="190619_10-300Kのコピー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3" i="1"/>
  <c r="L3" i="1"/>
  <c r="AA13" i="1"/>
  <c r="AA17" i="1"/>
  <c r="AA21" i="1"/>
  <c r="AA25" i="1"/>
  <c r="AA29" i="1"/>
  <c r="AA33" i="1"/>
  <c r="AA37" i="1"/>
  <c r="AA41" i="1"/>
  <c r="AA45" i="1"/>
  <c r="AA49" i="1"/>
  <c r="AA53" i="1"/>
  <c r="AA57" i="1"/>
  <c r="AA61" i="1"/>
  <c r="AA65" i="1"/>
  <c r="AA69" i="1"/>
  <c r="AA73" i="1"/>
  <c r="AA77" i="1"/>
  <c r="AA81" i="1"/>
  <c r="AA85" i="1"/>
  <c r="AA89" i="1"/>
  <c r="AA93" i="1"/>
  <c r="AA97" i="1"/>
  <c r="AA101" i="1"/>
  <c r="AA105" i="1"/>
  <c r="AA109" i="1"/>
  <c r="AA113" i="1"/>
  <c r="AA117" i="1"/>
  <c r="AA121" i="1"/>
  <c r="AA125" i="1"/>
  <c r="AA129" i="1"/>
  <c r="AA133" i="1"/>
  <c r="AA137" i="1"/>
  <c r="AA141" i="1"/>
  <c r="AA145" i="1"/>
  <c r="R4" i="1"/>
  <c r="R5" i="1"/>
  <c r="R6" i="1"/>
  <c r="R7" i="1"/>
  <c r="R8" i="1"/>
  <c r="R9" i="1"/>
  <c r="R10" i="1"/>
  <c r="R11" i="1"/>
  <c r="R12" i="1"/>
  <c r="R13" i="1"/>
  <c r="R14" i="1"/>
  <c r="R15" i="1"/>
  <c r="AA14" i="1" s="1"/>
  <c r="R16" i="1"/>
  <c r="AA16" i="1" s="1"/>
  <c r="R17" i="1"/>
  <c r="R18" i="1"/>
  <c r="R19" i="1"/>
  <c r="AA18" i="1" s="1"/>
  <c r="R20" i="1"/>
  <c r="R21" i="1"/>
  <c r="R22" i="1"/>
  <c r="R23" i="1"/>
  <c r="AA22" i="1" s="1"/>
  <c r="R24" i="1"/>
  <c r="AA24" i="1" s="1"/>
  <c r="R25" i="1"/>
  <c r="R26" i="1"/>
  <c r="R27" i="1"/>
  <c r="AA26" i="1" s="1"/>
  <c r="R28" i="1"/>
  <c r="R29" i="1"/>
  <c r="R30" i="1"/>
  <c r="R31" i="1"/>
  <c r="AA30" i="1" s="1"/>
  <c r="R32" i="1"/>
  <c r="AA32" i="1" s="1"/>
  <c r="R33" i="1"/>
  <c r="R34" i="1"/>
  <c r="R35" i="1"/>
  <c r="AA34" i="1" s="1"/>
  <c r="R36" i="1"/>
  <c r="R37" i="1"/>
  <c r="R38" i="1"/>
  <c r="R39" i="1"/>
  <c r="AA38" i="1" s="1"/>
  <c r="R40" i="1"/>
  <c r="AA40" i="1" s="1"/>
  <c r="R41" i="1"/>
  <c r="R42" i="1"/>
  <c r="R43" i="1"/>
  <c r="AA42" i="1" s="1"/>
  <c r="R44" i="1"/>
  <c r="R45" i="1"/>
  <c r="R46" i="1"/>
  <c r="R47" i="1"/>
  <c r="AA46" i="1" s="1"/>
  <c r="R48" i="1"/>
  <c r="AA48" i="1" s="1"/>
  <c r="R49" i="1"/>
  <c r="R50" i="1"/>
  <c r="R51" i="1"/>
  <c r="AA50" i="1" s="1"/>
  <c r="R52" i="1"/>
  <c r="R53" i="1"/>
  <c r="R54" i="1"/>
  <c r="R55" i="1"/>
  <c r="AA54" i="1" s="1"/>
  <c r="R56" i="1"/>
  <c r="AA56" i="1" s="1"/>
  <c r="R57" i="1"/>
  <c r="R58" i="1"/>
  <c r="R59" i="1"/>
  <c r="AA58" i="1" s="1"/>
  <c r="R60" i="1"/>
  <c r="R61" i="1"/>
  <c r="R62" i="1"/>
  <c r="R63" i="1"/>
  <c r="AA62" i="1" s="1"/>
  <c r="R64" i="1"/>
  <c r="AA64" i="1" s="1"/>
  <c r="R65" i="1"/>
  <c r="R66" i="1"/>
  <c r="R67" i="1"/>
  <c r="AA66" i="1" s="1"/>
  <c r="R68" i="1"/>
  <c r="R69" i="1"/>
  <c r="R70" i="1"/>
  <c r="R71" i="1"/>
  <c r="AA70" i="1" s="1"/>
  <c r="R72" i="1"/>
  <c r="AA72" i="1" s="1"/>
  <c r="R73" i="1"/>
  <c r="R74" i="1"/>
  <c r="R75" i="1"/>
  <c r="AA74" i="1" s="1"/>
  <c r="R76" i="1"/>
  <c r="R77" i="1"/>
  <c r="R78" i="1"/>
  <c r="R79" i="1"/>
  <c r="AA78" i="1" s="1"/>
  <c r="R80" i="1"/>
  <c r="AA80" i="1" s="1"/>
  <c r="R81" i="1"/>
  <c r="R82" i="1"/>
  <c r="R83" i="1"/>
  <c r="AA82" i="1" s="1"/>
  <c r="R84" i="1"/>
  <c r="R85" i="1"/>
  <c r="R86" i="1"/>
  <c r="R87" i="1"/>
  <c r="AA86" i="1" s="1"/>
  <c r="R88" i="1"/>
  <c r="AA88" i="1" s="1"/>
  <c r="R89" i="1"/>
  <c r="R90" i="1"/>
  <c r="R91" i="1"/>
  <c r="AA90" i="1" s="1"/>
  <c r="R92" i="1"/>
  <c r="R93" i="1"/>
  <c r="R94" i="1"/>
  <c r="R95" i="1"/>
  <c r="AA94" i="1" s="1"/>
  <c r="R96" i="1"/>
  <c r="AA96" i="1" s="1"/>
  <c r="R97" i="1"/>
  <c r="R98" i="1"/>
  <c r="R99" i="1"/>
  <c r="AA98" i="1" s="1"/>
  <c r="R100" i="1"/>
  <c r="R101" i="1"/>
  <c r="R102" i="1"/>
  <c r="R103" i="1"/>
  <c r="AA102" i="1" s="1"/>
  <c r="R104" i="1"/>
  <c r="AA104" i="1" s="1"/>
  <c r="R105" i="1"/>
  <c r="R106" i="1"/>
  <c r="R107" i="1"/>
  <c r="AA106" i="1" s="1"/>
  <c r="R108" i="1"/>
  <c r="R109" i="1"/>
  <c r="R110" i="1"/>
  <c r="R111" i="1"/>
  <c r="AA110" i="1" s="1"/>
  <c r="R112" i="1"/>
  <c r="AA112" i="1" s="1"/>
  <c r="R113" i="1"/>
  <c r="R114" i="1"/>
  <c r="R115" i="1"/>
  <c r="AA114" i="1" s="1"/>
  <c r="R116" i="1"/>
  <c r="R117" i="1"/>
  <c r="R118" i="1"/>
  <c r="R119" i="1"/>
  <c r="AA118" i="1" s="1"/>
  <c r="R120" i="1"/>
  <c r="AA120" i="1" s="1"/>
  <c r="R121" i="1"/>
  <c r="R122" i="1"/>
  <c r="R123" i="1"/>
  <c r="AA122" i="1" s="1"/>
  <c r="R124" i="1"/>
  <c r="R125" i="1"/>
  <c r="R126" i="1"/>
  <c r="R127" i="1"/>
  <c r="AA126" i="1" s="1"/>
  <c r="R128" i="1"/>
  <c r="AA128" i="1" s="1"/>
  <c r="R129" i="1"/>
  <c r="R130" i="1"/>
  <c r="R131" i="1"/>
  <c r="AA130" i="1" s="1"/>
  <c r="R132" i="1"/>
  <c r="R133" i="1"/>
  <c r="R134" i="1"/>
  <c r="R135" i="1"/>
  <c r="AA134" i="1" s="1"/>
  <c r="R136" i="1"/>
  <c r="AA136" i="1" s="1"/>
  <c r="R137" i="1"/>
  <c r="R138" i="1"/>
  <c r="R139" i="1"/>
  <c r="AA138" i="1" s="1"/>
  <c r="R140" i="1"/>
  <c r="R141" i="1"/>
  <c r="R142" i="1"/>
  <c r="R143" i="1"/>
  <c r="AA142" i="1" s="1"/>
  <c r="R144" i="1"/>
  <c r="AA144" i="1" s="1"/>
  <c r="R145" i="1"/>
  <c r="R146" i="1"/>
  <c r="R147" i="1"/>
  <c r="AA146" i="1" s="1"/>
  <c r="R148" i="1"/>
  <c r="R3" i="1"/>
  <c r="AA4" i="1"/>
  <c r="AA5" i="1"/>
  <c r="AA6" i="1"/>
  <c r="AA7" i="1"/>
  <c r="AA8" i="1"/>
  <c r="AA9" i="1"/>
  <c r="AA10" i="1"/>
  <c r="J6" i="1"/>
  <c r="K6" i="1" s="1"/>
  <c r="J17" i="1"/>
  <c r="K17" i="1" s="1"/>
  <c r="J28" i="1"/>
  <c r="K28" i="1" s="1"/>
  <c r="J38" i="1"/>
  <c r="K38" i="1" s="1"/>
  <c r="J49" i="1"/>
  <c r="K49" i="1" s="1"/>
  <c r="J60" i="1"/>
  <c r="K60" i="1" s="1"/>
  <c r="J65" i="1"/>
  <c r="K65" i="1" s="1"/>
  <c r="J70" i="1"/>
  <c r="K70" i="1" s="1"/>
  <c r="B4" i="1"/>
  <c r="B5" i="1"/>
  <c r="J5" i="1" s="1"/>
  <c r="K5" i="1" s="1"/>
  <c r="B6" i="1"/>
  <c r="B7" i="1"/>
  <c r="J7" i="1" s="1"/>
  <c r="K7" i="1" s="1"/>
  <c r="B8" i="1"/>
  <c r="B9" i="1"/>
  <c r="B10" i="1"/>
  <c r="B11" i="1"/>
  <c r="J11" i="1" s="1"/>
  <c r="K11" i="1" s="1"/>
  <c r="B12" i="1"/>
  <c r="B13" i="1"/>
  <c r="B14" i="1"/>
  <c r="B15" i="1"/>
  <c r="J15" i="1" s="1"/>
  <c r="K15" i="1" s="1"/>
  <c r="B16" i="1"/>
  <c r="B17" i="1"/>
  <c r="B18" i="1"/>
  <c r="B19" i="1"/>
  <c r="J19" i="1" s="1"/>
  <c r="K19" i="1" s="1"/>
  <c r="B20" i="1"/>
  <c r="B21" i="1"/>
  <c r="B22" i="1"/>
  <c r="B23" i="1"/>
  <c r="J23" i="1" s="1"/>
  <c r="K23" i="1" s="1"/>
  <c r="B24" i="1"/>
  <c r="B25" i="1"/>
  <c r="B26" i="1"/>
  <c r="J26" i="1" s="1"/>
  <c r="K26" i="1" s="1"/>
  <c r="B27" i="1"/>
  <c r="J27" i="1" s="1"/>
  <c r="K27" i="1" s="1"/>
  <c r="B28" i="1"/>
  <c r="B29" i="1"/>
  <c r="B30" i="1"/>
  <c r="B31" i="1"/>
  <c r="J31" i="1" s="1"/>
  <c r="K31" i="1" s="1"/>
  <c r="B32" i="1"/>
  <c r="B33" i="1"/>
  <c r="J33" i="1" s="1"/>
  <c r="K33" i="1" s="1"/>
  <c r="B34" i="1"/>
  <c r="B35" i="1"/>
  <c r="J35" i="1" s="1"/>
  <c r="K35" i="1" s="1"/>
  <c r="B36" i="1"/>
  <c r="B37" i="1"/>
  <c r="J37" i="1" s="1"/>
  <c r="K37" i="1" s="1"/>
  <c r="B38" i="1"/>
  <c r="B39" i="1"/>
  <c r="J39" i="1" s="1"/>
  <c r="K39" i="1" s="1"/>
  <c r="B40" i="1"/>
  <c r="B41" i="1"/>
  <c r="B42" i="1"/>
  <c r="B43" i="1"/>
  <c r="J43" i="1" s="1"/>
  <c r="K43" i="1" s="1"/>
  <c r="B44" i="1"/>
  <c r="B45" i="1"/>
  <c r="B46" i="1"/>
  <c r="B47" i="1"/>
  <c r="J47" i="1" s="1"/>
  <c r="K47" i="1" s="1"/>
  <c r="B48" i="1"/>
  <c r="B49" i="1"/>
  <c r="B50" i="1"/>
  <c r="B51" i="1"/>
  <c r="J51" i="1" s="1"/>
  <c r="K51" i="1" s="1"/>
  <c r="B52" i="1"/>
  <c r="B53" i="1"/>
  <c r="B54" i="1"/>
  <c r="B55" i="1"/>
  <c r="J55" i="1" s="1"/>
  <c r="K55" i="1" s="1"/>
  <c r="B56" i="1"/>
  <c r="B57" i="1"/>
  <c r="B58" i="1"/>
  <c r="J58" i="1" s="1"/>
  <c r="K58" i="1" s="1"/>
  <c r="B59" i="1"/>
  <c r="J59" i="1" s="1"/>
  <c r="K59" i="1" s="1"/>
  <c r="B60" i="1"/>
  <c r="B61" i="1"/>
  <c r="B62" i="1"/>
  <c r="B63" i="1"/>
  <c r="J63" i="1" s="1"/>
  <c r="K63" i="1" s="1"/>
  <c r="B64" i="1"/>
  <c r="B65" i="1"/>
  <c r="B66" i="1"/>
  <c r="B67" i="1"/>
  <c r="J67" i="1" s="1"/>
  <c r="K67" i="1" s="1"/>
  <c r="B68" i="1"/>
  <c r="B69" i="1"/>
  <c r="J69" i="1" s="1"/>
  <c r="K69" i="1" s="1"/>
  <c r="B70" i="1"/>
  <c r="B71" i="1"/>
  <c r="J71" i="1" s="1"/>
  <c r="K71" i="1" s="1"/>
  <c r="B72" i="1"/>
  <c r="B73" i="1"/>
  <c r="J73" i="1" s="1"/>
  <c r="K73" i="1" s="1"/>
  <c r="B74" i="1"/>
  <c r="B75" i="1"/>
  <c r="J75" i="1" s="1"/>
  <c r="K75" i="1" s="1"/>
  <c r="B76" i="1"/>
  <c r="B77" i="1"/>
  <c r="B78" i="1"/>
  <c r="B79" i="1"/>
  <c r="J79" i="1" s="1"/>
  <c r="B80" i="1"/>
  <c r="B81" i="1"/>
  <c r="B82" i="1"/>
  <c r="B83" i="1"/>
  <c r="J83" i="1" s="1"/>
  <c r="B84" i="1"/>
  <c r="B85" i="1"/>
  <c r="B86" i="1"/>
  <c r="B87" i="1"/>
  <c r="J87" i="1" s="1"/>
  <c r="B88" i="1"/>
  <c r="B89" i="1"/>
  <c r="B90" i="1"/>
  <c r="B91" i="1"/>
  <c r="J91" i="1" s="1"/>
  <c r="B92" i="1"/>
  <c r="J92" i="1" s="1"/>
  <c r="B93" i="1"/>
  <c r="B94" i="1"/>
  <c r="B95" i="1"/>
  <c r="J95" i="1" s="1"/>
  <c r="B96" i="1"/>
  <c r="B97" i="1"/>
  <c r="B98" i="1"/>
  <c r="B99" i="1"/>
  <c r="J99" i="1" s="1"/>
  <c r="B100" i="1"/>
  <c r="J100" i="1" s="1"/>
  <c r="B101" i="1"/>
  <c r="B102" i="1"/>
  <c r="B103" i="1"/>
  <c r="J103" i="1" s="1"/>
  <c r="B104" i="1"/>
  <c r="B105" i="1"/>
  <c r="B106" i="1"/>
  <c r="B107" i="1"/>
  <c r="J107" i="1" s="1"/>
  <c r="B108" i="1"/>
  <c r="J108" i="1" s="1"/>
  <c r="B109" i="1"/>
  <c r="B110" i="1"/>
  <c r="B111" i="1"/>
  <c r="J111" i="1" s="1"/>
  <c r="B112" i="1"/>
  <c r="B113" i="1"/>
  <c r="B114" i="1"/>
  <c r="B115" i="1"/>
  <c r="J115" i="1" s="1"/>
  <c r="B116" i="1"/>
  <c r="J116" i="1" s="1"/>
  <c r="B117" i="1"/>
  <c r="B118" i="1"/>
  <c r="B119" i="1"/>
  <c r="J119" i="1" s="1"/>
  <c r="B120" i="1"/>
  <c r="B121" i="1"/>
  <c r="B122" i="1"/>
  <c r="B123" i="1"/>
  <c r="J123" i="1" s="1"/>
  <c r="B124" i="1"/>
  <c r="J124" i="1" s="1"/>
  <c r="B125" i="1"/>
  <c r="B126" i="1"/>
  <c r="B127" i="1"/>
  <c r="J127" i="1" s="1"/>
  <c r="B128" i="1"/>
  <c r="B129" i="1"/>
  <c r="B130" i="1"/>
  <c r="B131" i="1"/>
  <c r="J131" i="1" s="1"/>
  <c r="B132" i="1"/>
  <c r="J132" i="1" s="1"/>
  <c r="B133" i="1"/>
  <c r="B134" i="1"/>
  <c r="B135" i="1"/>
  <c r="J135" i="1" s="1"/>
  <c r="B136" i="1"/>
  <c r="B137" i="1"/>
  <c r="B138" i="1"/>
  <c r="B139" i="1"/>
  <c r="J139" i="1" s="1"/>
  <c r="B140" i="1"/>
  <c r="J140" i="1" s="1"/>
  <c r="B141" i="1"/>
  <c r="B142" i="1"/>
  <c r="B143" i="1"/>
  <c r="B144" i="1"/>
  <c r="B145" i="1"/>
  <c r="B146" i="1"/>
  <c r="B147" i="1"/>
  <c r="B3" i="1"/>
  <c r="J3" i="1" s="1"/>
  <c r="K3" i="1" s="1"/>
  <c r="J136" i="1" l="1"/>
  <c r="J120" i="1"/>
  <c r="J104" i="1"/>
  <c r="J88" i="1"/>
  <c r="J84" i="1"/>
  <c r="J80" i="1"/>
  <c r="J76" i="1"/>
  <c r="K76" i="1" s="1"/>
  <c r="J72" i="1"/>
  <c r="K72" i="1" s="1"/>
  <c r="J68" i="1"/>
  <c r="K68" i="1" s="1"/>
  <c r="J64" i="1"/>
  <c r="K64" i="1" s="1"/>
  <c r="J56" i="1"/>
  <c r="K56" i="1" s="1"/>
  <c r="J48" i="1"/>
  <c r="K48" i="1" s="1"/>
  <c r="J36" i="1"/>
  <c r="K36" i="1" s="1"/>
  <c r="J24" i="1"/>
  <c r="K24" i="1" s="1"/>
  <c r="J16" i="1"/>
  <c r="K16" i="1" s="1"/>
  <c r="J8" i="1"/>
  <c r="K8" i="1" s="1"/>
  <c r="J128" i="1"/>
  <c r="J112" i="1"/>
  <c r="J96" i="1"/>
  <c r="J52" i="1"/>
  <c r="K52" i="1" s="1"/>
  <c r="J44" i="1"/>
  <c r="K44" i="1" s="1"/>
  <c r="J40" i="1"/>
  <c r="K40" i="1" s="1"/>
  <c r="J32" i="1"/>
  <c r="K32" i="1" s="1"/>
  <c r="J20" i="1"/>
  <c r="K20" i="1" s="1"/>
  <c r="J12" i="1"/>
  <c r="K12" i="1" s="1"/>
  <c r="J4" i="1"/>
  <c r="K4" i="1" s="1"/>
  <c r="J138" i="1"/>
  <c r="J134" i="1"/>
  <c r="J130" i="1"/>
  <c r="J126" i="1"/>
  <c r="J122" i="1"/>
  <c r="J118" i="1"/>
  <c r="J114" i="1"/>
  <c r="J110" i="1"/>
  <c r="J106" i="1"/>
  <c r="J102" i="1"/>
  <c r="J98" i="1"/>
  <c r="J94" i="1"/>
  <c r="J90" i="1"/>
  <c r="J86" i="1"/>
  <c r="J82" i="1"/>
  <c r="J78" i="1"/>
  <c r="J74" i="1"/>
  <c r="K74" i="1" s="1"/>
  <c r="J50" i="1"/>
  <c r="K50" i="1" s="1"/>
  <c r="J46" i="1"/>
  <c r="K46" i="1" s="1"/>
  <c r="J34" i="1"/>
  <c r="K34" i="1" s="1"/>
  <c r="J30" i="1"/>
  <c r="K30" i="1" s="1"/>
  <c r="J18" i="1"/>
  <c r="K18" i="1" s="1"/>
  <c r="J14" i="1"/>
  <c r="K14" i="1" s="1"/>
  <c r="J62" i="1"/>
  <c r="K62" i="1" s="1"/>
  <c r="J54" i="1"/>
  <c r="K54" i="1" s="1"/>
  <c r="J22" i="1"/>
  <c r="K22" i="1" s="1"/>
  <c r="AA147" i="1"/>
  <c r="AA143" i="1"/>
  <c r="AA139" i="1"/>
  <c r="AA135" i="1"/>
  <c r="AA131" i="1"/>
  <c r="AA127" i="1"/>
  <c r="AA123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7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J137" i="1"/>
  <c r="J133" i="1"/>
  <c r="J129" i="1"/>
  <c r="J125" i="1"/>
  <c r="J121" i="1"/>
  <c r="J117" i="1"/>
  <c r="J113" i="1"/>
  <c r="J109" i="1"/>
  <c r="J105" i="1"/>
  <c r="J101" i="1"/>
  <c r="J97" i="1"/>
  <c r="J93" i="1"/>
  <c r="J89" i="1"/>
  <c r="J85" i="1"/>
  <c r="J81" i="1"/>
  <c r="J77" i="1"/>
  <c r="K77" i="1" s="1"/>
  <c r="J57" i="1"/>
  <c r="K57" i="1" s="1"/>
  <c r="J45" i="1"/>
  <c r="K45" i="1" s="1"/>
  <c r="J41" i="1"/>
  <c r="K41" i="1" s="1"/>
  <c r="J29" i="1"/>
  <c r="K29" i="1" s="1"/>
  <c r="J25" i="1"/>
  <c r="K25" i="1" s="1"/>
  <c r="J13" i="1"/>
  <c r="K13" i="1" s="1"/>
  <c r="J9" i="1"/>
  <c r="K9" i="1" s="1"/>
  <c r="J66" i="1"/>
  <c r="K66" i="1" s="1"/>
  <c r="J61" i="1"/>
  <c r="K61" i="1" s="1"/>
  <c r="J53" i="1"/>
  <c r="K53" i="1" s="1"/>
  <c r="J42" i="1"/>
  <c r="K42" i="1" s="1"/>
  <c r="J21" i="1"/>
  <c r="K21" i="1" s="1"/>
  <c r="J10" i="1"/>
  <c r="K10" i="1" s="1"/>
  <c r="AA148" i="1"/>
  <c r="AA140" i="1"/>
  <c r="AA132" i="1"/>
  <c r="AA124" i="1"/>
  <c r="AA116" i="1"/>
  <c r="AA108" i="1"/>
  <c r="AA100" i="1"/>
  <c r="AA92" i="1"/>
  <c r="AA84" i="1"/>
  <c r="AA76" i="1"/>
  <c r="AA68" i="1"/>
  <c r="AA60" i="1"/>
  <c r="AA52" i="1"/>
  <c r="AA44" i="1"/>
  <c r="AA36" i="1"/>
  <c r="AA28" i="1"/>
  <c r="AA20" i="1"/>
  <c r="AA12" i="1"/>
  <c r="AA3" i="1"/>
</calcChain>
</file>

<file path=xl/sharedStrings.xml><?xml version="1.0" encoding="utf-8"?>
<sst xmlns="http://schemas.openxmlformats.org/spreadsheetml/2006/main" count="38" uniqueCount="21">
  <si>
    <t>Temperature (K)</t>
  </si>
  <si>
    <t>Bridge 1 Resistivity (Ohm-m)</t>
  </si>
  <si>
    <t>Bridge 1 Excitation (uA)</t>
  </si>
  <si>
    <t>Bridge 2 Resistivity (Ohm-m)</t>
  </si>
  <si>
    <t>Bridge 2 Excitation (uA)</t>
  </si>
  <si>
    <t>Bridge 3 Resistivity (Ohm-m)</t>
  </si>
  <si>
    <t>Bridge 3 Excitation (uA)</t>
  </si>
  <si>
    <t>Bridge 1 Resistance (Ohms)</t>
  </si>
  <si>
    <t>Bridge 2 Resistance (Ohms)</t>
  </si>
  <si>
    <t>Bridge 3 Resistance (Ohms)</t>
  </si>
  <si>
    <t>(5K/min)</t>
    <phoneticPr fontId="18"/>
  </si>
  <si>
    <t>Sn on Si</t>
    <phoneticPr fontId="18"/>
  </si>
  <si>
    <t>TiBaO3</t>
    <phoneticPr fontId="18"/>
  </si>
  <si>
    <t>cooling</t>
    <phoneticPr fontId="18"/>
  </si>
  <si>
    <t>Heating</t>
    <phoneticPr fontId="18"/>
  </si>
  <si>
    <t>1/T(1/K)</t>
    <phoneticPr fontId="18"/>
  </si>
  <si>
    <t>fitted</t>
    <phoneticPr fontId="18"/>
  </si>
  <si>
    <t>band gap (K)</t>
    <phoneticPr fontId="18"/>
  </si>
  <si>
    <t>sum</t>
    <phoneticPr fontId="18"/>
  </si>
  <si>
    <t>dlogR/d(1/T)</t>
    <phoneticPr fontId="18"/>
  </si>
  <si>
    <t>2*dlogR/d(1/T)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</si>
</sst>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Sn on</a:t>
            </a:r>
            <a:r>
              <a:rPr lang="en" altLang="ja-JP" baseline="0"/>
              <a:t> Si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'190619_10-300Kのコピー'!$A$1:$C$1</c:f>
              <c:strCache>
                <c:ptCount val="1"/>
                <c:pt idx="0">
                  <c:v>cooling (5K/min)</c:v>
                </c:pt>
              </c:strCache>
            </c:strRef>
          </c:tx>
          <c:spPr>
            <a:ln w="63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'190619_10-300Kのコピー'!$A$3:$A$147</c:f>
              <c:numCache>
                <c:formatCode>General</c:formatCode>
                <c:ptCount val="145"/>
                <c:pt idx="0">
                  <c:v>299.99049377441401</c:v>
                </c:pt>
                <c:pt idx="1">
                  <c:v>297.71209716796898</c:v>
                </c:pt>
                <c:pt idx="2">
                  <c:v>295.28845214843801</c:v>
                </c:pt>
                <c:pt idx="3">
                  <c:v>293.33483886718801</c:v>
                </c:pt>
                <c:pt idx="4">
                  <c:v>291.2939453125</c:v>
                </c:pt>
                <c:pt idx="5">
                  <c:v>289.21148681640602</c:v>
                </c:pt>
                <c:pt idx="6">
                  <c:v>287.11099243164102</c:v>
                </c:pt>
                <c:pt idx="7">
                  <c:v>285.60440063476602</c:v>
                </c:pt>
                <c:pt idx="8">
                  <c:v>283.43594360351602</c:v>
                </c:pt>
                <c:pt idx="9">
                  <c:v>281.47439575195301</c:v>
                </c:pt>
                <c:pt idx="10">
                  <c:v>279.45344543457003</c:v>
                </c:pt>
                <c:pt idx="11">
                  <c:v>277.50030517578102</c:v>
                </c:pt>
                <c:pt idx="12">
                  <c:v>275.55445861816401</c:v>
                </c:pt>
                <c:pt idx="13">
                  <c:v>273.26199340820301</c:v>
                </c:pt>
                <c:pt idx="14">
                  <c:v>271.40631103515602</c:v>
                </c:pt>
                <c:pt idx="15">
                  <c:v>269.46585083007801</c:v>
                </c:pt>
                <c:pt idx="16">
                  <c:v>267.15229797363298</c:v>
                </c:pt>
                <c:pt idx="17">
                  <c:v>265.40934753417997</c:v>
                </c:pt>
                <c:pt idx="18">
                  <c:v>263.43141174316401</c:v>
                </c:pt>
                <c:pt idx="19">
                  <c:v>261.50744628906301</c:v>
                </c:pt>
                <c:pt idx="20">
                  <c:v>259.35115051269503</c:v>
                </c:pt>
                <c:pt idx="21">
                  <c:v>257.40184020996099</c:v>
                </c:pt>
                <c:pt idx="22">
                  <c:v>255.332801818848</c:v>
                </c:pt>
                <c:pt idx="23">
                  <c:v>253.36605072021499</c:v>
                </c:pt>
                <c:pt idx="24">
                  <c:v>251.39820098876999</c:v>
                </c:pt>
                <c:pt idx="25">
                  <c:v>249.390701293945</c:v>
                </c:pt>
                <c:pt idx="26">
                  <c:v>247.393501281738</c:v>
                </c:pt>
                <c:pt idx="27">
                  <c:v>245.441596984863</c:v>
                </c:pt>
                <c:pt idx="28">
                  <c:v>243.33189392089801</c:v>
                </c:pt>
                <c:pt idx="29">
                  <c:v>241.249153137207</c:v>
                </c:pt>
                <c:pt idx="30">
                  <c:v>239.43100738525399</c:v>
                </c:pt>
                <c:pt idx="31">
                  <c:v>237.408447265625</c:v>
                </c:pt>
                <c:pt idx="32">
                  <c:v>235.279502868652</c:v>
                </c:pt>
                <c:pt idx="33">
                  <c:v>233.28784942626999</c:v>
                </c:pt>
                <c:pt idx="34">
                  <c:v>231.366249084473</c:v>
                </c:pt>
                <c:pt idx="35">
                  <c:v>229.402046203613</c:v>
                </c:pt>
                <c:pt idx="36">
                  <c:v>227.42039489746099</c:v>
                </c:pt>
                <c:pt idx="37">
                  <c:v>225.397499084473</c:v>
                </c:pt>
                <c:pt idx="38">
                  <c:v>223.344596862793</c:v>
                </c:pt>
                <c:pt idx="39">
                  <c:v>221.40589904785199</c:v>
                </c:pt>
                <c:pt idx="40">
                  <c:v>219.402946472168</c:v>
                </c:pt>
                <c:pt idx="41">
                  <c:v>217.43015289306601</c:v>
                </c:pt>
                <c:pt idx="42">
                  <c:v>215.37400054931601</c:v>
                </c:pt>
                <c:pt idx="43">
                  <c:v>213.351150512695</c:v>
                </c:pt>
                <c:pt idx="44">
                  <c:v>211.491996765137</c:v>
                </c:pt>
                <c:pt idx="45">
                  <c:v>209.41865539550801</c:v>
                </c:pt>
                <c:pt idx="46">
                  <c:v>207.45344543457</c:v>
                </c:pt>
                <c:pt idx="47">
                  <c:v>205.406700134277</c:v>
                </c:pt>
                <c:pt idx="48">
                  <c:v>203.48999786376999</c:v>
                </c:pt>
                <c:pt idx="49">
                  <c:v>201.43015289306601</c:v>
                </c:pt>
                <c:pt idx="50">
                  <c:v>199.41534423828099</c:v>
                </c:pt>
                <c:pt idx="51">
                  <c:v>197.415397644043</c:v>
                </c:pt>
                <c:pt idx="52">
                  <c:v>195.45559692382801</c:v>
                </c:pt>
                <c:pt idx="53">
                  <c:v>193.45539855957</c:v>
                </c:pt>
                <c:pt idx="54">
                  <c:v>191.39894866943399</c:v>
                </c:pt>
                <c:pt idx="55">
                  <c:v>189.46535491943399</c:v>
                </c:pt>
                <c:pt idx="56">
                  <c:v>187.45874786376999</c:v>
                </c:pt>
                <c:pt idx="57">
                  <c:v>185.42630004882801</c:v>
                </c:pt>
                <c:pt idx="58">
                  <c:v>183.47534942626999</c:v>
                </c:pt>
                <c:pt idx="59">
                  <c:v>181.43954467773401</c:v>
                </c:pt>
                <c:pt idx="60">
                  <c:v>179.49510192871099</c:v>
                </c:pt>
                <c:pt idx="61">
                  <c:v>177.48954772949199</c:v>
                </c:pt>
                <c:pt idx="62">
                  <c:v>175.448600769043</c:v>
                </c:pt>
                <c:pt idx="63">
                  <c:v>173.43439483642601</c:v>
                </c:pt>
                <c:pt idx="64">
                  <c:v>171.340950012207</c:v>
                </c:pt>
                <c:pt idx="65">
                  <c:v>169.48439788818399</c:v>
                </c:pt>
                <c:pt idx="66">
                  <c:v>167.48594665527301</c:v>
                </c:pt>
                <c:pt idx="67">
                  <c:v>165.504150390625</c:v>
                </c:pt>
                <c:pt idx="68">
                  <c:v>163.37680053710901</c:v>
                </c:pt>
                <c:pt idx="69">
                  <c:v>161.43374633789099</c:v>
                </c:pt>
                <c:pt idx="70">
                  <c:v>159.38819885253901</c:v>
                </c:pt>
                <c:pt idx="71">
                  <c:v>157.42604827880899</c:v>
                </c:pt>
                <c:pt idx="72">
                  <c:v>155.444900512695</c:v>
                </c:pt>
                <c:pt idx="73">
                  <c:v>153.50720214843801</c:v>
                </c:pt>
                <c:pt idx="74">
                  <c:v>151.49154663085901</c:v>
                </c:pt>
                <c:pt idx="75">
                  <c:v>149.428749084473</c:v>
                </c:pt>
                <c:pt idx="76">
                  <c:v>147.454551696777</c:v>
                </c:pt>
                <c:pt idx="77">
                  <c:v>145.478950500488</c:v>
                </c:pt>
                <c:pt idx="78">
                  <c:v>143.44149780273401</c:v>
                </c:pt>
                <c:pt idx="79">
                  <c:v>141.480598449707</c:v>
                </c:pt>
                <c:pt idx="80">
                  <c:v>139.48645019531301</c:v>
                </c:pt>
                <c:pt idx="81">
                  <c:v>137.44549560546901</c:v>
                </c:pt>
                <c:pt idx="82">
                  <c:v>135.4189453125</c:v>
                </c:pt>
                <c:pt idx="83">
                  <c:v>133.393196105957</c:v>
                </c:pt>
                <c:pt idx="84">
                  <c:v>131.53655242919899</c:v>
                </c:pt>
                <c:pt idx="85">
                  <c:v>129.50909423828099</c:v>
                </c:pt>
                <c:pt idx="86">
                  <c:v>127.47560119628901</c:v>
                </c:pt>
                <c:pt idx="87">
                  <c:v>125.482898712158</c:v>
                </c:pt>
                <c:pt idx="88">
                  <c:v>123.501148223877</c:v>
                </c:pt>
                <c:pt idx="89">
                  <c:v>121.491752624512</c:v>
                </c:pt>
                <c:pt idx="90">
                  <c:v>119.498302459717</c:v>
                </c:pt>
                <c:pt idx="91">
                  <c:v>117.494800567627</c:v>
                </c:pt>
                <c:pt idx="92">
                  <c:v>115.492099761963</c:v>
                </c:pt>
                <c:pt idx="93">
                  <c:v>113.530300140381</c:v>
                </c:pt>
                <c:pt idx="94">
                  <c:v>111.52774810791</c:v>
                </c:pt>
                <c:pt idx="95">
                  <c:v>109.48295211791999</c:v>
                </c:pt>
                <c:pt idx="96">
                  <c:v>107.454349517822</c:v>
                </c:pt>
                <c:pt idx="97">
                  <c:v>105.519199371338</c:v>
                </c:pt>
                <c:pt idx="98">
                  <c:v>103.509147644043</c:v>
                </c:pt>
                <c:pt idx="99">
                  <c:v>101.51799774169901</c:v>
                </c:pt>
                <c:pt idx="100">
                  <c:v>99.771350860595703</c:v>
                </c:pt>
                <c:pt idx="101">
                  <c:v>100.012901306152</c:v>
                </c:pt>
                <c:pt idx="102">
                  <c:v>97.567649841308594</c:v>
                </c:pt>
                <c:pt idx="103">
                  <c:v>94.867198944091797</c:v>
                </c:pt>
                <c:pt idx="104">
                  <c:v>93.195148468017607</c:v>
                </c:pt>
                <c:pt idx="105">
                  <c:v>91.2116508483887</c:v>
                </c:pt>
                <c:pt idx="106">
                  <c:v>89.445648193359403</c:v>
                </c:pt>
                <c:pt idx="107">
                  <c:v>87.394599914550795</c:v>
                </c:pt>
                <c:pt idx="108">
                  <c:v>85.499198913574205</c:v>
                </c:pt>
                <c:pt idx="109">
                  <c:v>83.455551147460895</c:v>
                </c:pt>
                <c:pt idx="110">
                  <c:v>81.422248840332003</c:v>
                </c:pt>
                <c:pt idx="111">
                  <c:v>79.508701324462905</c:v>
                </c:pt>
                <c:pt idx="112">
                  <c:v>77.466350555419893</c:v>
                </c:pt>
                <c:pt idx="113">
                  <c:v>75.477497100830107</c:v>
                </c:pt>
                <c:pt idx="114">
                  <c:v>73.492851257324205</c:v>
                </c:pt>
                <c:pt idx="115">
                  <c:v>71.253597259521499</c:v>
                </c:pt>
                <c:pt idx="116">
                  <c:v>69.445350646972699</c:v>
                </c:pt>
                <c:pt idx="117">
                  <c:v>67.447200775146499</c:v>
                </c:pt>
                <c:pt idx="118">
                  <c:v>65.444248199462905</c:v>
                </c:pt>
                <c:pt idx="119">
                  <c:v>63.639450073242202</c:v>
                </c:pt>
                <c:pt idx="120">
                  <c:v>60.547700881958001</c:v>
                </c:pt>
                <c:pt idx="121">
                  <c:v>57.241949081420898</c:v>
                </c:pt>
                <c:pt idx="122">
                  <c:v>55.120000839233398</c:v>
                </c:pt>
                <c:pt idx="123">
                  <c:v>53.038099288940401</c:v>
                </c:pt>
                <c:pt idx="124">
                  <c:v>51.025499343872099</c:v>
                </c:pt>
                <c:pt idx="125">
                  <c:v>48.558149337768597</c:v>
                </c:pt>
                <c:pt idx="126">
                  <c:v>44.972249984741197</c:v>
                </c:pt>
                <c:pt idx="127">
                  <c:v>42.997999191284201</c:v>
                </c:pt>
                <c:pt idx="128">
                  <c:v>40.9288005828857</c:v>
                </c:pt>
                <c:pt idx="129">
                  <c:v>39.090700149536097</c:v>
                </c:pt>
                <c:pt idx="130">
                  <c:v>37.257749557495103</c:v>
                </c:pt>
                <c:pt idx="131">
                  <c:v>35.278900146484403</c:v>
                </c:pt>
                <c:pt idx="132">
                  <c:v>33.334199905395501</c:v>
                </c:pt>
                <c:pt idx="133">
                  <c:v>31.357500076293899</c:v>
                </c:pt>
                <c:pt idx="134">
                  <c:v>29.472150802612301</c:v>
                </c:pt>
                <c:pt idx="135">
                  <c:v>27.463800430297901</c:v>
                </c:pt>
                <c:pt idx="136">
                  <c:v>25.428350448608398</c:v>
                </c:pt>
                <c:pt idx="137">
                  <c:v>23.472000122070298</c:v>
                </c:pt>
                <c:pt idx="138">
                  <c:v>21.530799865722699</c:v>
                </c:pt>
                <c:pt idx="139">
                  <c:v>19.441800117492701</c:v>
                </c:pt>
                <c:pt idx="140">
                  <c:v>17.691800117492701</c:v>
                </c:pt>
                <c:pt idx="141">
                  <c:v>15.456250190734901</c:v>
                </c:pt>
                <c:pt idx="142">
                  <c:v>13.559949874877899</c:v>
                </c:pt>
                <c:pt idx="143">
                  <c:v>11.460449695587201</c:v>
                </c:pt>
                <c:pt idx="144">
                  <c:v>9.9549999237060494</c:v>
                </c:pt>
              </c:numCache>
            </c:numRef>
          </c:xVal>
          <c:yVal>
            <c:numRef>
              <c:f>'190619_10-300Kのコピー'!$I$3:$I$77</c:f>
              <c:numCache>
                <c:formatCode>General</c:formatCode>
                <c:ptCount val="75"/>
                <c:pt idx="0">
                  <c:v>2314.1529492187501</c:v>
                </c:pt>
                <c:pt idx="1">
                  <c:v>2488.84596679688</c:v>
                </c:pt>
                <c:pt idx="2">
                  <c:v>2699.9339746093801</c:v>
                </c:pt>
                <c:pt idx="3">
                  <c:v>2907.3226464843801</c:v>
                </c:pt>
                <c:pt idx="4">
                  <c:v>3157.2047167968699</c:v>
                </c:pt>
                <c:pt idx="5">
                  <c:v>3447.0774804687499</c:v>
                </c:pt>
                <c:pt idx="6">
                  <c:v>3797.0227148437498</c:v>
                </c:pt>
                <c:pt idx="7">
                  <c:v>4163.7010644531201</c:v>
                </c:pt>
                <c:pt idx="8">
                  <c:v>4699.3752148437497</c:v>
                </c:pt>
                <c:pt idx="9">
                  <c:v>5253.9884960937497</c:v>
                </c:pt>
                <c:pt idx="10">
                  <c:v>5963.0270703124997</c:v>
                </c:pt>
                <c:pt idx="11">
                  <c:v>6809.6717187499999</c:v>
                </c:pt>
                <c:pt idx="12">
                  <c:v>7755.2932617187498</c:v>
                </c:pt>
                <c:pt idx="13">
                  <c:v>8464.7254296874999</c:v>
                </c:pt>
                <c:pt idx="14">
                  <c:v>9131.4592578124993</c:v>
                </c:pt>
                <c:pt idx="15">
                  <c:v>9953.7516015625006</c:v>
                </c:pt>
                <c:pt idx="16">
                  <c:v>10895.153671874999</c:v>
                </c:pt>
                <c:pt idx="17">
                  <c:v>11823.0612890625</c:v>
                </c:pt>
                <c:pt idx="18">
                  <c:v>13037.254257812499</c:v>
                </c:pt>
                <c:pt idx="19">
                  <c:v>14199.523046875</c:v>
                </c:pt>
                <c:pt idx="20">
                  <c:v>15593.826523437499</c:v>
                </c:pt>
                <c:pt idx="21">
                  <c:v>16985.054765624998</c:v>
                </c:pt>
                <c:pt idx="22">
                  <c:v>18605.752343749999</c:v>
                </c:pt>
                <c:pt idx="23">
                  <c:v>20287.579531250001</c:v>
                </c:pt>
                <c:pt idx="24">
                  <c:v>22206.646874999999</c:v>
                </c:pt>
                <c:pt idx="25">
                  <c:v>24282.713203125</c:v>
                </c:pt>
                <c:pt idx="26">
                  <c:v>26648.521874999999</c:v>
                </c:pt>
                <c:pt idx="27">
                  <c:v>29098.1209375</c:v>
                </c:pt>
                <c:pt idx="28">
                  <c:v>32070.003203125001</c:v>
                </c:pt>
                <c:pt idx="29">
                  <c:v>35334.127812500003</c:v>
                </c:pt>
                <c:pt idx="30">
                  <c:v>38626.588437500002</c:v>
                </c:pt>
                <c:pt idx="31">
                  <c:v>42420.44921875</c:v>
                </c:pt>
                <c:pt idx="32">
                  <c:v>46976.24</c:v>
                </c:pt>
                <c:pt idx="33">
                  <c:v>51588.072812500002</c:v>
                </c:pt>
                <c:pt idx="34">
                  <c:v>56684.23</c:v>
                </c:pt>
                <c:pt idx="35">
                  <c:v>62336.024687500001</c:v>
                </c:pt>
                <c:pt idx="36">
                  <c:v>68516.030312500006</c:v>
                </c:pt>
                <c:pt idx="37">
                  <c:v>75610.491250000006</c:v>
                </c:pt>
                <c:pt idx="38">
                  <c:v>83579.404687500006</c:v>
                </c:pt>
                <c:pt idx="39">
                  <c:v>91797.306874999995</c:v>
                </c:pt>
                <c:pt idx="40">
                  <c:v>101410.6375</c:v>
                </c:pt>
                <c:pt idx="41">
                  <c:v>111957.53125</c:v>
                </c:pt>
                <c:pt idx="42">
                  <c:v>124145.74781250001</c:v>
                </c:pt>
                <c:pt idx="43">
                  <c:v>137307.25812499999</c:v>
                </c:pt>
                <c:pt idx="44">
                  <c:v>151564.90375</c:v>
                </c:pt>
                <c:pt idx="45">
                  <c:v>168693.46437500001</c:v>
                </c:pt>
                <c:pt idx="46">
                  <c:v>187085.74062500001</c:v>
                </c:pt>
                <c:pt idx="47">
                  <c:v>208126.52124999999</c:v>
                </c:pt>
                <c:pt idx="48">
                  <c:v>230762.52249999999</c:v>
                </c:pt>
                <c:pt idx="49">
                  <c:v>257231.19312499999</c:v>
                </c:pt>
                <c:pt idx="50">
                  <c:v>286533.16499999998</c:v>
                </c:pt>
                <c:pt idx="51">
                  <c:v>318959.89624999999</c:v>
                </c:pt>
                <c:pt idx="52">
                  <c:v>354321.57500000001</c:v>
                </c:pt>
                <c:pt idx="53">
                  <c:v>394805.30875000003</c:v>
                </c:pt>
                <c:pt idx="54">
                  <c:v>441257.0675</c:v>
                </c:pt>
                <c:pt idx="55">
                  <c:v>494770.07874999999</c:v>
                </c:pt>
                <c:pt idx="56">
                  <c:v>552568.125</c:v>
                </c:pt>
                <c:pt idx="57">
                  <c:v>624613.60499999998</c:v>
                </c:pt>
                <c:pt idx="58">
                  <c:v>697092.62749999994</c:v>
                </c:pt>
                <c:pt idx="59">
                  <c:v>785449.46750000003</c:v>
                </c:pt>
                <c:pt idx="60">
                  <c:v>879961.33750000002</c:v>
                </c:pt>
                <c:pt idx="61">
                  <c:v>989422.77249999996</c:v>
                </c:pt>
                <c:pt idx="62">
                  <c:v>1122307.0249999999</c:v>
                </c:pt>
                <c:pt idx="63">
                  <c:v>1270496.7549999999</c:v>
                </c:pt>
                <c:pt idx="64">
                  <c:v>1446791.23</c:v>
                </c:pt>
                <c:pt idx="65">
                  <c:v>1637181.9</c:v>
                </c:pt>
                <c:pt idx="66">
                  <c:v>1874085.62</c:v>
                </c:pt>
                <c:pt idx="67">
                  <c:v>2142857.6349999998</c:v>
                </c:pt>
                <c:pt idx="68">
                  <c:v>2466141.2799999998</c:v>
                </c:pt>
                <c:pt idx="69">
                  <c:v>2859444.59</c:v>
                </c:pt>
                <c:pt idx="70">
                  <c:v>3284418.29</c:v>
                </c:pt>
                <c:pt idx="71">
                  <c:v>3837257.25</c:v>
                </c:pt>
                <c:pt idx="72">
                  <c:v>4549355.92</c:v>
                </c:pt>
                <c:pt idx="73">
                  <c:v>5365846.16</c:v>
                </c:pt>
                <c:pt idx="74">
                  <c:v>6557770.6799999997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28-2C4E-B29E-C21AE331037C}"/>
            </c:ext>
          </c:extLst>
        </c:ser>
        <c:ser>
          <c:idx val="1"/>
          <c:order val="1"/>
          <c:tx>
            <c:strRef>
              <c:f>'190619_10-300Kのコピー'!$Q$1:$S$1</c:f>
              <c:strCache>
                <c:ptCount val="1"/>
                <c:pt idx="0">
                  <c:v>Heating (5K/min)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xVal>
            <c:numRef>
              <c:f>'190619_10-300Kのコピー'!$Q$3:$Q$148</c:f>
              <c:numCache>
                <c:formatCode>General</c:formatCode>
                <c:ptCount val="146"/>
                <c:pt idx="0">
                  <c:v>10.026700019836399</c:v>
                </c:pt>
                <c:pt idx="1">
                  <c:v>12.451349735260001</c:v>
                </c:pt>
                <c:pt idx="2">
                  <c:v>14.369300365448</c:v>
                </c:pt>
                <c:pt idx="3">
                  <c:v>16.4722499847412</c:v>
                </c:pt>
                <c:pt idx="4">
                  <c:v>18.4151000976563</c:v>
                </c:pt>
                <c:pt idx="5">
                  <c:v>20.438849449157701</c:v>
                </c:pt>
                <c:pt idx="6">
                  <c:v>22.4149494171143</c:v>
                </c:pt>
                <c:pt idx="7">
                  <c:v>24.422500610351602</c:v>
                </c:pt>
                <c:pt idx="8">
                  <c:v>26.530499458312999</c:v>
                </c:pt>
                <c:pt idx="9">
                  <c:v>28.5235996246338</c:v>
                </c:pt>
                <c:pt idx="10">
                  <c:v>30.582399368286101</c:v>
                </c:pt>
                <c:pt idx="11">
                  <c:v>32.552549362182603</c:v>
                </c:pt>
                <c:pt idx="12">
                  <c:v>34.554149627685497</c:v>
                </c:pt>
                <c:pt idx="13">
                  <c:v>36.551149368286097</c:v>
                </c:pt>
                <c:pt idx="14">
                  <c:v>38.579549789428697</c:v>
                </c:pt>
                <c:pt idx="15">
                  <c:v>40.496900558471701</c:v>
                </c:pt>
                <c:pt idx="16">
                  <c:v>42.488950729370103</c:v>
                </c:pt>
                <c:pt idx="17">
                  <c:v>44.6037502288818</c:v>
                </c:pt>
                <c:pt idx="18">
                  <c:v>46.557899475097699</c:v>
                </c:pt>
                <c:pt idx="19">
                  <c:v>48.497850418090799</c:v>
                </c:pt>
                <c:pt idx="20">
                  <c:v>50.550500869750998</c:v>
                </c:pt>
                <c:pt idx="21">
                  <c:v>52.582950592041001</c:v>
                </c:pt>
                <c:pt idx="22">
                  <c:v>54.487100601196303</c:v>
                </c:pt>
                <c:pt idx="23">
                  <c:v>56.500400543212898</c:v>
                </c:pt>
                <c:pt idx="24">
                  <c:v>58.540000915527301</c:v>
                </c:pt>
                <c:pt idx="25">
                  <c:v>60.544050216674798</c:v>
                </c:pt>
                <c:pt idx="26">
                  <c:v>62.525499343872099</c:v>
                </c:pt>
                <c:pt idx="27">
                  <c:v>64.529300689697294</c:v>
                </c:pt>
                <c:pt idx="28">
                  <c:v>66.556247711181598</c:v>
                </c:pt>
                <c:pt idx="29">
                  <c:v>68.464050292968807</c:v>
                </c:pt>
                <c:pt idx="30">
                  <c:v>70.478950500488295</c:v>
                </c:pt>
                <c:pt idx="31">
                  <c:v>72.480751037597699</c:v>
                </c:pt>
                <c:pt idx="32">
                  <c:v>74.468547821044893</c:v>
                </c:pt>
                <c:pt idx="33">
                  <c:v>76.533599853515597</c:v>
                </c:pt>
                <c:pt idx="34">
                  <c:v>78.534999847412095</c:v>
                </c:pt>
                <c:pt idx="35">
                  <c:v>80.496650695800795</c:v>
                </c:pt>
                <c:pt idx="36">
                  <c:v>82.533451080322294</c:v>
                </c:pt>
                <c:pt idx="37">
                  <c:v>84.566001892089801</c:v>
                </c:pt>
                <c:pt idx="38">
                  <c:v>86.593547821044893</c:v>
                </c:pt>
                <c:pt idx="39">
                  <c:v>88.529548645019503</c:v>
                </c:pt>
                <c:pt idx="40">
                  <c:v>90.536598205566406</c:v>
                </c:pt>
                <c:pt idx="41">
                  <c:v>92.585498809814496</c:v>
                </c:pt>
                <c:pt idx="42">
                  <c:v>94.539703369140597</c:v>
                </c:pt>
                <c:pt idx="43">
                  <c:v>96.580699920654297</c:v>
                </c:pt>
                <c:pt idx="44">
                  <c:v>98.5554008483887</c:v>
                </c:pt>
                <c:pt idx="45">
                  <c:v>100.504398345947</c:v>
                </c:pt>
                <c:pt idx="46">
                  <c:v>102.476398468018</c:v>
                </c:pt>
                <c:pt idx="47">
                  <c:v>104.47555160522499</c:v>
                </c:pt>
                <c:pt idx="48">
                  <c:v>106.49239730834999</c:v>
                </c:pt>
                <c:pt idx="49">
                  <c:v>108.55399703979499</c:v>
                </c:pt>
                <c:pt idx="50">
                  <c:v>110.57740020752</c:v>
                </c:pt>
                <c:pt idx="51">
                  <c:v>112.547550201416</c:v>
                </c:pt>
                <c:pt idx="52">
                  <c:v>114.52854919433599</c:v>
                </c:pt>
                <c:pt idx="53">
                  <c:v>116.524799346924</c:v>
                </c:pt>
                <c:pt idx="54">
                  <c:v>118.519100189209</c:v>
                </c:pt>
                <c:pt idx="55">
                  <c:v>120.49974822998</c:v>
                </c:pt>
                <c:pt idx="56">
                  <c:v>122.496101379395</c:v>
                </c:pt>
                <c:pt idx="57">
                  <c:v>124.553249359131</c:v>
                </c:pt>
                <c:pt idx="58">
                  <c:v>126.518398284912</c:v>
                </c:pt>
                <c:pt idx="59">
                  <c:v>128.53520202636699</c:v>
                </c:pt>
                <c:pt idx="60">
                  <c:v>130.48020172119101</c:v>
                </c:pt>
                <c:pt idx="61">
                  <c:v>132.48449707031301</c:v>
                </c:pt>
                <c:pt idx="62">
                  <c:v>134.489448547363</c:v>
                </c:pt>
                <c:pt idx="63">
                  <c:v>136.53025054931601</c:v>
                </c:pt>
                <c:pt idx="64">
                  <c:v>138.49205017089801</c:v>
                </c:pt>
                <c:pt idx="65">
                  <c:v>140.46995544433599</c:v>
                </c:pt>
                <c:pt idx="66">
                  <c:v>142.546501159668</c:v>
                </c:pt>
                <c:pt idx="67">
                  <c:v>144.535400390625</c:v>
                </c:pt>
                <c:pt idx="68">
                  <c:v>146.46599578857399</c:v>
                </c:pt>
                <c:pt idx="69">
                  <c:v>148.546951293945</c:v>
                </c:pt>
                <c:pt idx="70">
                  <c:v>150.56345367431601</c:v>
                </c:pt>
                <c:pt idx="71">
                  <c:v>152.549995422363</c:v>
                </c:pt>
                <c:pt idx="72">
                  <c:v>154.53904724121099</c:v>
                </c:pt>
                <c:pt idx="73">
                  <c:v>156.53964996337899</c:v>
                </c:pt>
                <c:pt idx="74">
                  <c:v>158.60324859619101</c:v>
                </c:pt>
                <c:pt idx="75">
                  <c:v>160.59234619140599</c:v>
                </c:pt>
                <c:pt idx="76">
                  <c:v>162.515701293945</c:v>
                </c:pt>
                <c:pt idx="77">
                  <c:v>164.519454956055</c:v>
                </c:pt>
                <c:pt idx="78">
                  <c:v>166.52529907226599</c:v>
                </c:pt>
                <c:pt idx="79">
                  <c:v>168.50885009765599</c:v>
                </c:pt>
                <c:pt idx="80">
                  <c:v>170.56134796142601</c:v>
                </c:pt>
                <c:pt idx="81">
                  <c:v>172.532905578613</c:v>
                </c:pt>
                <c:pt idx="82">
                  <c:v>174.55090332031301</c:v>
                </c:pt>
                <c:pt idx="83">
                  <c:v>176.524543762207</c:v>
                </c:pt>
                <c:pt idx="84">
                  <c:v>178.52334594726599</c:v>
                </c:pt>
                <c:pt idx="85">
                  <c:v>180.55315399169899</c:v>
                </c:pt>
                <c:pt idx="86">
                  <c:v>182.595649719238</c:v>
                </c:pt>
                <c:pt idx="87">
                  <c:v>184.53514862060501</c:v>
                </c:pt>
                <c:pt idx="88">
                  <c:v>186.54855346679699</c:v>
                </c:pt>
                <c:pt idx="89">
                  <c:v>188.558296203613</c:v>
                </c:pt>
                <c:pt idx="90">
                  <c:v>190.59245300293</c:v>
                </c:pt>
                <c:pt idx="91">
                  <c:v>192.54004669189499</c:v>
                </c:pt>
                <c:pt idx="92">
                  <c:v>194.59259796142601</c:v>
                </c:pt>
                <c:pt idx="93">
                  <c:v>196.531196594238</c:v>
                </c:pt>
                <c:pt idx="94">
                  <c:v>198.55294799804699</c:v>
                </c:pt>
                <c:pt idx="95">
                  <c:v>200.56349945068399</c:v>
                </c:pt>
                <c:pt idx="96">
                  <c:v>202.53530120849601</c:v>
                </c:pt>
                <c:pt idx="97">
                  <c:v>204.53160095214801</c:v>
                </c:pt>
                <c:pt idx="98">
                  <c:v>206.58885192871099</c:v>
                </c:pt>
                <c:pt idx="99">
                  <c:v>208.599853515625</c:v>
                </c:pt>
                <c:pt idx="100">
                  <c:v>210.57845306396499</c:v>
                </c:pt>
                <c:pt idx="101">
                  <c:v>212.57585144043</c:v>
                </c:pt>
                <c:pt idx="102">
                  <c:v>214.528602600098</c:v>
                </c:pt>
                <c:pt idx="103">
                  <c:v>216.54099273681601</c:v>
                </c:pt>
                <c:pt idx="104">
                  <c:v>218.50955200195301</c:v>
                </c:pt>
                <c:pt idx="105">
                  <c:v>220.54994964599601</c:v>
                </c:pt>
                <c:pt idx="106">
                  <c:v>222.49779510498001</c:v>
                </c:pt>
                <c:pt idx="107">
                  <c:v>224.57830047607399</c:v>
                </c:pt>
                <c:pt idx="108">
                  <c:v>226.526496887207</c:v>
                </c:pt>
                <c:pt idx="109">
                  <c:v>228.571853637695</c:v>
                </c:pt>
                <c:pt idx="110">
                  <c:v>230.543251037598</c:v>
                </c:pt>
                <c:pt idx="111">
                  <c:v>232.55460357666001</c:v>
                </c:pt>
                <c:pt idx="112">
                  <c:v>234.54840087890599</c:v>
                </c:pt>
                <c:pt idx="113">
                  <c:v>236.58840179443399</c:v>
                </c:pt>
                <c:pt idx="114">
                  <c:v>238.51770019531301</c:v>
                </c:pt>
                <c:pt idx="115">
                  <c:v>240.54385375976599</c:v>
                </c:pt>
                <c:pt idx="116">
                  <c:v>242.54719543457</c:v>
                </c:pt>
                <c:pt idx="117">
                  <c:v>244.52830505371099</c:v>
                </c:pt>
                <c:pt idx="118">
                  <c:v>246.52044677734401</c:v>
                </c:pt>
                <c:pt idx="119">
                  <c:v>248.57174682617199</c:v>
                </c:pt>
                <c:pt idx="120">
                  <c:v>250.56275177001999</c:v>
                </c:pt>
                <c:pt idx="121">
                  <c:v>252.512748718262</c:v>
                </c:pt>
                <c:pt idx="122">
                  <c:v>254.53340148925801</c:v>
                </c:pt>
                <c:pt idx="123">
                  <c:v>256.54934692382801</c:v>
                </c:pt>
                <c:pt idx="124">
                  <c:v>258.58589172363298</c:v>
                </c:pt>
                <c:pt idx="125">
                  <c:v>260.56779479980497</c:v>
                </c:pt>
                <c:pt idx="126">
                  <c:v>262.535400390625</c:v>
                </c:pt>
                <c:pt idx="127">
                  <c:v>264.48664855957003</c:v>
                </c:pt>
                <c:pt idx="128">
                  <c:v>266.60890197753901</c:v>
                </c:pt>
                <c:pt idx="129">
                  <c:v>268.56719970703102</c:v>
                </c:pt>
                <c:pt idx="130">
                  <c:v>270.52430725097702</c:v>
                </c:pt>
                <c:pt idx="131">
                  <c:v>272.54379272460898</c:v>
                </c:pt>
                <c:pt idx="132">
                  <c:v>274.52825927734398</c:v>
                </c:pt>
                <c:pt idx="133">
                  <c:v>276.60749816894503</c:v>
                </c:pt>
                <c:pt idx="134">
                  <c:v>278.59259033203102</c:v>
                </c:pt>
                <c:pt idx="135">
                  <c:v>280.506591796875</c:v>
                </c:pt>
                <c:pt idx="136">
                  <c:v>282.48895263671898</c:v>
                </c:pt>
                <c:pt idx="137">
                  <c:v>284.48443603515602</c:v>
                </c:pt>
                <c:pt idx="138">
                  <c:v>286.50300598144503</c:v>
                </c:pt>
                <c:pt idx="139">
                  <c:v>288.53579711914102</c:v>
                </c:pt>
                <c:pt idx="140">
                  <c:v>290.52770996093801</c:v>
                </c:pt>
                <c:pt idx="141">
                  <c:v>292.52804565429699</c:v>
                </c:pt>
                <c:pt idx="142">
                  <c:v>294.523193359375</c:v>
                </c:pt>
                <c:pt idx="143">
                  <c:v>296.52819824218801</c:v>
                </c:pt>
                <c:pt idx="144">
                  <c:v>298.54000854492199</c:v>
                </c:pt>
                <c:pt idx="145">
                  <c:v>300.18295288085898</c:v>
                </c:pt>
              </c:numCache>
            </c:numRef>
          </c:xVal>
          <c:yVal>
            <c:numRef>
              <c:f>'190619_10-300Kのコピー'!$X$3:$X$148</c:f>
              <c:numCache>
                <c:formatCode>General</c:formatCode>
                <c:ptCount val="146"/>
                <c:pt idx="73">
                  <c:v>4938912.5199999996</c:v>
                </c:pt>
                <c:pt idx="74">
                  <c:v>4149634.85</c:v>
                </c:pt>
                <c:pt idx="75">
                  <c:v>3537833.66</c:v>
                </c:pt>
                <c:pt idx="76">
                  <c:v>3101140.6</c:v>
                </c:pt>
                <c:pt idx="77">
                  <c:v>2654092.8199999998</c:v>
                </c:pt>
                <c:pt idx="78">
                  <c:v>2338876.0499999998</c:v>
                </c:pt>
                <c:pt idx="79">
                  <c:v>2030520.115</c:v>
                </c:pt>
                <c:pt idx="80">
                  <c:v>1771447.48</c:v>
                </c:pt>
                <c:pt idx="81">
                  <c:v>1557373.47</c:v>
                </c:pt>
                <c:pt idx="82">
                  <c:v>1367317.42</c:v>
                </c:pt>
                <c:pt idx="83">
                  <c:v>1206945.99</c:v>
                </c:pt>
                <c:pt idx="84">
                  <c:v>1065776.2375</c:v>
                </c:pt>
                <c:pt idx="85">
                  <c:v>942578.90500000003</c:v>
                </c:pt>
                <c:pt idx="86">
                  <c:v>831227.91500000004</c:v>
                </c:pt>
                <c:pt idx="87">
                  <c:v>741760.39749999996</c:v>
                </c:pt>
                <c:pt idx="88">
                  <c:v>665688.22499999998</c:v>
                </c:pt>
                <c:pt idx="89">
                  <c:v>592522.26500000001</c:v>
                </c:pt>
                <c:pt idx="90">
                  <c:v>524064.11125000002</c:v>
                </c:pt>
                <c:pt idx="91">
                  <c:v>471419.77</c:v>
                </c:pt>
                <c:pt idx="92">
                  <c:v>419746.41249999998</c:v>
                </c:pt>
                <c:pt idx="93">
                  <c:v>376663.07</c:v>
                </c:pt>
                <c:pt idx="94">
                  <c:v>338122.05</c:v>
                </c:pt>
                <c:pt idx="95">
                  <c:v>302394.86875000002</c:v>
                </c:pt>
                <c:pt idx="96">
                  <c:v>272344.84250000003</c:v>
                </c:pt>
                <c:pt idx="97">
                  <c:v>244509.62</c:v>
                </c:pt>
                <c:pt idx="98">
                  <c:v>219808.90687499999</c:v>
                </c:pt>
                <c:pt idx="99">
                  <c:v>197241.08499999999</c:v>
                </c:pt>
                <c:pt idx="100">
                  <c:v>178288.83249999999</c:v>
                </c:pt>
                <c:pt idx="101">
                  <c:v>160807.01250000001</c:v>
                </c:pt>
                <c:pt idx="102">
                  <c:v>145435.94875000001</c:v>
                </c:pt>
                <c:pt idx="103">
                  <c:v>131203.33249999999</c:v>
                </c:pt>
                <c:pt idx="104">
                  <c:v>118815.5584375</c:v>
                </c:pt>
                <c:pt idx="105">
                  <c:v>107329.28156249999</c:v>
                </c:pt>
                <c:pt idx="106">
                  <c:v>97472.346875000003</c:v>
                </c:pt>
                <c:pt idx="107">
                  <c:v>87994.285937499997</c:v>
                </c:pt>
                <c:pt idx="108">
                  <c:v>79768.714687500003</c:v>
                </c:pt>
                <c:pt idx="109">
                  <c:v>72185.675625000003</c:v>
                </c:pt>
                <c:pt idx="110">
                  <c:v>65537.747968750002</c:v>
                </c:pt>
                <c:pt idx="111">
                  <c:v>59633.452656250003</c:v>
                </c:pt>
                <c:pt idx="112">
                  <c:v>54073.921249999999</c:v>
                </c:pt>
                <c:pt idx="113">
                  <c:v>49076.62</c:v>
                </c:pt>
                <c:pt idx="114">
                  <c:v>44703.881718750003</c:v>
                </c:pt>
                <c:pt idx="115">
                  <c:v>40574.903281250001</c:v>
                </c:pt>
                <c:pt idx="116">
                  <c:v>36942.376875000002</c:v>
                </c:pt>
                <c:pt idx="117">
                  <c:v>33668.587187500001</c:v>
                </c:pt>
                <c:pt idx="118">
                  <c:v>30694.716171874999</c:v>
                </c:pt>
                <c:pt idx="119">
                  <c:v>27929.719531250001</c:v>
                </c:pt>
                <c:pt idx="120">
                  <c:v>25452.205156249998</c:v>
                </c:pt>
                <c:pt idx="121">
                  <c:v>23265.403046874999</c:v>
                </c:pt>
                <c:pt idx="122">
                  <c:v>21183.954218750001</c:v>
                </c:pt>
                <c:pt idx="123">
                  <c:v>19376.560312500002</c:v>
                </c:pt>
                <c:pt idx="124">
                  <c:v>17662.487421875001</c:v>
                </c:pt>
                <c:pt idx="125">
                  <c:v>16153.7174609375</c:v>
                </c:pt>
                <c:pt idx="126">
                  <c:v>14756.4846875</c:v>
                </c:pt>
                <c:pt idx="127">
                  <c:v>13566.318515625</c:v>
                </c:pt>
                <c:pt idx="128">
                  <c:v>12370.784960937501</c:v>
                </c:pt>
                <c:pt idx="129">
                  <c:v>11346.763554687501</c:v>
                </c:pt>
                <c:pt idx="130">
                  <c:v>10388.9907421875</c:v>
                </c:pt>
                <c:pt idx="131">
                  <c:v>9532.4673828124996</c:v>
                </c:pt>
                <c:pt idx="132">
                  <c:v>8756.7666406249991</c:v>
                </c:pt>
                <c:pt idx="133">
                  <c:v>7993.8617578125004</c:v>
                </c:pt>
                <c:pt idx="134">
                  <c:v>7438.046875</c:v>
                </c:pt>
                <c:pt idx="135">
                  <c:v>6523.1397656250001</c:v>
                </c:pt>
                <c:pt idx="136">
                  <c:v>5736.2954882812501</c:v>
                </c:pt>
                <c:pt idx="137">
                  <c:v>5091.2561132812498</c:v>
                </c:pt>
                <c:pt idx="138">
                  <c:v>4561.8157031250003</c:v>
                </c:pt>
                <c:pt idx="139">
                  <c:v>4111.7032910156204</c:v>
                </c:pt>
                <c:pt idx="140">
                  <c:v>3725.5535253906301</c:v>
                </c:pt>
                <c:pt idx="141">
                  <c:v>3394.2438867187502</c:v>
                </c:pt>
                <c:pt idx="142">
                  <c:v>3099.9599316406302</c:v>
                </c:pt>
                <c:pt idx="143">
                  <c:v>2837.3369628906198</c:v>
                </c:pt>
                <c:pt idx="144">
                  <c:v>2606.3710253906302</c:v>
                </c:pt>
                <c:pt idx="145">
                  <c:v>2395.6814062499998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14F-C344-8AC7-51DF918A8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00"/>
          <c:min val="1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  <c:majorUnit val="25"/>
      </c:valAx>
      <c:valAx>
        <c:axId val="1829851456"/>
        <c:scaling>
          <c:logBase val="10"/>
          <c:orientation val="minMax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(Ω)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688652384786071"/>
          <c:y val="0.18359028871391073"/>
          <c:w val="0.26336285271074278"/>
          <c:h val="0.1462503937007873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BaTiO3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'190619_10-300Kのコピー'!$A$1:$C$1</c:f>
              <c:strCache>
                <c:ptCount val="1"/>
                <c:pt idx="0">
                  <c:v>cooling (5K/min)</c:v>
                </c:pt>
              </c:strCache>
            </c:strRef>
          </c:tx>
          <c:spPr>
            <a:ln w="63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'190619_10-300Kのコピー'!$A$3:$A$147</c:f>
              <c:numCache>
                <c:formatCode>General</c:formatCode>
                <c:ptCount val="145"/>
                <c:pt idx="0">
                  <c:v>299.99049377441401</c:v>
                </c:pt>
                <c:pt idx="1">
                  <c:v>297.71209716796898</c:v>
                </c:pt>
                <c:pt idx="2">
                  <c:v>295.28845214843801</c:v>
                </c:pt>
                <c:pt idx="3">
                  <c:v>293.33483886718801</c:v>
                </c:pt>
                <c:pt idx="4">
                  <c:v>291.2939453125</c:v>
                </c:pt>
                <c:pt idx="5">
                  <c:v>289.21148681640602</c:v>
                </c:pt>
                <c:pt idx="6">
                  <c:v>287.11099243164102</c:v>
                </c:pt>
                <c:pt idx="7">
                  <c:v>285.60440063476602</c:v>
                </c:pt>
                <c:pt idx="8">
                  <c:v>283.43594360351602</c:v>
                </c:pt>
                <c:pt idx="9">
                  <c:v>281.47439575195301</c:v>
                </c:pt>
                <c:pt idx="10">
                  <c:v>279.45344543457003</c:v>
                </c:pt>
                <c:pt idx="11">
                  <c:v>277.50030517578102</c:v>
                </c:pt>
                <c:pt idx="12">
                  <c:v>275.55445861816401</c:v>
                </c:pt>
                <c:pt idx="13">
                  <c:v>273.26199340820301</c:v>
                </c:pt>
                <c:pt idx="14">
                  <c:v>271.40631103515602</c:v>
                </c:pt>
                <c:pt idx="15">
                  <c:v>269.46585083007801</c:v>
                </c:pt>
                <c:pt idx="16">
                  <c:v>267.15229797363298</c:v>
                </c:pt>
                <c:pt idx="17">
                  <c:v>265.40934753417997</c:v>
                </c:pt>
                <c:pt idx="18">
                  <c:v>263.43141174316401</c:v>
                </c:pt>
                <c:pt idx="19">
                  <c:v>261.50744628906301</c:v>
                </c:pt>
                <c:pt idx="20">
                  <c:v>259.35115051269503</c:v>
                </c:pt>
                <c:pt idx="21">
                  <c:v>257.40184020996099</c:v>
                </c:pt>
                <c:pt idx="22">
                  <c:v>255.332801818848</c:v>
                </c:pt>
                <c:pt idx="23">
                  <c:v>253.36605072021499</c:v>
                </c:pt>
                <c:pt idx="24">
                  <c:v>251.39820098876999</c:v>
                </c:pt>
                <c:pt idx="25">
                  <c:v>249.390701293945</c:v>
                </c:pt>
                <c:pt idx="26">
                  <c:v>247.393501281738</c:v>
                </c:pt>
                <c:pt idx="27">
                  <c:v>245.441596984863</c:v>
                </c:pt>
                <c:pt idx="28">
                  <c:v>243.33189392089801</c:v>
                </c:pt>
                <c:pt idx="29">
                  <c:v>241.249153137207</c:v>
                </c:pt>
                <c:pt idx="30">
                  <c:v>239.43100738525399</c:v>
                </c:pt>
                <c:pt idx="31">
                  <c:v>237.408447265625</c:v>
                </c:pt>
                <c:pt idx="32">
                  <c:v>235.279502868652</c:v>
                </c:pt>
                <c:pt idx="33">
                  <c:v>233.28784942626999</c:v>
                </c:pt>
                <c:pt idx="34">
                  <c:v>231.366249084473</c:v>
                </c:pt>
                <c:pt idx="35">
                  <c:v>229.402046203613</c:v>
                </c:pt>
                <c:pt idx="36">
                  <c:v>227.42039489746099</c:v>
                </c:pt>
                <c:pt idx="37">
                  <c:v>225.397499084473</c:v>
                </c:pt>
                <c:pt idx="38">
                  <c:v>223.344596862793</c:v>
                </c:pt>
                <c:pt idx="39">
                  <c:v>221.40589904785199</c:v>
                </c:pt>
                <c:pt idx="40">
                  <c:v>219.402946472168</c:v>
                </c:pt>
                <c:pt idx="41">
                  <c:v>217.43015289306601</c:v>
                </c:pt>
                <c:pt idx="42">
                  <c:v>215.37400054931601</c:v>
                </c:pt>
                <c:pt idx="43">
                  <c:v>213.351150512695</c:v>
                </c:pt>
                <c:pt idx="44">
                  <c:v>211.491996765137</c:v>
                </c:pt>
                <c:pt idx="45">
                  <c:v>209.41865539550801</c:v>
                </c:pt>
                <c:pt idx="46">
                  <c:v>207.45344543457</c:v>
                </c:pt>
                <c:pt idx="47">
                  <c:v>205.406700134277</c:v>
                </c:pt>
                <c:pt idx="48">
                  <c:v>203.48999786376999</c:v>
                </c:pt>
                <c:pt idx="49">
                  <c:v>201.43015289306601</c:v>
                </c:pt>
                <c:pt idx="50">
                  <c:v>199.41534423828099</c:v>
                </c:pt>
                <c:pt idx="51">
                  <c:v>197.415397644043</c:v>
                </c:pt>
                <c:pt idx="52">
                  <c:v>195.45559692382801</c:v>
                </c:pt>
                <c:pt idx="53">
                  <c:v>193.45539855957</c:v>
                </c:pt>
                <c:pt idx="54">
                  <c:v>191.39894866943399</c:v>
                </c:pt>
                <c:pt idx="55">
                  <c:v>189.46535491943399</c:v>
                </c:pt>
                <c:pt idx="56">
                  <c:v>187.45874786376999</c:v>
                </c:pt>
                <c:pt idx="57">
                  <c:v>185.42630004882801</c:v>
                </c:pt>
                <c:pt idx="58">
                  <c:v>183.47534942626999</c:v>
                </c:pt>
                <c:pt idx="59">
                  <c:v>181.43954467773401</c:v>
                </c:pt>
                <c:pt idx="60">
                  <c:v>179.49510192871099</c:v>
                </c:pt>
                <c:pt idx="61">
                  <c:v>177.48954772949199</c:v>
                </c:pt>
                <c:pt idx="62">
                  <c:v>175.448600769043</c:v>
                </c:pt>
                <c:pt idx="63">
                  <c:v>173.43439483642601</c:v>
                </c:pt>
                <c:pt idx="64">
                  <c:v>171.340950012207</c:v>
                </c:pt>
                <c:pt idx="65">
                  <c:v>169.48439788818399</c:v>
                </c:pt>
                <c:pt idx="66">
                  <c:v>167.48594665527301</c:v>
                </c:pt>
                <c:pt idx="67">
                  <c:v>165.504150390625</c:v>
                </c:pt>
                <c:pt idx="68">
                  <c:v>163.37680053710901</c:v>
                </c:pt>
                <c:pt idx="69">
                  <c:v>161.43374633789099</c:v>
                </c:pt>
                <c:pt idx="70">
                  <c:v>159.38819885253901</c:v>
                </c:pt>
                <c:pt idx="71">
                  <c:v>157.42604827880899</c:v>
                </c:pt>
                <c:pt idx="72">
                  <c:v>155.444900512695</c:v>
                </c:pt>
                <c:pt idx="73">
                  <c:v>153.50720214843801</c:v>
                </c:pt>
                <c:pt idx="74">
                  <c:v>151.49154663085901</c:v>
                </c:pt>
                <c:pt idx="75">
                  <c:v>149.428749084473</c:v>
                </c:pt>
                <c:pt idx="76">
                  <c:v>147.454551696777</c:v>
                </c:pt>
                <c:pt idx="77">
                  <c:v>145.478950500488</c:v>
                </c:pt>
                <c:pt idx="78">
                  <c:v>143.44149780273401</c:v>
                </c:pt>
                <c:pt idx="79">
                  <c:v>141.480598449707</c:v>
                </c:pt>
                <c:pt idx="80">
                  <c:v>139.48645019531301</c:v>
                </c:pt>
                <c:pt idx="81">
                  <c:v>137.44549560546901</c:v>
                </c:pt>
                <c:pt idx="82">
                  <c:v>135.4189453125</c:v>
                </c:pt>
                <c:pt idx="83">
                  <c:v>133.393196105957</c:v>
                </c:pt>
                <c:pt idx="84">
                  <c:v>131.53655242919899</c:v>
                </c:pt>
                <c:pt idx="85">
                  <c:v>129.50909423828099</c:v>
                </c:pt>
                <c:pt idx="86">
                  <c:v>127.47560119628901</c:v>
                </c:pt>
                <c:pt idx="87">
                  <c:v>125.482898712158</c:v>
                </c:pt>
                <c:pt idx="88">
                  <c:v>123.501148223877</c:v>
                </c:pt>
                <c:pt idx="89">
                  <c:v>121.491752624512</c:v>
                </c:pt>
                <c:pt idx="90">
                  <c:v>119.498302459717</c:v>
                </c:pt>
                <c:pt idx="91">
                  <c:v>117.494800567627</c:v>
                </c:pt>
                <c:pt idx="92">
                  <c:v>115.492099761963</c:v>
                </c:pt>
                <c:pt idx="93">
                  <c:v>113.530300140381</c:v>
                </c:pt>
                <c:pt idx="94">
                  <c:v>111.52774810791</c:v>
                </c:pt>
                <c:pt idx="95">
                  <c:v>109.48295211791999</c:v>
                </c:pt>
                <c:pt idx="96">
                  <c:v>107.454349517822</c:v>
                </c:pt>
                <c:pt idx="97">
                  <c:v>105.519199371338</c:v>
                </c:pt>
                <c:pt idx="98">
                  <c:v>103.509147644043</c:v>
                </c:pt>
                <c:pt idx="99">
                  <c:v>101.51799774169901</c:v>
                </c:pt>
                <c:pt idx="100">
                  <c:v>99.771350860595703</c:v>
                </c:pt>
                <c:pt idx="101">
                  <c:v>100.012901306152</c:v>
                </c:pt>
                <c:pt idx="102">
                  <c:v>97.567649841308594</c:v>
                </c:pt>
                <c:pt idx="103">
                  <c:v>94.867198944091797</c:v>
                </c:pt>
                <c:pt idx="104">
                  <c:v>93.195148468017607</c:v>
                </c:pt>
                <c:pt idx="105">
                  <c:v>91.2116508483887</c:v>
                </c:pt>
                <c:pt idx="106">
                  <c:v>89.445648193359403</c:v>
                </c:pt>
                <c:pt idx="107">
                  <c:v>87.394599914550795</c:v>
                </c:pt>
                <c:pt idx="108">
                  <c:v>85.499198913574205</c:v>
                </c:pt>
                <c:pt idx="109">
                  <c:v>83.455551147460895</c:v>
                </c:pt>
                <c:pt idx="110">
                  <c:v>81.422248840332003</c:v>
                </c:pt>
                <c:pt idx="111">
                  <c:v>79.508701324462905</c:v>
                </c:pt>
                <c:pt idx="112">
                  <c:v>77.466350555419893</c:v>
                </c:pt>
                <c:pt idx="113">
                  <c:v>75.477497100830107</c:v>
                </c:pt>
                <c:pt idx="114">
                  <c:v>73.492851257324205</c:v>
                </c:pt>
                <c:pt idx="115">
                  <c:v>71.253597259521499</c:v>
                </c:pt>
                <c:pt idx="116">
                  <c:v>69.445350646972699</c:v>
                </c:pt>
                <c:pt idx="117">
                  <c:v>67.447200775146499</c:v>
                </c:pt>
                <c:pt idx="118">
                  <c:v>65.444248199462905</c:v>
                </c:pt>
                <c:pt idx="119">
                  <c:v>63.639450073242202</c:v>
                </c:pt>
                <c:pt idx="120">
                  <c:v>60.547700881958001</c:v>
                </c:pt>
                <c:pt idx="121">
                  <c:v>57.241949081420898</c:v>
                </c:pt>
                <c:pt idx="122">
                  <c:v>55.120000839233398</c:v>
                </c:pt>
                <c:pt idx="123">
                  <c:v>53.038099288940401</c:v>
                </c:pt>
                <c:pt idx="124">
                  <c:v>51.025499343872099</c:v>
                </c:pt>
                <c:pt idx="125">
                  <c:v>48.558149337768597</c:v>
                </c:pt>
                <c:pt idx="126">
                  <c:v>44.972249984741197</c:v>
                </c:pt>
                <c:pt idx="127">
                  <c:v>42.997999191284201</c:v>
                </c:pt>
                <c:pt idx="128">
                  <c:v>40.9288005828857</c:v>
                </c:pt>
                <c:pt idx="129">
                  <c:v>39.090700149536097</c:v>
                </c:pt>
                <c:pt idx="130">
                  <c:v>37.257749557495103</c:v>
                </c:pt>
                <c:pt idx="131">
                  <c:v>35.278900146484403</c:v>
                </c:pt>
                <c:pt idx="132">
                  <c:v>33.334199905395501</c:v>
                </c:pt>
                <c:pt idx="133">
                  <c:v>31.357500076293899</c:v>
                </c:pt>
                <c:pt idx="134">
                  <c:v>29.472150802612301</c:v>
                </c:pt>
                <c:pt idx="135">
                  <c:v>27.463800430297901</c:v>
                </c:pt>
                <c:pt idx="136">
                  <c:v>25.428350448608398</c:v>
                </c:pt>
                <c:pt idx="137">
                  <c:v>23.472000122070298</c:v>
                </c:pt>
                <c:pt idx="138">
                  <c:v>21.530799865722699</c:v>
                </c:pt>
                <c:pt idx="139">
                  <c:v>19.441800117492701</c:v>
                </c:pt>
                <c:pt idx="140">
                  <c:v>17.691800117492701</c:v>
                </c:pt>
                <c:pt idx="141">
                  <c:v>15.456250190734901</c:v>
                </c:pt>
                <c:pt idx="142">
                  <c:v>13.559949874877899</c:v>
                </c:pt>
                <c:pt idx="143">
                  <c:v>11.460449695587201</c:v>
                </c:pt>
                <c:pt idx="144">
                  <c:v>9.9549999237060494</c:v>
                </c:pt>
              </c:numCache>
            </c:numRef>
          </c:xVal>
          <c:yVal>
            <c:numRef>
              <c:f>'190619_10-300Kのコピー'!$M$3:$M$140</c:f>
              <c:numCache>
                <c:formatCode>General</c:formatCode>
                <c:ptCount val="138"/>
                <c:pt idx="0">
                  <c:v>10.2797211837769</c:v>
                </c:pt>
                <c:pt idx="1">
                  <c:v>10.3667071151733</c:v>
                </c:pt>
                <c:pt idx="2">
                  <c:v>10.454256629943799</c:v>
                </c:pt>
                <c:pt idx="3">
                  <c:v>10.547753982543901</c:v>
                </c:pt>
                <c:pt idx="4">
                  <c:v>10.6502843475342</c:v>
                </c:pt>
                <c:pt idx="5">
                  <c:v>10.772513084411599</c:v>
                </c:pt>
                <c:pt idx="6">
                  <c:v>10.913386650085499</c:v>
                </c:pt>
                <c:pt idx="7">
                  <c:v>11.0722713088989</c:v>
                </c:pt>
                <c:pt idx="8">
                  <c:v>11.298495483398399</c:v>
                </c:pt>
                <c:pt idx="9">
                  <c:v>11.471629447937</c:v>
                </c:pt>
                <c:pt idx="10">
                  <c:v>11.674254760742199</c:v>
                </c:pt>
                <c:pt idx="11">
                  <c:v>11.866211929321301</c:v>
                </c:pt>
                <c:pt idx="12">
                  <c:v>12.091114196777299</c:v>
                </c:pt>
                <c:pt idx="13">
                  <c:v>12.314273414611799</c:v>
                </c:pt>
                <c:pt idx="14">
                  <c:v>12.4861223602295</c:v>
                </c:pt>
                <c:pt idx="15">
                  <c:v>12.721571655273401</c:v>
                </c:pt>
                <c:pt idx="16">
                  <c:v>12.964198341369601</c:v>
                </c:pt>
                <c:pt idx="17">
                  <c:v>13.178792457580601</c:v>
                </c:pt>
                <c:pt idx="18">
                  <c:v>13.5267432022095</c:v>
                </c:pt>
                <c:pt idx="19">
                  <c:v>13.797331809997599</c:v>
                </c:pt>
                <c:pt idx="20">
                  <c:v>14.103694076538099</c:v>
                </c:pt>
                <c:pt idx="21">
                  <c:v>14.3973708343506</c:v>
                </c:pt>
                <c:pt idx="22">
                  <c:v>14.7270958328247</c:v>
                </c:pt>
                <c:pt idx="23">
                  <c:v>15.055270881652801</c:v>
                </c:pt>
                <c:pt idx="24">
                  <c:v>15.409250946044899</c:v>
                </c:pt>
                <c:pt idx="25">
                  <c:v>15.7790250396729</c:v>
                </c:pt>
                <c:pt idx="26">
                  <c:v>16.1748624420166</c:v>
                </c:pt>
                <c:pt idx="27">
                  <c:v>16.576812973022498</c:v>
                </c:pt>
                <c:pt idx="28">
                  <c:v>17.029569168090799</c:v>
                </c:pt>
                <c:pt idx="29">
                  <c:v>17.4986414337158</c:v>
                </c:pt>
                <c:pt idx="30">
                  <c:v>17.980848007202098</c:v>
                </c:pt>
                <c:pt idx="31">
                  <c:v>18.499985427856402</c:v>
                </c:pt>
                <c:pt idx="32">
                  <c:v>19.0845983886719</c:v>
                </c:pt>
                <c:pt idx="33">
                  <c:v>19.648580322265602</c:v>
                </c:pt>
                <c:pt idx="34">
                  <c:v>20.251491546630898</c:v>
                </c:pt>
                <c:pt idx="35">
                  <c:v>20.8846788787842</c:v>
                </c:pt>
                <c:pt idx="36">
                  <c:v>21.539769439697299</c:v>
                </c:pt>
                <c:pt idx="37">
                  <c:v>22.249706497192399</c:v>
                </c:pt>
                <c:pt idx="38">
                  <c:v>23.0127754974365</c:v>
                </c:pt>
                <c:pt idx="39">
                  <c:v>23.769345092773399</c:v>
                </c:pt>
                <c:pt idx="40">
                  <c:v>24.6092176055908</c:v>
                </c:pt>
                <c:pt idx="41">
                  <c:v>25.4766268157959</c:v>
                </c:pt>
                <c:pt idx="42">
                  <c:v>26.442008209228501</c:v>
                </c:pt>
                <c:pt idx="43">
                  <c:v>27.4180610656738</c:v>
                </c:pt>
                <c:pt idx="44">
                  <c:v>28.453849868774402</c:v>
                </c:pt>
                <c:pt idx="45">
                  <c:v>29.606682662963902</c:v>
                </c:pt>
                <c:pt idx="46">
                  <c:v>30.772426605224599</c:v>
                </c:pt>
                <c:pt idx="47">
                  <c:v>31.9217853546143</c:v>
                </c:pt>
                <c:pt idx="48">
                  <c:v>33.271175079345703</c:v>
                </c:pt>
                <c:pt idx="49">
                  <c:v>34.791784973144502</c:v>
                </c:pt>
                <c:pt idx="50">
                  <c:v>36.317288360595697</c:v>
                </c:pt>
                <c:pt idx="51">
                  <c:v>37.860849914550798</c:v>
                </c:pt>
                <c:pt idx="52">
                  <c:v>39.480054473876997</c:v>
                </c:pt>
                <c:pt idx="53">
                  <c:v>41.249274749755898</c:v>
                </c:pt>
                <c:pt idx="54">
                  <c:v>43.109417877197302</c:v>
                </c:pt>
                <c:pt idx="55">
                  <c:v>45.156773223877003</c:v>
                </c:pt>
                <c:pt idx="56">
                  <c:v>47.407770996093802</c:v>
                </c:pt>
                <c:pt idx="57">
                  <c:v>49.816998443603502</c:v>
                </c:pt>
                <c:pt idx="58">
                  <c:v>52.252215270996103</c:v>
                </c:pt>
                <c:pt idx="59">
                  <c:v>54.847827758789101</c:v>
                </c:pt>
                <c:pt idx="60">
                  <c:v>57.530140228271499</c:v>
                </c:pt>
                <c:pt idx="61">
                  <c:v>60.442060394287097</c:v>
                </c:pt>
                <c:pt idx="62">
                  <c:v>63.634564514160203</c:v>
                </c:pt>
                <c:pt idx="63">
                  <c:v>67.016307067871097</c:v>
                </c:pt>
                <c:pt idx="64">
                  <c:v>70.625635070800797</c:v>
                </c:pt>
                <c:pt idx="65">
                  <c:v>74.371079406738303</c:v>
                </c:pt>
                <c:pt idx="66">
                  <c:v>78.643998413085896</c:v>
                </c:pt>
                <c:pt idx="67">
                  <c:v>83.216296081543007</c:v>
                </c:pt>
                <c:pt idx="68">
                  <c:v>88.134263916015598</c:v>
                </c:pt>
                <c:pt idx="69">
                  <c:v>92.982178039550803</c:v>
                </c:pt>
                <c:pt idx="70">
                  <c:v>98.430385131835905</c:v>
                </c:pt>
                <c:pt idx="71">
                  <c:v>103.953124694824</c:v>
                </c:pt>
                <c:pt idx="72">
                  <c:v>109.989359130859</c:v>
                </c:pt>
                <c:pt idx="73">
                  <c:v>116.172358703613</c:v>
                </c:pt>
                <c:pt idx="74">
                  <c:v>123.058389282227</c:v>
                </c:pt>
                <c:pt idx="75">
                  <c:v>131.53610473632801</c:v>
                </c:pt>
                <c:pt idx="76">
                  <c:v>139.668515625</c:v>
                </c:pt>
                <c:pt idx="77">
                  <c:v>148.48945617675801</c:v>
                </c:pt>
                <c:pt idx="78">
                  <c:v>157.65228088378899</c:v>
                </c:pt>
                <c:pt idx="79">
                  <c:v>167.39698669433599</c:v>
                </c:pt>
                <c:pt idx="80">
                  <c:v>177.96677124023401</c:v>
                </c:pt>
                <c:pt idx="81">
                  <c:v>189.42344726562499</c:v>
                </c:pt>
                <c:pt idx="82">
                  <c:v>202.074915771484</c:v>
                </c:pt>
                <c:pt idx="83">
                  <c:v>215.16571960449201</c:v>
                </c:pt>
                <c:pt idx="84">
                  <c:v>229.554819946289</c:v>
                </c:pt>
                <c:pt idx="85">
                  <c:v>245.72882324218801</c:v>
                </c:pt>
                <c:pt idx="86">
                  <c:v>263.52890747070302</c:v>
                </c:pt>
                <c:pt idx="87">
                  <c:v>282.24910766601602</c:v>
                </c:pt>
                <c:pt idx="88">
                  <c:v>302.73686523437499</c:v>
                </c:pt>
                <c:pt idx="89">
                  <c:v>324.458522949219</c:v>
                </c:pt>
                <c:pt idx="90">
                  <c:v>348.13955444335897</c:v>
                </c:pt>
                <c:pt idx="91">
                  <c:v>374.87224121093698</c:v>
                </c:pt>
                <c:pt idx="92">
                  <c:v>403.18499877929702</c:v>
                </c:pt>
                <c:pt idx="93">
                  <c:v>434.60133056640598</c:v>
                </c:pt>
                <c:pt idx="94">
                  <c:v>469.40697875976599</c:v>
                </c:pt>
                <c:pt idx="95">
                  <c:v>508.869167480469</c:v>
                </c:pt>
                <c:pt idx="96">
                  <c:v>552.74607177734401</c:v>
                </c:pt>
                <c:pt idx="97">
                  <c:v>598.08590087890605</c:v>
                </c:pt>
                <c:pt idx="98">
                  <c:v>654.07852539062503</c:v>
                </c:pt>
                <c:pt idx="99">
                  <c:v>714.14037597656295</c:v>
                </c:pt>
                <c:pt idx="100">
                  <c:v>786.17318847656202</c:v>
                </c:pt>
                <c:pt idx="101">
                  <c:v>821.71546142578097</c:v>
                </c:pt>
                <c:pt idx="102">
                  <c:v>880.99282958984395</c:v>
                </c:pt>
                <c:pt idx="103">
                  <c:v>951.711638183594</c:v>
                </c:pt>
                <c:pt idx="104">
                  <c:v>1024.7711425781199</c:v>
                </c:pt>
                <c:pt idx="105">
                  <c:v>1137.59107421875</c:v>
                </c:pt>
                <c:pt idx="106">
                  <c:v>1269.34169433594</c:v>
                </c:pt>
                <c:pt idx="107">
                  <c:v>1446.5047265625001</c:v>
                </c:pt>
                <c:pt idx="108">
                  <c:v>1617.76945800781</c:v>
                </c:pt>
                <c:pt idx="109">
                  <c:v>1825.3878222656199</c:v>
                </c:pt>
                <c:pt idx="110">
                  <c:v>2064.99875976563</c:v>
                </c:pt>
                <c:pt idx="111">
                  <c:v>2332.0709277343699</c:v>
                </c:pt>
                <c:pt idx="112">
                  <c:v>2666.0088574218698</c:v>
                </c:pt>
                <c:pt idx="113">
                  <c:v>3029.9873828125001</c:v>
                </c:pt>
                <c:pt idx="114">
                  <c:v>3470.9288671875001</c:v>
                </c:pt>
                <c:pt idx="115">
                  <c:v>3988.53373046875</c:v>
                </c:pt>
                <c:pt idx="116">
                  <c:v>4750.0940625000003</c:v>
                </c:pt>
                <c:pt idx="117">
                  <c:v>5645.7752343749999</c:v>
                </c:pt>
                <c:pt idx="118">
                  <c:v>6737.9651562500003</c:v>
                </c:pt>
                <c:pt idx="119">
                  <c:v>7859.2013281250001</c:v>
                </c:pt>
                <c:pt idx="120">
                  <c:v>9815.8340625000001</c:v>
                </c:pt>
                <c:pt idx="121">
                  <c:v>14544.662539062499</c:v>
                </c:pt>
                <c:pt idx="122">
                  <c:v>18921.313125000001</c:v>
                </c:pt>
                <c:pt idx="123">
                  <c:v>23616.720390625</c:v>
                </c:pt>
                <c:pt idx="124">
                  <c:v>29317.094765624999</c:v>
                </c:pt>
                <c:pt idx="125">
                  <c:v>39519.585156250003</c:v>
                </c:pt>
                <c:pt idx="126">
                  <c:v>69732.592656249995</c:v>
                </c:pt>
                <c:pt idx="127">
                  <c:v>92192.827187500006</c:v>
                </c:pt>
                <c:pt idx="128">
                  <c:v>132175.5846875</c:v>
                </c:pt>
                <c:pt idx="129">
                  <c:v>186143.56625</c:v>
                </c:pt>
                <c:pt idx="130">
                  <c:v>260438.323125</c:v>
                </c:pt>
                <c:pt idx="131">
                  <c:v>385541.32374999998</c:v>
                </c:pt>
                <c:pt idx="132">
                  <c:v>579991.83625000005</c:v>
                </c:pt>
                <c:pt idx="133">
                  <c:v>917380.11499999999</c:v>
                </c:pt>
                <c:pt idx="134">
                  <c:v>1432472.4750000001</c:v>
                </c:pt>
                <c:pt idx="135">
                  <c:v>2248472.66</c:v>
                </c:pt>
                <c:pt idx="136">
                  <c:v>3277388.68</c:v>
                </c:pt>
                <c:pt idx="137">
                  <c:v>3315016.7142857099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88-DA4B-8DF1-1DFD59956AE1}"/>
            </c:ext>
          </c:extLst>
        </c:ser>
        <c:ser>
          <c:idx val="1"/>
          <c:order val="1"/>
          <c:tx>
            <c:strRef>
              <c:f>'190619_10-300Kのコピー'!$Q$1:$S$1</c:f>
              <c:strCache>
                <c:ptCount val="1"/>
                <c:pt idx="0">
                  <c:v>Heating (5K/min)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xVal>
            <c:numRef>
              <c:f>'190619_10-300Kのコピー'!$Q$3:$Q$148</c:f>
              <c:numCache>
                <c:formatCode>General</c:formatCode>
                <c:ptCount val="146"/>
                <c:pt idx="0">
                  <c:v>10.026700019836399</c:v>
                </c:pt>
                <c:pt idx="1">
                  <c:v>12.451349735260001</c:v>
                </c:pt>
                <c:pt idx="2">
                  <c:v>14.369300365448</c:v>
                </c:pt>
                <c:pt idx="3">
                  <c:v>16.4722499847412</c:v>
                </c:pt>
                <c:pt idx="4">
                  <c:v>18.4151000976563</c:v>
                </c:pt>
                <c:pt idx="5">
                  <c:v>20.438849449157701</c:v>
                </c:pt>
                <c:pt idx="6">
                  <c:v>22.4149494171143</c:v>
                </c:pt>
                <c:pt idx="7">
                  <c:v>24.422500610351602</c:v>
                </c:pt>
                <c:pt idx="8">
                  <c:v>26.530499458312999</c:v>
                </c:pt>
                <c:pt idx="9">
                  <c:v>28.5235996246338</c:v>
                </c:pt>
                <c:pt idx="10">
                  <c:v>30.582399368286101</c:v>
                </c:pt>
                <c:pt idx="11">
                  <c:v>32.552549362182603</c:v>
                </c:pt>
                <c:pt idx="12">
                  <c:v>34.554149627685497</c:v>
                </c:pt>
                <c:pt idx="13">
                  <c:v>36.551149368286097</c:v>
                </c:pt>
                <c:pt idx="14">
                  <c:v>38.579549789428697</c:v>
                </c:pt>
                <c:pt idx="15">
                  <c:v>40.496900558471701</c:v>
                </c:pt>
                <c:pt idx="16">
                  <c:v>42.488950729370103</c:v>
                </c:pt>
                <c:pt idx="17">
                  <c:v>44.6037502288818</c:v>
                </c:pt>
                <c:pt idx="18">
                  <c:v>46.557899475097699</c:v>
                </c:pt>
                <c:pt idx="19">
                  <c:v>48.497850418090799</c:v>
                </c:pt>
                <c:pt idx="20">
                  <c:v>50.550500869750998</c:v>
                </c:pt>
                <c:pt idx="21">
                  <c:v>52.582950592041001</c:v>
                </c:pt>
                <c:pt idx="22">
                  <c:v>54.487100601196303</c:v>
                </c:pt>
                <c:pt idx="23">
                  <c:v>56.500400543212898</c:v>
                </c:pt>
                <c:pt idx="24">
                  <c:v>58.540000915527301</c:v>
                </c:pt>
                <c:pt idx="25">
                  <c:v>60.544050216674798</c:v>
                </c:pt>
                <c:pt idx="26">
                  <c:v>62.525499343872099</c:v>
                </c:pt>
                <c:pt idx="27">
                  <c:v>64.529300689697294</c:v>
                </c:pt>
                <c:pt idx="28">
                  <c:v>66.556247711181598</c:v>
                </c:pt>
                <c:pt idx="29">
                  <c:v>68.464050292968807</c:v>
                </c:pt>
                <c:pt idx="30">
                  <c:v>70.478950500488295</c:v>
                </c:pt>
                <c:pt idx="31">
                  <c:v>72.480751037597699</c:v>
                </c:pt>
                <c:pt idx="32">
                  <c:v>74.468547821044893</c:v>
                </c:pt>
                <c:pt idx="33">
                  <c:v>76.533599853515597</c:v>
                </c:pt>
                <c:pt idx="34">
                  <c:v>78.534999847412095</c:v>
                </c:pt>
                <c:pt idx="35">
                  <c:v>80.496650695800795</c:v>
                </c:pt>
                <c:pt idx="36">
                  <c:v>82.533451080322294</c:v>
                </c:pt>
                <c:pt idx="37">
                  <c:v>84.566001892089801</c:v>
                </c:pt>
                <c:pt idx="38">
                  <c:v>86.593547821044893</c:v>
                </c:pt>
                <c:pt idx="39">
                  <c:v>88.529548645019503</c:v>
                </c:pt>
                <c:pt idx="40">
                  <c:v>90.536598205566406</c:v>
                </c:pt>
                <c:pt idx="41">
                  <c:v>92.585498809814496</c:v>
                </c:pt>
                <c:pt idx="42">
                  <c:v>94.539703369140597</c:v>
                </c:pt>
                <c:pt idx="43">
                  <c:v>96.580699920654297</c:v>
                </c:pt>
                <c:pt idx="44">
                  <c:v>98.5554008483887</c:v>
                </c:pt>
                <c:pt idx="45">
                  <c:v>100.504398345947</c:v>
                </c:pt>
                <c:pt idx="46">
                  <c:v>102.476398468018</c:v>
                </c:pt>
                <c:pt idx="47">
                  <c:v>104.47555160522499</c:v>
                </c:pt>
                <c:pt idx="48">
                  <c:v>106.49239730834999</c:v>
                </c:pt>
                <c:pt idx="49">
                  <c:v>108.55399703979499</c:v>
                </c:pt>
                <c:pt idx="50">
                  <c:v>110.57740020752</c:v>
                </c:pt>
                <c:pt idx="51">
                  <c:v>112.547550201416</c:v>
                </c:pt>
                <c:pt idx="52">
                  <c:v>114.52854919433599</c:v>
                </c:pt>
                <c:pt idx="53">
                  <c:v>116.524799346924</c:v>
                </c:pt>
                <c:pt idx="54">
                  <c:v>118.519100189209</c:v>
                </c:pt>
                <c:pt idx="55">
                  <c:v>120.49974822998</c:v>
                </c:pt>
                <c:pt idx="56">
                  <c:v>122.496101379395</c:v>
                </c:pt>
                <c:pt idx="57">
                  <c:v>124.553249359131</c:v>
                </c:pt>
                <c:pt idx="58">
                  <c:v>126.518398284912</c:v>
                </c:pt>
                <c:pt idx="59">
                  <c:v>128.53520202636699</c:v>
                </c:pt>
                <c:pt idx="60">
                  <c:v>130.48020172119101</c:v>
                </c:pt>
                <c:pt idx="61">
                  <c:v>132.48449707031301</c:v>
                </c:pt>
                <c:pt idx="62">
                  <c:v>134.489448547363</c:v>
                </c:pt>
                <c:pt idx="63">
                  <c:v>136.53025054931601</c:v>
                </c:pt>
                <c:pt idx="64">
                  <c:v>138.49205017089801</c:v>
                </c:pt>
                <c:pt idx="65">
                  <c:v>140.46995544433599</c:v>
                </c:pt>
                <c:pt idx="66">
                  <c:v>142.546501159668</c:v>
                </c:pt>
                <c:pt idx="67">
                  <c:v>144.535400390625</c:v>
                </c:pt>
                <c:pt idx="68">
                  <c:v>146.46599578857399</c:v>
                </c:pt>
                <c:pt idx="69">
                  <c:v>148.546951293945</c:v>
                </c:pt>
                <c:pt idx="70">
                  <c:v>150.56345367431601</c:v>
                </c:pt>
                <c:pt idx="71">
                  <c:v>152.549995422363</c:v>
                </c:pt>
                <c:pt idx="72">
                  <c:v>154.53904724121099</c:v>
                </c:pt>
                <c:pt idx="73">
                  <c:v>156.53964996337899</c:v>
                </c:pt>
                <c:pt idx="74">
                  <c:v>158.60324859619101</c:v>
                </c:pt>
                <c:pt idx="75">
                  <c:v>160.59234619140599</c:v>
                </c:pt>
                <c:pt idx="76">
                  <c:v>162.515701293945</c:v>
                </c:pt>
                <c:pt idx="77">
                  <c:v>164.519454956055</c:v>
                </c:pt>
                <c:pt idx="78">
                  <c:v>166.52529907226599</c:v>
                </c:pt>
                <c:pt idx="79">
                  <c:v>168.50885009765599</c:v>
                </c:pt>
                <c:pt idx="80">
                  <c:v>170.56134796142601</c:v>
                </c:pt>
                <c:pt idx="81">
                  <c:v>172.532905578613</c:v>
                </c:pt>
                <c:pt idx="82">
                  <c:v>174.55090332031301</c:v>
                </c:pt>
                <c:pt idx="83">
                  <c:v>176.524543762207</c:v>
                </c:pt>
                <c:pt idx="84">
                  <c:v>178.52334594726599</c:v>
                </c:pt>
                <c:pt idx="85">
                  <c:v>180.55315399169899</c:v>
                </c:pt>
                <c:pt idx="86">
                  <c:v>182.595649719238</c:v>
                </c:pt>
                <c:pt idx="87">
                  <c:v>184.53514862060501</c:v>
                </c:pt>
                <c:pt idx="88">
                  <c:v>186.54855346679699</c:v>
                </c:pt>
                <c:pt idx="89">
                  <c:v>188.558296203613</c:v>
                </c:pt>
                <c:pt idx="90">
                  <c:v>190.59245300293</c:v>
                </c:pt>
                <c:pt idx="91">
                  <c:v>192.54004669189499</c:v>
                </c:pt>
                <c:pt idx="92">
                  <c:v>194.59259796142601</c:v>
                </c:pt>
                <c:pt idx="93">
                  <c:v>196.531196594238</c:v>
                </c:pt>
                <c:pt idx="94">
                  <c:v>198.55294799804699</c:v>
                </c:pt>
                <c:pt idx="95">
                  <c:v>200.56349945068399</c:v>
                </c:pt>
                <c:pt idx="96">
                  <c:v>202.53530120849601</c:v>
                </c:pt>
                <c:pt idx="97">
                  <c:v>204.53160095214801</c:v>
                </c:pt>
                <c:pt idx="98">
                  <c:v>206.58885192871099</c:v>
                </c:pt>
                <c:pt idx="99">
                  <c:v>208.599853515625</c:v>
                </c:pt>
                <c:pt idx="100">
                  <c:v>210.57845306396499</c:v>
                </c:pt>
                <c:pt idx="101">
                  <c:v>212.57585144043</c:v>
                </c:pt>
                <c:pt idx="102">
                  <c:v>214.528602600098</c:v>
                </c:pt>
                <c:pt idx="103">
                  <c:v>216.54099273681601</c:v>
                </c:pt>
                <c:pt idx="104">
                  <c:v>218.50955200195301</c:v>
                </c:pt>
                <c:pt idx="105">
                  <c:v>220.54994964599601</c:v>
                </c:pt>
                <c:pt idx="106">
                  <c:v>222.49779510498001</c:v>
                </c:pt>
                <c:pt idx="107">
                  <c:v>224.57830047607399</c:v>
                </c:pt>
                <c:pt idx="108">
                  <c:v>226.526496887207</c:v>
                </c:pt>
                <c:pt idx="109">
                  <c:v>228.571853637695</c:v>
                </c:pt>
                <c:pt idx="110">
                  <c:v>230.543251037598</c:v>
                </c:pt>
                <c:pt idx="111">
                  <c:v>232.55460357666001</c:v>
                </c:pt>
                <c:pt idx="112">
                  <c:v>234.54840087890599</c:v>
                </c:pt>
                <c:pt idx="113">
                  <c:v>236.58840179443399</c:v>
                </c:pt>
                <c:pt idx="114">
                  <c:v>238.51770019531301</c:v>
                </c:pt>
                <c:pt idx="115">
                  <c:v>240.54385375976599</c:v>
                </c:pt>
                <c:pt idx="116">
                  <c:v>242.54719543457</c:v>
                </c:pt>
                <c:pt idx="117">
                  <c:v>244.52830505371099</c:v>
                </c:pt>
                <c:pt idx="118">
                  <c:v>246.52044677734401</c:v>
                </c:pt>
                <c:pt idx="119">
                  <c:v>248.57174682617199</c:v>
                </c:pt>
                <c:pt idx="120">
                  <c:v>250.56275177001999</c:v>
                </c:pt>
                <c:pt idx="121">
                  <c:v>252.512748718262</c:v>
                </c:pt>
                <c:pt idx="122">
                  <c:v>254.53340148925801</c:v>
                </c:pt>
                <c:pt idx="123">
                  <c:v>256.54934692382801</c:v>
                </c:pt>
                <c:pt idx="124">
                  <c:v>258.58589172363298</c:v>
                </c:pt>
                <c:pt idx="125">
                  <c:v>260.56779479980497</c:v>
                </c:pt>
                <c:pt idx="126">
                  <c:v>262.535400390625</c:v>
                </c:pt>
                <c:pt idx="127">
                  <c:v>264.48664855957003</c:v>
                </c:pt>
                <c:pt idx="128">
                  <c:v>266.60890197753901</c:v>
                </c:pt>
                <c:pt idx="129">
                  <c:v>268.56719970703102</c:v>
                </c:pt>
                <c:pt idx="130">
                  <c:v>270.52430725097702</c:v>
                </c:pt>
                <c:pt idx="131">
                  <c:v>272.54379272460898</c:v>
                </c:pt>
                <c:pt idx="132">
                  <c:v>274.52825927734398</c:v>
                </c:pt>
                <c:pt idx="133">
                  <c:v>276.60749816894503</c:v>
                </c:pt>
                <c:pt idx="134">
                  <c:v>278.59259033203102</c:v>
                </c:pt>
                <c:pt idx="135">
                  <c:v>280.506591796875</c:v>
                </c:pt>
                <c:pt idx="136">
                  <c:v>282.48895263671898</c:v>
                </c:pt>
                <c:pt idx="137">
                  <c:v>284.48443603515602</c:v>
                </c:pt>
                <c:pt idx="138">
                  <c:v>286.50300598144503</c:v>
                </c:pt>
                <c:pt idx="139">
                  <c:v>288.53579711914102</c:v>
                </c:pt>
                <c:pt idx="140">
                  <c:v>290.52770996093801</c:v>
                </c:pt>
                <c:pt idx="141">
                  <c:v>292.52804565429699</c:v>
                </c:pt>
                <c:pt idx="142">
                  <c:v>294.523193359375</c:v>
                </c:pt>
                <c:pt idx="143">
                  <c:v>296.52819824218801</c:v>
                </c:pt>
                <c:pt idx="144">
                  <c:v>298.54000854492199</c:v>
                </c:pt>
                <c:pt idx="145">
                  <c:v>300.18295288085898</c:v>
                </c:pt>
              </c:numCache>
            </c:numRef>
          </c:xVal>
          <c:yVal>
            <c:numRef>
              <c:f>'190619_10-300Kのコピー'!$Z$3:$Z$148</c:f>
              <c:numCache>
                <c:formatCode>General</c:formatCode>
                <c:ptCount val="146"/>
                <c:pt idx="8">
                  <c:v>3019947.4444444398</c:v>
                </c:pt>
                <c:pt idx="9">
                  <c:v>2152786.48</c:v>
                </c:pt>
                <c:pt idx="10">
                  <c:v>1366084.0249999999</c:v>
                </c:pt>
                <c:pt idx="11">
                  <c:v>877048.22750000004</c:v>
                </c:pt>
                <c:pt idx="12">
                  <c:v>565807.21250000002</c:v>
                </c:pt>
                <c:pt idx="13">
                  <c:v>375476.12</c:v>
                </c:pt>
                <c:pt idx="14">
                  <c:v>254203.895625</c:v>
                </c:pt>
                <c:pt idx="15">
                  <c:v>179602.67749999999</c:v>
                </c:pt>
                <c:pt idx="16">
                  <c:v>128396.011875</c:v>
                </c:pt>
                <c:pt idx="17">
                  <c:v>91946.344062499993</c:v>
                </c:pt>
                <c:pt idx="18">
                  <c:v>68809.585625000007</c:v>
                </c:pt>
                <c:pt idx="19">
                  <c:v>52506.903593750001</c:v>
                </c:pt>
                <c:pt idx="20">
                  <c:v>40082.358281250003</c:v>
                </c:pt>
                <c:pt idx="21">
                  <c:v>31153.178749999999</c:v>
                </c:pt>
                <c:pt idx="22">
                  <c:v>24801.175625</c:v>
                </c:pt>
                <c:pt idx="23">
                  <c:v>19846.374374999999</c:v>
                </c:pt>
                <c:pt idx="24">
                  <c:v>15975.921640625</c:v>
                </c:pt>
                <c:pt idx="25">
                  <c:v>13071.387109375</c:v>
                </c:pt>
                <c:pt idx="26">
                  <c:v>10810.053203125</c:v>
                </c:pt>
                <c:pt idx="27">
                  <c:v>9013.8801171875002</c:v>
                </c:pt>
                <c:pt idx="28">
                  <c:v>7551.5653710937504</c:v>
                </c:pt>
                <c:pt idx="29">
                  <c:v>6452.5784960937499</c:v>
                </c:pt>
                <c:pt idx="30">
                  <c:v>5485.0601562499996</c:v>
                </c:pt>
                <c:pt idx="31">
                  <c:v>4713.4741015625004</c:v>
                </c:pt>
                <c:pt idx="32">
                  <c:v>4076.2045312499999</c:v>
                </c:pt>
                <c:pt idx="33">
                  <c:v>3524.3477343750001</c:v>
                </c:pt>
                <c:pt idx="34">
                  <c:v>3082.1442089843699</c:v>
                </c:pt>
                <c:pt idx="35">
                  <c:v>2711.0113964843699</c:v>
                </c:pt>
                <c:pt idx="36">
                  <c:v>2388.0433105468801</c:v>
                </c:pt>
                <c:pt idx="37">
                  <c:v>2109.3930371093802</c:v>
                </c:pt>
                <c:pt idx="38">
                  <c:v>1868.6865576171899</c:v>
                </c:pt>
                <c:pt idx="39">
                  <c:v>1670.2615429687501</c:v>
                </c:pt>
                <c:pt idx="40">
                  <c:v>1488.03977539063</c:v>
                </c:pt>
                <c:pt idx="41">
                  <c:v>1326.0137158203099</c:v>
                </c:pt>
                <c:pt idx="42">
                  <c:v>1192.98561523438</c:v>
                </c:pt>
                <c:pt idx="43">
                  <c:v>1073.1189111328099</c:v>
                </c:pt>
                <c:pt idx="44">
                  <c:v>974.58826904296905</c:v>
                </c:pt>
                <c:pt idx="45">
                  <c:v>888.658745117188</c:v>
                </c:pt>
                <c:pt idx="46">
                  <c:v>813.20467773437497</c:v>
                </c:pt>
                <c:pt idx="47">
                  <c:v>743.83807617187495</c:v>
                </c:pt>
                <c:pt idx="48">
                  <c:v>682.22599121093799</c:v>
                </c:pt>
                <c:pt idx="49">
                  <c:v>625.44863525390599</c:v>
                </c:pt>
                <c:pt idx="50">
                  <c:v>575.88369873046895</c:v>
                </c:pt>
                <c:pt idx="51">
                  <c:v>532.08104248046902</c:v>
                </c:pt>
                <c:pt idx="52">
                  <c:v>492.847406005859</c:v>
                </c:pt>
                <c:pt idx="53">
                  <c:v>456.28419189453098</c:v>
                </c:pt>
                <c:pt idx="54">
                  <c:v>423.61277465820302</c:v>
                </c:pt>
                <c:pt idx="55">
                  <c:v>393.67502685546901</c:v>
                </c:pt>
                <c:pt idx="56">
                  <c:v>366.333464355469</c:v>
                </c:pt>
                <c:pt idx="57">
                  <c:v>340.35752563476598</c:v>
                </c:pt>
                <c:pt idx="58">
                  <c:v>317.88807006835901</c:v>
                </c:pt>
                <c:pt idx="59">
                  <c:v>296.58626220703098</c:v>
                </c:pt>
                <c:pt idx="60">
                  <c:v>277.62027709960898</c:v>
                </c:pt>
                <c:pt idx="61">
                  <c:v>259.75340942382797</c:v>
                </c:pt>
                <c:pt idx="62">
                  <c:v>243.122767333984</c:v>
                </c:pt>
                <c:pt idx="63">
                  <c:v>227.54316162109399</c:v>
                </c:pt>
                <c:pt idx="64">
                  <c:v>213.76808288574199</c:v>
                </c:pt>
                <c:pt idx="65">
                  <c:v>200.85308105468701</c:v>
                </c:pt>
                <c:pt idx="66">
                  <c:v>188.204613037109</c:v>
                </c:pt>
                <c:pt idx="67">
                  <c:v>177.05674438476601</c:v>
                </c:pt>
                <c:pt idx="68">
                  <c:v>167.03440551757799</c:v>
                </c:pt>
                <c:pt idx="69">
                  <c:v>156.969155883789</c:v>
                </c:pt>
                <c:pt idx="70">
                  <c:v>147.82945861816401</c:v>
                </c:pt>
                <c:pt idx="71">
                  <c:v>139.47905212402301</c:v>
                </c:pt>
                <c:pt idx="72">
                  <c:v>131.67644714355501</c:v>
                </c:pt>
                <c:pt idx="73">
                  <c:v>124.320243530273</c:v>
                </c:pt>
                <c:pt idx="74">
                  <c:v>117.19857543945299</c:v>
                </c:pt>
                <c:pt idx="75">
                  <c:v>110.784234313965</c:v>
                </c:pt>
                <c:pt idx="76">
                  <c:v>105.027565307617</c:v>
                </c:pt>
                <c:pt idx="77">
                  <c:v>99.385822753906297</c:v>
                </c:pt>
                <c:pt idx="78">
                  <c:v>94.009301147460903</c:v>
                </c:pt>
                <c:pt idx="79">
                  <c:v>89.097699890136695</c:v>
                </c:pt>
                <c:pt idx="80">
                  <c:v>84.311134338378906</c:v>
                </c:pt>
                <c:pt idx="81">
                  <c:v>80.001912231445303</c:v>
                </c:pt>
                <c:pt idx="82">
                  <c:v>75.888423767089805</c:v>
                </c:pt>
                <c:pt idx="83">
                  <c:v>72.093455200195294</c:v>
                </c:pt>
                <c:pt idx="84">
                  <c:v>68.508127441406202</c:v>
                </c:pt>
                <c:pt idx="85">
                  <c:v>65.075845031738297</c:v>
                </c:pt>
                <c:pt idx="86">
                  <c:v>61.825986633300801</c:v>
                </c:pt>
                <c:pt idx="87">
                  <c:v>58.9442764282227</c:v>
                </c:pt>
                <c:pt idx="88">
                  <c:v>56.117611846923801</c:v>
                </c:pt>
                <c:pt idx="89">
                  <c:v>53.461882781982403</c:v>
                </c:pt>
                <c:pt idx="90">
                  <c:v>50.975937347412099</c:v>
                </c:pt>
                <c:pt idx="91">
                  <c:v>48.694438629150397</c:v>
                </c:pt>
                <c:pt idx="92">
                  <c:v>46.483057708740198</c:v>
                </c:pt>
                <c:pt idx="93">
                  <c:v>44.473552246093803</c:v>
                </c:pt>
                <c:pt idx="94">
                  <c:v>42.520177154541003</c:v>
                </c:pt>
                <c:pt idx="95">
                  <c:v>40.680845031738301</c:v>
                </c:pt>
                <c:pt idx="96">
                  <c:v>38.986792755126999</c:v>
                </c:pt>
                <c:pt idx="97">
                  <c:v>37.373915100097697</c:v>
                </c:pt>
                <c:pt idx="98">
                  <c:v>35.8085047912598</c:v>
                </c:pt>
                <c:pt idx="99">
                  <c:v>34.371325378418</c:v>
                </c:pt>
                <c:pt idx="100">
                  <c:v>33.033897247314499</c:v>
                </c:pt>
                <c:pt idx="101">
                  <c:v>31.7719274139404</c:v>
                </c:pt>
                <c:pt idx="102">
                  <c:v>30.587741470336901</c:v>
                </c:pt>
                <c:pt idx="103">
                  <c:v>29.4397436523438</c:v>
                </c:pt>
                <c:pt idx="104">
                  <c:v>28.385963363647502</c:v>
                </c:pt>
                <c:pt idx="105">
                  <c:v>27.356719360351601</c:v>
                </c:pt>
                <c:pt idx="106">
                  <c:v>26.414500503540001</c:v>
                </c:pt>
                <c:pt idx="107">
                  <c:v>25.4672693634033</c:v>
                </c:pt>
                <c:pt idx="108">
                  <c:v>24.631506652832002</c:v>
                </c:pt>
                <c:pt idx="109">
                  <c:v>23.830894622802699</c:v>
                </c:pt>
                <c:pt idx="110">
                  <c:v>23.055014648437499</c:v>
                </c:pt>
                <c:pt idx="111">
                  <c:v>22.3861756896973</c:v>
                </c:pt>
                <c:pt idx="112">
                  <c:v>21.698530654907199</c:v>
                </c:pt>
                <c:pt idx="113">
                  <c:v>21.009135894775401</c:v>
                </c:pt>
                <c:pt idx="114">
                  <c:v>20.391413269042999</c:v>
                </c:pt>
                <c:pt idx="115">
                  <c:v>19.7689797210693</c:v>
                </c:pt>
                <c:pt idx="116">
                  <c:v>19.199014587402299</c:v>
                </c:pt>
                <c:pt idx="117">
                  <c:v>18.674777908325201</c:v>
                </c:pt>
                <c:pt idx="118">
                  <c:v>18.169079437255899</c:v>
                </c:pt>
                <c:pt idx="119">
                  <c:v>17.674844131469701</c:v>
                </c:pt>
                <c:pt idx="120">
                  <c:v>17.2223613739014</c:v>
                </c:pt>
                <c:pt idx="121">
                  <c:v>16.800763397216802</c:v>
                </c:pt>
                <c:pt idx="122">
                  <c:v>16.385698165893601</c:v>
                </c:pt>
                <c:pt idx="123">
                  <c:v>16.001802253723099</c:v>
                </c:pt>
                <c:pt idx="124">
                  <c:v>15.616643600463901</c:v>
                </c:pt>
                <c:pt idx="125">
                  <c:v>15.2628110122681</c:v>
                </c:pt>
                <c:pt idx="126">
                  <c:v>14.9321134567261</c:v>
                </c:pt>
                <c:pt idx="127">
                  <c:v>14.6204093170166</c:v>
                </c:pt>
                <c:pt idx="128">
                  <c:v>14.2942409133911</c:v>
                </c:pt>
                <c:pt idx="129">
                  <c:v>14.0060277938843</c:v>
                </c:pt>
                <c:pt idx="130">
                  <c:v>13.7279326248169</c:v>
                </c:pt>
                <c:pt idx="131">
                  <c:v>13.4593152618408</c:v>
                </c:pt>
                <c:pt idx="132">
                  <c:v>13.210689125061</c:v>
                </c:pt>
                <c:pt idx="133">
                  <c:v>12.957859191894499</c:v>
                </c:pt>
                <c:pt idx="134">
                  <c:v>12.723937911987299</c:v>
                </c:pt>
                <c:pt idx="135">
                  <c:v>12.511478729247999</c:v>
                </c:pt>
                <c:pt idx="136">
                  <c:v>12.297448310852101</c:v>
                </c:pt>
                <c:pt idx="137">
                  <c:v>12.092557258606</c:v>
                </c:pt>
                <c:pt idx="138">
                  <c:v>11.8943380737305</c:v>
                </c:pt>
                <c:pt idx="139">
                  <c:v>11.707812118530301</c:v>
                </c:pt>
                <c:pt idx="140">
                  <c:v>11.5315272521973</c:v>
                </c:pt>
                <c:pt idx="141">
                  <c:v>11.3601417922974</c:v>
                </c:pt>
                <c:pt idx="142">
                  <c:v>11.194455528259301</c:v>
                </c:pt>
                <c:pt idx="143">
                  <c:v>11.0388299179077</c:v>
                </c:pt>
                <c:pt idx="144">
                  <c:v>10.887631111145</c:v>
                </c:pt>
                <c:pt idx="145">
                  <c:v>10.727224578857401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88-DA4B-8DF1-1DFD59956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0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  <c:majorUnit val="50"/>
      </c:valAx>
      <c:valAx>
        <c:axId val="1829851456"/>
        <c:scaling>
          <c:logBase val="10"/>
          <c:orientation val="minMax"/>
          <c:max val="10000000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(Ω)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5435313556824026"/>
          <c:y val="0.19025695538057744"/>
          <c:w val="0.24589632424316152"/>
          <c:h val="0.119583727034120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Sn on</a:t>
            </a:r>
            <a:r>
              <a:rPr lang="en" altLang="ja-JP" baseline="0"/>
              <a:t> Si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'190619_10-300Kのコピー'!$A$1:$C$1</c:f>
              <c:strCache>
                <c:ptCount val="1"/>
                <c:pt idx="0">
                  <c:v>cooling (5K/min)</c:v>
                </c:pt>
              </c:strCache>
            </c:strRef>
          </c:tx>
          <c:spPr>
            <a:ln w="63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'190619_10-300Kのコピー'!$B$3:$B$147</c:f>
              <c:numCache>
                <c:formatCode>General</c:formatCode>
                <c:ptCount val="145"/>
                <c:pt idx="0">
                  <c:v>3.3334389614091478E-3</c:v>
                </c:pt>
                <c:pt idx="1">
                  <c:v>3.3589498361425354E-3</c:v>
                </c:pt>
                <c:pt idx="2">
                  <c:v>3.3865191568592458E-3</c:v>
                </c:pt>
                <c:pt idx="3">
                  <c:v>3.409073412015563E-3</c:v>
                </c:pt>
                <c:pt idx="4">
                  <c:v>3.4329584122567342E-3</c:v>
                </c:pt>
                <c:pt idx="5">
                  <c:v>3.4576773246728222E-3</c:v>
                </c:pt>
                <c:pt idx="6">
                  <c:v>3.4829735759354199E-3</c:v>
                </c:pt>
                <c:pt idx="7">
                  <c:v>3.5013466101273794E-3</c:v>
                </c:pt>
                <c:pt idx="8">
                  <c:v>3.528134037223058E-3</c:v>
                </c:pt>
                <c:pt idx="9">
                  <c:v>3.5527210115453688E-3</c:v>
                </c:pt>
                <c:pt idx="10">
                  <c:v>3.5784135652538788E-3</c:v>
                </c:pt>
                <c:pt idx="11">
                  <c:v>3.6035996406078023E-3</c:v>
                </c:pt>
                <c:pt idx="12">
                  <c:v>3.6290467046504976E-3</c:v>
                </c:pt>
                <c:pt idx="13">
                  <c:v>3.6594917117002235E-3</c:v>
                </c:pt>
                <c:pt idx="14">
                  <c:v>3.6845127004819988E-3</c:v>
                </c:pt>
                <c:pt idx="15">
                  <c:v>3.7110453770655646E-3</c:v>
                </c:pt>
                <c:pt idx="16">
                  <c:v>3.7431832238953699E-3</c:v>
                </c:pt>
                <c:pt idx="17">
                  <c:v>3.7677648104357661E-3</c:v>
                </c:pt>
                <c:pt idx="18">
                  <c:v>3.7960545152260104E-3</c:v>
                </c:pt>
                <c:pt idx="19">
                  <c:v>3.8239828891703069E-3</c:v>
                </c:pt>
                <c:pt idx="20">
                  <c:v>3.8557762247175796E-3</c:v>
                </c:pt>
                <c:pt idx="21">
                  <c:v>3.8849761104439136E-3</c:v>
                </c:pt>
                <c:pt idx="22">
                  <c:v>3.9164572388528211E-3</c:v>
                </c:pt>
                <c:pt idx="23">
                  <c:v>3.9468586938045296E-3</c:v>
                </c:pt>
                <c:pt idx="24">
                  <c:v>3.9777532061363889E-3</c:v>
                </c:pt>
                <c:pt idx="25">
                  <c:v>4.0097725970197557E-3</c:v>
                </c:pt>
                <c:pt idx="26">
                  <c:v>4.0421433660101464E-3</c:v>
                </c:pt>
                <c:pt idx="27">
                  <c:v>4.0742890051423215E-3</c:v>
                </c:pt>
                <c:pt idx="28">
                  <c:v>4.1096133510762816E-3</c:v>
                </c:pt>
                <c:pt idx="29">
                  <c:v>4.1450922707747884E-3</c:v>
                </c:pt>
                <c:pt idx="30">
                  <c:v>4.1765684859311489E-3</c:v>
                </c:pt>
                <c:pt idx="31">
                  <c:v>4.212150037277939E-3</c:v>
                </c:pt>
                <c:pt idx="32">
                  <c:v>4.2502639958324961E-3</c:v>
                </c:pt>
                <c:pt idx="33">
                  <c:v>4.2865498672962276E-3</c:v>
                </c:pt>
                <c:pt idx="34">
                  <c:v>4.3221515841530321E-3</c:v>
                </c:pt>
                <c:pt idx="35">
                  <c:v>4.3591590247299651E-3</c:v>
                </c:pt>
                <c:pt idx="36">
                  <c:v>4.3971430110781341E-3</c:v>
                </c:pt>
                <c:pt idx="37">
                  <c:v>4.4366064577550015E-3</c:v>
                </c:pt>
                <c:pt idx="38">
                  <c:v>4.4773861290870126E-3</c:v>
                </c:pt>
                <c:pt idx="39">
                  <c:v>4.5165914923697321E-3</c:v>
                </c:pt>
                <c:pt idx="40">
                  <c:v>4.5578239311697367E-3</c:v>
                </c:pt>
                <c:pt idx="41">
                  <c:v>4.5991781116568892E-3</c:v>
                </c:pt>
                <c:pt idx="42">
                  <c:v>4.6430859688238995E-3</c:v>
                </c:pt>
                <c:pt idx="43">
                  <c:v>4.6871085419363471E-3</c:v>
                </c:pt>
                <c:pt idx="44">
                  <c:v>4.7283113086804196E-3</c:v>
                </c:pt>
                <c:pt idx="45">
                  <c:v>4.7751237735310656E-3</c:v>
                </c:pt>
                <c:pt idx="46">
                  <c:v>4.8203586009632994E-3</c:v>
                </c:pt>
                <c:pt idx="47">
                  <c:v>4.8683903657781719E-3</c:v>
                </c:pt>
                <c:pt idx="48">
                  <c:v>4.9142464519040772E-3</c:v>
                </c:pt>
                <c:pt idx="49">
                  <c:v>4.9645000296002053E-3</c:v>
                </c:pt>
                <c:pt idx="50">
                  <c:v>5.0146592471094001E-3</c:v>
                </c:pt>
                <c:pt idx="51">
                  <c:v>5.0654610123324131E-3</c:v>
                </c:pt>
                <c:pt idx="52">
                  <c:v>5.1162515463280137E-3</c:v>
                </c:pt>
                <c:pt idx="53">
                  <c:v>5.1691501371675273E-3</c:v>
                </c:pt>
                <c:pt idx="54">
                  <c:v>5.2246890954824659E-3</c:v>
                </c:pt>
                <c:pt idx="55">
                  <c:v>5.278009799866726E-3</c:v>
                </c:pt>
                <c:pt idx="56">
                  <c:v>5.3345069856474232E-3</c:v>
                </c:pt>
                <c:pt idx="57">
                  <c:v>5.3929782330590188E-3</c:v>
                </c:pt>
                <c:pt idx="58">
                  <c:v>5.450323452861729E-3</c:v>
                </c:pt>
                <c:pt idx="59">
                  <c:v>5.5114776758074533E-3</c:v>
                </c:pt>
                <c:pt idx="60">
                  <c:v>5.5711826632303544E-3</c:v>
                </c:pt>
                <c:pt idx="61">
                  <c:v>5.6341345887256332E-3</c:v>
                </c:pt>
                <c:pt idx="62">
                  <c:v>5.6996749795478838E-3</c:v>
                </c:pt>
                <c:pt idx="63">
                  <c:v>5.7658689958421808E-3</c:v>
                </c:pt>
                <c:pt idx="64">
                  <c:v>5.8363164201479922E-3</c:v>
                </c:pt>
                <c:pt idx="65">
                  <c:v>5.9002481199463691E-3</c:v>
                </c:pt>
                <c:pt idx="66">
                  <c:v>5.9706501946592827E-3</c:v>
                </c:pt>
                <c:pt idx="67">
                  <c:v>6.0421445482774132E-3</c:v>
                </c:pt>
                <c:pt idx="68">
                  <c:v>6.1208200718367136E-3</c:v>
                </c:pt>
                <c:pt idx="69">
                  <c:v>6.1944916889120384E-3</c:v>
                </c:pt>
                <c:pt idx="70">
                  <c:v>6.2739902150796547E-3</c:v>
                </c:pt>
                <c:pt idx="71">
                  <c:v>6.3521889225660582E-3</c:v>
                </c:pt>
                <c:pt idx="72">
                  <c:v>6.4331476729166245E-3</c:v>
                </c:pt>
                <c:pt idx="73">
                  <c:v>6.5143523300817017E-3</c:v>
                </c:pt>
                <c:pt idx="74">
                  <c:v>6.6010283889747995E-3</c:v>
                </c:pt>
                <c:pt idx="75">
                  <c:v>6.6921526555421664E-3</c:v>
                </c:pt>
                <c:pt idx="76">
                  <c:v>6.7817506376906065E-3</c:v>
                </c:pt>
                <c:pt idx="77">
                  <c:v>6.8738466737608582E-3</c:v>
                </c:pt>
                <c:pt idx="78">
                  <c:v>6.9714832549729547E-3</c:v>
                </c:pt>
                <c:pt idx="79">
                  <c:v>7.068106941571047E-3</c:v>
                </c:pt>
                <c:pt idx="80">
                  <c:v>7.1691551301203147E-3</c:v>
                </c:pt>
                <c:pt idx="81">
                  <c:v>7.2756112930063141E-3</c:v>
                </c:pt>
                <c:pt idx="82">
                  <c:v>7.3844911263512393E-3</c:v>
                </c:pt>
                <c:pt idx="83">
                  <c:v>7.496634230172273E-3</c:v>
                </c:pt>
                <c:pt idx="84">
                  <c:v>7.6024495209288771E-3</c:v>
                </c:pt>
                <c:pt idx="85">
                  <c:v>7.7214654760855757E-3</c:v>
                </c:pt>
                <c:pt idx="86">
                  <c:v>7.8446384297508331E-3</c:v>
                </c:pt>
                <c:pt idx="87">
                  <c:v>7.9692134168327933E-3</c:v>
                </c:pt>
                <c:pt idx="88">
                  <c:v>8.0970907103409887E-3</c:v>
                </c:pt>
                <c:pt idx="89">
                  <c:v>8.2310113929350091E-3</c:v>
                </c:pt>
                <c:pt idx="90">
                  <c:v>8.3683197117975887E-3</c:v>
                </c:pt>
                <c:pt idx="91">
                  <c:v>8.5110149144380694E-3</c:v>
                </c:pt>
                <c:pt idx="92">
                  <c:v>8.6586009091623346E-3</c:v>
                </c:pt>
                <c:pt idx="93">
                  <c:v>8.8082212304864266E-3</c:v>
                </c:pt>
                <c:pt idx="94">
                  <c:v>8.9663784750001231E-3</c:v>
                </c:pt>
                <c:pt idx="95">
                  <c:v>9.1338421247806455E-3</c:v>
                </c:pt>
                <c:pt idx="96">
                  <c:v>9.3062775447181282E-3</c:v>
                </c:pt>
                <c:pt idx="97">
                  <c:v>9.4769483274872932E-3</c:v>
                </c:pt>
                <c:pt idx="98">
                  <c:v>9.660981881899889E-3</c:v>
                </c:pt>
                <c:pt idx="99">
                  <c:v>9.8504700865395933E-3</c:v>
                </c:pt>
                <c:pt idx="100">
                  <c:v>1.0022917314182082E-2</c:v>
                </c:pt>
                <c:pt idx="101">
                  <c:v>9.9987100358070301E-3</c:v>
                </c:pt>
                <c:pt idx="102">
                  <c:v>1.0249298836514723E-2</c:v>
                </c:pt>
                <c:pt idx="103">
                  <c:v>1.054105118661015E-2</c:v>
                </c:pt>
                <c:pt idx="104">
                  <c:v>1.0730172293713085E-2</c:v>
                </c:pt>
                <c:pt idx="105">
                  <c:v>1.0963511686266837E-2</c:v>
                </c:pt>
                <c:pt idx="106">
                  <c:v>1.1179973762817918E-2</c:v>
                </c:pt>
                <c:pt idx="107">
                  <c:v>1.1442354573139989E-2</c:v>
                </c:pt>
                <c:pt idx="108">
                  <c:v>1.1696016017773892E-2</c:v>
                </c:pt>
                <c:pt idx="109">
                  <c:v>1.1982426408436997E-2</c:v>
                </c:pt>
                <c:pt idx="110">
                  <c:v>1.2281655373594352E-2</c:v>
                </c:pt>
                <c:pt idx="111">
                  <c:v>1.2577239765483682E-2</c:v>
                </c:pt>
                <c:pt idx="112">
                  <c:v>1.2908830644921036E-2</c:v>
                </c:pt>
                <c:pt idx="113">
                  <c:v>1.3248981993455661E-2</c:v>
                </c:pt>
                <c:pt idx="114">
                  <c:v>1.3606765595454309E-2</c:v>
                </c:pt>
                <c:pt idx="115">
                  <c:v>1.4034379153627527E-2</c:v>
                </c:pt>
                <c:pt idx="116">
                  <c:v>1.4399812092295808E-2</c:v>
                </c:pt>
                <c:pt idx="117">
                  <c:v>1.4826412193647156E-2</c:v>
                </c:pt>
                <c:pt idx="118">
                  <c:v>1.5280181643345808E-2</c:v>
                </c:pt>
                <c:pt idx="119">
                  <c:v>1.5713523590306124E-2</c:v>
                </c:pt>
                <c:pt idx="120">
                  <c:v>1.6515903749170762E-2</c:v>
                </c:pt>
                <c:pt idx="121">
                  <c:v>1.7469705627556478E-2</c:v>
                </c:pt>
                <c:pt idx="122">
                  <c:v>1.814223484714134E-2</c:v>
                </c:pt>
                <c:pt idx="123">
                  <c:v>1.8854370978722494E-2</c:v>
                </c:pt>
                <c:pt idx="124">
                  <c:v>1.9598044367205098E-2</c:v>
                </c:pt>
                <c:pt idx="125">
                  <c:v>2.0593865574324896E-2</c:v>
                </c:pt>
                <c:pt idx="126">
                  <c:v>2.2235934389302152E-2</c:v>
                </c:pt>
                <c:pt idx="127">
                  <c:v>2.3256896106986821E-2</c:v>
                </c:pt>
                <c:pt idx="128">
                  <c:v>2.4432672977427735E-2</c:v>
                </c:pt>
                <c:pt idx="129">
                  <c:v>2.5581532082429772E-2</c:v>
                </c:pt>
                <c:pt idx="130">
                  <c:v>2.6840053730481716E-2</c:v>
                </c:pt>
                <c:pt idx="131">
                  <c:v>2.8345554874098067E-2</c:v>
                </c:pt>
                <c:pt idx="132">
                  <c:v>2.9999220105419094E-2</c:v>
                </c:pt>
                <c:pt idx="133">
                  <c:v>3.1890297299432824E-2</c:v>
                </c:pt>
                <c:pt idx="134">
                  <c:v>3.3930336699802846E-2</c:v>
                </c:pt>
                <c:pt idx="135">
                  <c:v>3.641156665618666E-2</c:v>
                </c:pt>
                <c:pt idx="136">
                  <c:v>3.9326184449952256E-2</c:v>
                </c:pt>
                <c:pt idx="137">
                  <c:v>4.2603953425329015E-2</c:v>
                </c:pt>
                <c:pt idx="138">
                  <c:v>4.64450929011705E-2</c:v>
                </c:pt>
                <c:pt idx="139">
                  <c:v>5.1435566354797208E-2</c:v>
                </c:pt>
                <c:pt idx="140">
                  <c:v>5.6523360729768463E-2</c:v>
                </c:pt>
                <c:pt idx="141">
                  <c:v>6.4698745663384793E-2</c:v>
                </c:pt>
                <c:pt idx="142">
                  <c:v>7.3746585291784086E-2</c:v>
                </c:pt>
                <c:pt idx="143">
                  <c:v>8.7256610915106225E-2</c:v>
                </c:pt>
                <c:pt idx="144">
                  <c:v>0.10045203492354421</c:v>
                </c:pt>
              </c:numCache>
            </c:numRef>
          </c:xVal>
          <c:yVal>
            <c:numRef>
              <c:f>'190619_10-300Kのコピー'!$I$3:$I$77</c:f>
              <c:numCache>
                <c:formatCode>General</c:formatCode>
                <c:ptCount val="75"/>
                <c:pt idx="0">
                  <c:v>2314.1529492187501</c:v>
                </c:pt>
                <c:pt idx="1">
                  <c:v>2488.84596679688</c:v>
                </c:pt>
                <c:pt idx="2">
                  <c:v>2699.9339746093801</c:v>
                </c:pt>
                <c:pt idx="3">
                  <c:v>2907.3226464843801</c:v>
                </c:pt>
                <c:pt idx="4">
                  <c:v>3157.2047167968699</c:v>
                </c:pt>
                <c:pt idx="5">
                  <c:v>3447.0774804687499</c:v>
                </c:pt>
                <c:pt idx="6">
                  <c:v>3797.0227148437498</c:v>
                </c:pt>
                <c:pt idx="7">
                  <c:v>4163.7010644531201</c:v>
                </c:pt>
                <c:pt idx="8">
                  <c:v>4699.3752148437497</c:v>
                </c:pt>
                <c:pt idx="9">
                  <c:v>5253.9884960937497</c:v>
                </c:pt>
                <c:pt idx="10">
                  <c:v>5963.0270703124997</c:v>
                </c:pt>
                <c:pt idx="11">
                  <c:v>6809.6717187499999</c:v>
                </c:pt>
                <c:pt idx="12">
                  <c:v>7755.2932617187498</c:v>
                </c:pt>
                <c:pt idx="13">
                  <c:v>8464.7254296874999</c:v>
                </c:pt>
                <c:pt idx="14">
                  <c:v>9131.4592578124993</c:v>
                </c:pt>
                <c:pt idx="15">
                  <c:v>9953.7516015625006</c:v>
                </c:pt>
                <c:pt idx="16">
                  <c:v>10895.153671874999</c:v>
                </c:pt>
                <c:pt idx="17">
                  <c:v>11823.0612890625</c:v>
                </c:pt>
                <c:pt idx="18">
                  <c:v>13037.254257812499</c:v>
                </c:pt>
                <c:pt idx="19">
                  <c:v>14199.523046875</c:v>
                </c:pt>
                <c:pt idx="20">
                  <c:v>15593.826523437499</c:v>
                </c:pt>
                <c:pt idx="21">
                  <c:v>16985.054765624998</c:v>
                </c:pt>
                <c:pt idx="22">
                  <c:v>18605.752343749999</c:v>
                </c:pt>
                <c:pt idx="23">
                  <c:v>20287.579531250001</c:v>
                </c:pt>
                <c:pt idx="24">
                  <c:v>22206.646874999999</c:v>
                </c:pt>
                <c:pt idx="25">
                  <c:v>24282.713203125</c:v>
                </c:pt>
                <c:pt idx="26">
                  <c:v>26648.521874999999</c:v>
                </c:pt>
                <c:pt idx="27">
                  <c:v>29098.1209375</c:v>
                </c:pt>
                <c:pt idx="28">
                  <c:v>32070.003203125001</c:v>
                </c:pt>
                <c:pt idx="29">
                  <c:v>35334.127812500003</c:v>
                </c:pt>
                <c:pt idx="30">
                  <c:v>38626.588437500002</c:v>
                </c:pt>
                <c:pt idx="31">
                  <c:v>42420.44921875</c:v>
                </c:pt>
                <c:pt idx="32">
                  <c:v>46976.24</c:v>
                </c:pt>
                <c:pt idx="33">
                  <c:v>51588.072812500002</c:v>
                </c:pt>
                <c:pt idx="34">
                  <c:v>56684.23</c:v>
                </c:pt>
                <c:pt idx="35">
                  <c:v>62336.024687500001</c:v>
                </c:pt>
                <c:pt idx="36">
                  <c:v>68516.030312500006</c:v>
                </c:pt>
                <c:pt idx="37">
                  <c:v>75610.491250000006</c:v>
                </c:pt>
                <c:pt idx="38">
                  <c:v>83579.404687500006</c:v>
                </c:pt>
                <c:pt idx="39">
                  <c:v>91797.306874999995</c:v>
                </c:pt>
                <c:pt idx="40">
                  <c:v>101410.6375</c:v>
                </c:pt>
                <c:pt idx="41">
                  <c:v>111957.53125</c:v>
                </c:pt>
                <c:pt idx="42">
                  <c:v>124145.74781250001</c:v>
                </c:pt>
                <c:pt idx="43">
                  <c:v>137307.25812499999</c:v>
                </c:pt>
                <c:pt idx="44">
                  <c:v>151564.90375</c:v>
                </c:pt>
                <c:pt idx="45">
                  <c:v>168693.46437500001</c:v>
                </c:pt>
                <c:pt idx="46">
                  <c:v>187085.74062500001</c:v>
                </c:pt>
                <c:pt idx="47">
                  <c:v>208126.52124999999</c:v>
                </c:pt>
                <c:pt idx="48">
                  <c:v>230762.52249999999</c:v>
                </c:pt>
                <c:pt idx="49">
                  <c:v>257231.19312499999</c:v>
                </c:pt>
                <c:pt idx="50">
                  <c:v>286533.16499999998</c:v>
                </c:pt>
                <c:pt idx="51">
                  <c:v>318959.89624999999</c:v>
                </c:pt>
                <c:pt idx="52">
                  <c:v>354321.57500000001</c:v>
                </c:pt>
                <c:pt idx="53">
                  <c:v>394805.30875000003</c:v>
                </c:pt>
                <c:pt idx="54">
                  <c:v>441257.0675</c:v>
                </c:pt>
                <c:pt idx="55">
                  <c:v>494770.07874999999</c:v>
                </c:pt>
                <c:pt idx="56">
                  <c:v>552568.125</c:v>
                </c:pt>
                <c:pt idx="57">
                  <c:v>624613.60499999998</c:v>
                </c:pt>
                <c:pt idx="58">
                  <c:v>697092.62749999994</c:v>
                </c:pt>
                <c:pt idx="59">
                  <c:v>785449.46750000003</c:v>
                </c:pt>
                <c:pt idx="60">
                  <c:v>879961.33750000002</c:v>
                </c:pt>
                <c:pt idx="61">
                  <c:v>989422.77249999996</c:v>
                </c:pt>
                <c:pt idx="62">
                  <c:v>1122307.0249999999</c:v>
                </c:pt>
                <c:pt idx="63">
                  <c:v>1270496.7549999999</c:v>
                </c:pt>
                <c:pt idx="64">
                  <c:v>1446791.23</c:v>
                </c:pt>
                <c:pt idx="65">
                  <c:v>1637181.9</c:v>
                </c:pt>
                <c:pt idx="66">
                  <c:v>1874085.62</c:v>
                </c:pt>
                <c:pt idx="67">
                  <c:v>2142857.6349999998</c:v>
                </c:pt>
                <c:pt idx="68">
                  <c:v>2466141.2799999998</c:v>
                </c:pt>
                <c:pt idx="69">
                  <c:v>2859444.59</c:v>
                </c:pt>
                <c:pt idx="70">
                  <c:v>3284418.29</c:v>
                </c:pt>
                <c:pt idx="71">
                  <c:v>3837257.25</c:v>
                </c:pt>
                <c:pt idx="72">
                  <c:v>4549355.92</c:v>
                </c:pt>
                <c:pt idx="73">
                  <c:v>5365846.16</c:v>
                </c:pt>
                <c:pt idx="74">
                  <c:v>6557770.6799999997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B-B547-A1AA-AA3C2EC70E36}"/>
            </c:ext>
          </c:extLst>
        </c:ser>
        <c:ser>
          <c:idx val="2"/>
          <c:order val="1"/>
          <c:tx>
            <c:strRef>
              <c:f>'190619_10-300Kのコピー'!$Q$1</c:f>
              <c:strCache>
                <c:ptCount val="1"/>
                <c:pt idx="0">
                  <c:v>Heating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'190619_10-300Kのコピー'!$R$3:$R$148</c:f>
              <c:numCache>
                <c:formatCode>General</c:formatCode>
                <c:ptCount val="146"/>
                <c:pt idx="0">
                  <c:v>9.973371079434333E-2</c:v>
                </c:pt>
                <c:pt idx="1">
                  <c:v>8.0312578255526665E-2</c:v>
                </c:pt>
                <c:pt idx="2">
                  <c:v>6.95928106844068E-2</c:v>
                </c:pt>
                <c:pt idx="3">
                  <c:v>6.0708160750737372E-2</c:v>
                </c:pt>
                <c:pt idx="4">
                  <c:v>5.430326170897494E-2</c:v>
                </c:pt>
                <c:pt idx="5">
                  <c:v>4.8926433089471713E-2</c:v>
                </c:pt>
                <c:pt idx="6">
                  <c:v>4.4613083054136998E-2</c:v>
                </c:pt>
                <c:pt idx="7">
                  <c:v>4.0945848091253394E-2</c:v>
                </c:pt>
                <c:pt idx="8">
                  <c:v>3.7692467930024683E-2</c:v>
                </c:pt>
                <c:pt idx="9">
                  <c:v>3.5058688705487624E-2</c:v>
                </c:pt>
                <c:pt idx="10">
                  <c:v>3.2698546244118387E-2</c:v>
                </c:pt>
                <c:pt idx="11">
                  <c:v>3.0719560206296279E-2</c:v>
                </c:pt>
                <c:pt idx="12">
                  <c:v>2.8940084209127213E-2</c:v>
                </c:pt>
                <c:pt idx="13">
                  <c:v>2.7358920780413493E-2</c:v>
                </c:pt>
                <c:pt idx="14">
                  <c:v>2.5920468368814741E-2</c:v>
                </c:pt>
                <c:pt idx="15">
                  <c:v>2.4693247784633391E-2</c:v>
                </c:pt>
                <c:pt idx="16">
                  <c:v>2.3535530598753032E-2</c:v>
                </c:pt>
                <c:pt idx="17">
                  <c:v>2.2419639489248157E-2</c:v>
                </c:pt>
                <c:pt idx="18">
                  <c:v>2.147863222512578E-2</c:v>
                </c:pt>
                <c:pt idx="19">
                  <c:v>2.0619470582287441E-2</c:v>
                </c:pt>
                <c:pt idx="20">
                  <c:v>1.9782197659655471E-2</c:v>
                </c:pt>
                <c:pt idx="21">
                  <c:v>1.9017571070866473E-2</c:v>
                </c:pt>
                <c:pt idx="22">
                  <c:v>1.835296774771026E-2</c:v>
                </c:pt>
                <c:pt idx="23">
                  <c:v>1.7698989571501806E-2</c:v>
                </c:pt>
                <c:pt idx="24">
                  <c:v>1.7082336596526384E-2</c:v>
                </c:pt>
                <c:pt idx="25">
                  <c:v>1.6516899619718275E-2</c:v>
                </c:pt>
                <c:pt idx="26">
                  <c:v>1.5993474830169531E-2</c:v>
                </c:pt>
                <c:pt idx="27">
                  <c:v>1.5496836155232957E-2</c:v>
                </c:pt>
                <c:pt idx="28">
                  <c:v>1.5024885482418772E-2</c:v>
                </c:pt>
                <c:pt idx="29">
                  <c:v>1.4606205676129842E-2</c:v>
                </c:pt>
                <c:pt idx="30">
                  <c:v>1.4188633526730393E-2</c:v>
                </c:pt>
                <c:pt idx="31">
                  <c:v>1.379676653020984E-2</c:v>
                </c:pt>
                <c:pt idx="32">
                  <c:v>1.3428487989360239E-2</c:v>
                </c:pt>
                <c:pt idx="33">
                  <c:v>1.306615658892288E-2</c:v>
                </c:pt>
                <c:pt idx="34">
                  <c:v>1.2733176315565401E-2</c:v>
                </c:pt>
                <c:pt idx="35">
                  <c:v>1.2422877117944067E-2</c:v>
                </c:pt>
                <c:pt idx="36">
                  <c:v>1.2116299353904287E-2</c:v>
                </c:pt>
                <c:pt idx="37">
                  <c:v>1.1825083102261913E-2</c:v>
                </c:pt>
                <c:pt idx="38">
                  <c:v>1.1548204515960128E-2</c:v>
                </c:pt>
                <c:pt idx="39">
                  <c:v>1.1295663598260737E-2</c:v>
                </c:pt>
                <c:pt idx="40">
                  <c:v>1.1045257054273965E-2</c:v>
                </c:pt>
                <c:pt idx="41">
                  <c:v>1.0800827482219012E-2</c:v>
                </c:pt>
                <c:pt idx="42">
                  <c:v>1.0577566507643786E-2</c:v>
                </c:pt>
                <c:pt idx="43">
                  <c:v>1.035403554562711E-2</c:v>
                </c:pt>
                <c:pt idx="44">
                  <c:v>1.0146577370613466E-2</c:v>
                </c:pt>
                <c:pt idx="45">
                  <c:v>9.949813306258418E-3</c:v>
                </c:pt>
                <c:pt idx="46">
                  <c:v>9.7583445061458843E-3</c:v>
                </c:pt>
                <c:pt idx="47">
                  <c:v>9.5716173270722262E-3</c:v>
                </c:pt>
                <c:pt idx="48">
                  <c:v>9.3903417077229306E-3</c:v>
                </c:pt>
                <c:pt idx="49">
                  <c:v>9.2120053362328824E-3</c:v>
                </c:pt>
                <c:pt idx="50">
                  <c:v>9.0434392391510882E-3</c:v>
                </c:pt>
                <c:pt idx="51">
                  <c:v>8.8851334232543655E-3</c:v>
                </c:pt>
                <c:pt idx="52">
                  <c:v>8.7314473730315534E-3</c:v>
                </c:pt>
                <c:pt idx="53">
                  <c:v>8.5818641662942959E-3</c:v>
                </c:pt>
                <c:pt idx="54">
                  <c:v>8.4374585902488031E-3</c:v>
                </c:pt>
                <c:pt idx="55">
                  <c:v>8.2987725259927366E-3</c:v>
                </c:pt>
                <c:pt idx="56">
                  <c:v>8.1635251141813844E-3</c:v>
                </c:pt>
                <c:pt idx="57">
                  <c:v>8.0286945956475758E-3</c:v>
                </c:pt>
                <c:pt idx="58">
                  <c:v>7.9039887759886022E-3</c:v>
                </c:pt>
                <c:pt idx="59">
                  <c:v>7.7799698777838745E-3</c:v>
                </c:pt>
                <c:pt idx="60">
                  <c:v>7.663997961443925E-3</c:v>
                </c:pt>
                <c:pt idx="61">
                  <c:v>7.5480529579945773E-3</c:v>
                </c:pt>
                <c:pt idx="62">
                  <c:v>7.4355275510541718E-3</c:v>
                </c:pt>
                <c:pt idx="63">
                  <c:v>7.3243841271556928E-3</c:v>
                </c:pt>
                <c:pt idx="64">
                  <c:v>7.2206310670252082E-3</c:v>
                </c:pt>
                <c:pt idx="65">
                  <c:v>7.1189600426424986E-3</c:v>
                </c:pt>
                <c:pt idx="66">
                  <c:v>7.0152546142110382E-3</c:v>
                </c:pt>
                <c:pt idx="67">
                  <c:v>6.9187202394525834E-3</c:v>
                </c:pt>
                <c:pt idx="68">
                  <c:v>6.8275233074816628E-3</c:v>
                </c:pt>
                <c:pt idx="69">
                  <c:v>6.7318783138214534E-3</c:v>
                </c:pt>
                <c:pt idx="70">
                  <c:v>6.6417179972711122E-3</c:v>
                </c:pt>
                <c:pt idx="71">
                  <c:v>6.5552279908715448E-3</c:v>
                </c:pt>
                <c:pt idx="72">
                  <c:v>6.4708565107118735E-3</c:v>
                </c:pt>
                <c:pt idx="73">
                  <c:v>6.3881578899271894E-3</c:v>
                </c:pt>
                <c:pt idx="74">
                  <c:v>6.3050410937422361E-3</c:v>
                </c:pt>
                <c:pt idx="75">
                  <c:v>6.2269468235312099E-3</c:v>
                </c:pt>
                <c:pt idx="76">
                  <c:v>6.1532516060788644E-3</c:v>
                </c:pt>
                <c:pt idx="77">
                  <c:v>6.0783084910359768E-3</c:v>
                </c:pt>
                <c:pt idx="78">
                  <c:v>6.0050935537790924E-3</c:v>
                </c:pt>
                <c:pt idx="79">
                  <c:v>5.934406409043024E-3</c:v>
                </c:pt>
                <c:pt idx="80">
                  <c:v>5.8629930635055666E-3</c:v>
                </c:pt>
                <c:pt idx="81">
                  <c:v>5.795995822630828E-3</c:v>
                </c:pt>
                <c:pt idx="82">
                  <c:v>5.7289878252015152E-3</c:v>
                </c:pt>
                <c:pt idx="83">
                  <c:v>5.6649346243153684E-3</c:v>
                </c:pt>
                <c:pt idx="84">
                  <c:v>5.6015082772165273E-3</c:v>
                </c:pt>
                <c:pt idx="85">
                  <c:v>5.5385352063469099E-3</c:v>
                </c:pt>
                <c:pt idx="86">
                  <c:v>5.4765817342177434E-3</c:v>
                </c:pt>
                <c:pt idx="87">
                  <c:v>5.4190218366255514E-3</c:v>
                </c:pt>
                <c:pt idx="88">
                  <c:v>5.3605347316616203E-3</c:v>
                </c:pt>
                <c:pt idx="89">
                  <c:v>5.3033996389114536E-3</c:v>
                </c:pt>
                <c:pt idx="90">
                  <c:v>5.2467974688621428E-3</c:v>
                </c:pt>
                <c:pt idx="91">
                  <c:v>5.1937247195136121E-3</c:v>
                </c:pt>
                <c:pt idx="92">
                  <c:v>5.1389416168760409E-3</c:v>
                </c:pt>
                <c:pt idx="93">
                  <c:v>5.0882507069074578E-3</c:v>
                </c:pt>
                <c:pt idx="94">
                  <c:v>5.0364399525804886E-3</c:v>
                </c:pt>
                <c:pt idx="95">
                  <c:v>4.9859520936704005E-3</c:v>
                </c:pt>
                <c:pt idx="96">
                  <c:v>4.9374108811311348E-3</c:v>
                </c:pt>
                <c:pt idx="97">
                  <c:v>4.8892200292998192E-3</c:v>
                </c:pt>
                <c:pt idx="98">
                  <c:v>4.8405322487830886E-3</c:v>
                </c:pt>
                <c:pt idx="99">
                  <c:v>4.7938672206454631E-3</c:v>
                </c:pt>
                <c:pt idx="100">
                  <c:v>4.7488239439969744E-3</c:v>
                </c:pt>
                <c:pt idx="101">
                  <c:v>4.7042031972301867E-3</c:v>
                </c:pt>
                <c:pt idx="102">
                  <c:v>4.6613830877558849E-3</c:v>
                </c:pt>
                <c:pt idx="103">
                  <c:v>4.6180632468763097E-3</c:v>
                </c:pt>
                <c:pt idx="104">
                  <c:v>4.5764589732491976E-3</c:v>
                </c:pt>
                <c:pt idx="105">
                  <c:v>4.5341202825260069E-3</c:v>
                </c:pt>
                <c:pt idx="106">
                  <c:v>4.4944265606235564E-3</c:v>
                </c:pt>
                <c:pt idx="107">
                  <c:v>4.4527899529034753E-3</c:v>
                </c:pt>
                <c:pt idx="108">
                  <c:v>4.4144946120714705E-3</c:v>
                </c:pt>
                <c:pt idx="109">
                  <c:v>4.3749918639811244E-3</c:v>
                </c:pt>
                <c:pt idx="110">
                  <c:v>4.3375808899169021E-3</c:v>
                </c:pt>
                <c:pt idx="111">
                  <c:v>4.3000653808616474E-3</c:v>
                </c:pt>
                <c:pt idx="112">
                  <c:v>4.2635123337135252E-3</c:v>
                </c:pt>
                <c:pt idx="113">
                  <c:v>4.226749884674719E-3</c:v>
                </c:pt>
                <c:pt idx="114">
                  <c:v>4.1925609679329384E-3</c:v>
                </c:pt>
                <c:pt idx="115">
                  <c:v>4.1572461086397654E-3</c:v>
                </c:pt>
                <c:pt idx="116">
                  <c:v>4.1229089382307941E-3</c:v>
                </c:pt>
                <c:pt idx="117">
                  <c:v>4.0895061198757687E-3</c:v>
                </c:pt>
                <c:pt idx="118">
                  <c:v>4.0564586551443127E-3</c:v>
                </c:pt>
                <c:pt idx="119">
                  <c:v>4.0229833549800297E-3</c:v>
                </c:pt>
                <c:pt idx="120">
                  <c:v>3.99101619428994E-3</c:v>
                </c:pt>
                <c:pt idx="121">
                  <c:v>3.9601960894090843E-3</c:v>
                </c:pt>
                <c:pt idx="122">
                  <c:v>3.9287574603139178E-3</c:v>
                </c:pt>
                <c:pt idx="123">
                  <c:v>3.8978855802619125E-3</c:v>
                </c:pt>
                <c:pt idx="124">
                  <c:v>3.8671870044200357E-3</c:v>
                </c:pt>
                <c:pt idx="125">
                  <c:v>3.837772817505337E-3</c:v>
                </c:pt>
                <c:pt idx="126">
                  <c:v>3.8090101316321737E-3</c:v>
                </c:pt>
                <c:pt idx="127">
                  <c:v>3.7809091893527894E-3</c:v>
                </c:pt>
                <c:pt idx="128">
                  <c:v>3.7508124919408991E-3</c:v>
                </c:pt>
                <c:pt idx="129">
                  <c:v>3.7234628841156295E-3</c:v>
                </c:pt>
                <c:pt idx="130">
                  <c:v>3.6965254995450633E-3</c:v>
                </c:pt>
                <c:pt idx="131">
                  <c:v>3.6691351140418263E-3</c:v>
                </c:pt>
                <c:pt idx="132">
                  <c:v>3.64261224921746E-3</c:v>
                </c:pt>
                <c:pt idx="133">
                  <c:v>3.6152309920001687E-3</c:v>
                </c:pt>
                <c:pt idx="134">
                  <c:v>3.5894709145285748E-3</c:v>
                </c:pt>
                <c:pt idx="135">
                  <c:v>3.5649786109986899E-3</c:v>
                </c:pt>
                <c:pt idx="136">
                  <c:v>3.539961441557684E-3</c:v>
                </c:pt>
                <c:pt idx="137">
                  <c:v>3.5151307886538367E-3</c:v>
                </c:pt>
                <c:pt idx="138">
                  <c:v>3.4903647749677138E-3</c:v>
                </c:pt>
                <c:pt idx="139">
                  <c:v>3.4657744722991308E-3</c:v>
                </c:pt>
                <c:pt idx="140">
                  <c:v>3.4420124680515046E-3</c:v>
                </c:pt>
                <c:pt idx="141">
                  <c:v>3.4184756465428867E-3</c:v>
                </c:pt>
                <c:pt idx="142">
                  <c:v>3.3953183401071148E-3</c:v>
                </c:pt>
                <c:pt idx="143">
                  <c:v>3.3723605577074146E-3</c:v>
                </c:pt>
                <c:pt idx="144">
                  <c:v>3.3496347939225295E-3</c:v>
                </c:pt>
                <c:pt idx="145">
                  <c:v>3.3313017624851424E-3</c:v>
                </c:pt>
              </c:numCache>
            </c:numRef>
          </c:xVal>
          <c:yVal>
            <c:numRef>
              <c:f>'190619_10-300Kのコピー'!$X$3:$X$148</c:f>
              <c:numCache>
                <c:formatCode>General</c:formatCode>
                <c:ptCount val="146"/>
                <c:pt idx="73">
                  <c:v>4938912.5199999996</c:v>
                </c:pt>
                <c:pt idx="74">
                  <c:v>4149634.85</c:v>
                </c:pt>
                <c:pt idx="75">
                  <c:v>3537833.66</c:v>
                </c:pt>
                <c:pt idx="76">
                  <c:v>3101140.6</c:v>
                </c:pt>
                <c:pt idx="77">
                  <c:v>2654092.8199999998</c:v>
                </c:pt>
                <c:pt idx="78">
                  <c:v>2338876.0499999998</c:v>
                </c:pt>
                <c:pt idx="79">
                  <c:v>2030520.115</c:v>
                </c:pt>
                <c:pt idx="80">
                  <c:v>1771447.48</c:v>
                </c:pt>
                <c:pt idx="81">
                  <c:v>1557373.47</c:v>
                </c:pt>
                <c:pt idx="82">
                  <c:v>1367317.42</c:v>
                </c:pt>
                <c:pt idx="83">
                  <c:v>1206945.99</c:v>
                </c:pt>
                <c:pt idx="84">
                  <c:v>1065776.2375</c:v>
                </c:pt>
                <c:pt idx="85">
                  <c:v>942578.90500000003</c:v>
                </c:pt>
                <c:pt idx="86">
                  <c:v>831227.91500000004</c:v>
                </c:pt>
                <c:pt idx="87">
                  <c:v>741760.39749999996</c:v>
                </c:pt>
                <c:pt idx="88">
                  <c:v>665688.22499999998</c:v>
                </c:pt>
                <c:pt idx="89">
                  <c:v>592522.26500000001</c:v>
                </c:pt>
                <c:pt idx="90">
                  <c:v>524064.11125000002</c:v>
                </c:pt>
                <c:pt idx="91">
                  <c:v>471419.77</c:v>
                </c:pt>
                <c:pt idx="92">
                  <c:v>419746.41249999998</c:v>
                </c:pt>
                <c:pt idx="93">
                  <c:v>376663.07</c:v>
                </c:pt>
                <c:pt idx="94">
                  <c:v>338122.05</c:v>
                </c:pt>
                <c:pt idx="95">
                  <c:v>302394.86875000002</c:v>
                </c:pt>
                <c:pt idx="96">
                  <c:v>272344.84250000003</c:v>
                </c:pt>
                <c:pt idx="97">
                  <c:v>244509.62</c:v>
                </c:pt>
                <c:pt idx="98">
                  <c:v>219808.90687499999</c:v>
                </c:pt>
                <c:pt idx="99">
                  <c:v>197241.08499999999</c:v>
                </c:pt>
                <c:pt idx="100">
                  <c:v>178288.83249999999</c:v>
                </c:pt>
                <c:pt idx="101">
                  <c:v>160807.01250000001</c:v>
                </c:pt>
                <c:pt idx="102">
                  <c:v>145435.94875000001</c:v>
                </c:pt>
                <c:pt idx="103">
                  <c:v>131203.33249999999</c:v>
                </c:pt>
                <c:pt idx="104">
                  <c:v>118815.5584375</c:v>
                </c:pt>
                <c:pt idx="105">
                  <c:v>107329.28156249999</c:v>
                </c:pt>
                <c:pt idx="106">
                  <c:v>97472.346875000003</c:v>
                </c:pt>
                <c:pt idx="107">
                  <c:v>87994.285937499997</c:v>
                </c:pt>
                <c:pt idx="108">
                  <c:v>79768.714687500003</c:v>
                </c:pt>
                <c:pt idx="109">
                  <c:v>72185.675625000003</c:v>
                </c:pt>
                <c:pt idx="110">
                  <c:v>65537.747968750002</c:v>
                </c:pt>
                <c:pt idx="111">
                  <c:v>59633.452656250003</c:v>
                </c:pt>
                <c:pt idx="112">
                  <c:v>54073.921249999999</c:v>
                </c:pt>
                <c:pt idx="113">
                  <c:v>49076.62</c:v>
                </c:pt>
                <c:pt idx="114">
                  <c:v>44703.881718750003</c:v>
                </c:pt>
                <c:pt idx="115">
                  <c:v>40574.903281250001</c:v>
                </c:pt>
                <c:pt idx="116">
                  <c:v>36942.376875000002</c:v>
                </c:pt>
                <c:pt idx="117">
                  <c:v>33668.587187500001</c:v>
                </c:pt>
                <c:pt idx="118">
                  <c:v>30694.716171874999</c:v>
                </c:pt>
                <c:pt idx="119">
                  <c:v>27929.719531250001</c:v>
                </c:pt>
                <c:pt idx="120">
                  <c:v>25452.205156249998</c:v>
                </c:pt>
                <c:pt idx="121">
                  <c:v>23265.403046874999</c:v>
                </c:pt>
                <c:pt idx="122">
                  <c:v>21183.954218750001</c:v>
                </c:pt>
                <c:pt idx="123">
                  <c:v>19376.560312500002</c:v>
                </c:pt>
                <c:pt idx="124">
                  <c:v>17662.487421875001</c:v>
                </c:pt>
                <c:pt idx="125">
                  <c:v>16153.7174609375</c:v>
                </c:pt>
                <c:pt idx="126">
                  <c:v>14756.4846875</c:v>
                </c:pt>
                <c:pt idx="127">
                  <c:v>13566.318515625</c:v>
                </c:pt>
                <c:pt idx="128">
                  <c:v>12370.784960937501</c:v>
                </c:pt>
                <c:pt idx="129">
                  <c:v>11346.763554687501</c:v>
                </c:pt>
                <c:pt idx="130">
                  <c:v>10388.9907421875</c:v>
                </c:pt>
                <c:pt idx="131">
                  <c:v>9532.4673828124996</c:v>
                </c:pt>
                <c:pt idx="132">
                  <c:v>8756.7666406249991</c:v>
                </c:pt>
                <c:pt idx="133">
                  <c:v>7993.8617578125004</c:v>
                </c:pt>
                <c:pt idx="134">
                  <c:v>7438.046875</c:v>
                </c:pt>
                <c:pt idx="135">
                  <c:v>6523.1397656250001</c:v>
                </c:pt>
                <c:pt idx="136">
                  <c:v>5736.2954882812501</c:v>
                </c:pt>
                <c:pt idx="137">
                  <c:v>5091.2561132812498</c:v>
                </c:pt>
                <c:pt idx="138">
                  <c:v>4561.8157031250003</c:v>
                </c:pt>
                <c:pt idx="139">
                  <c:v>4111.7032910156204</c:v>
                </c:pt>
                <c:pt idx="140">
                  <c:v>3725.5535253906301</c:v>
                </c:pt>
                <c:pt idx="141">
                  <c:v>3394.2438867187502</c:v>
                </c:pt>
                <c:pt idx="142">
                  <c:v>3099.9599316406302</c:v>
                </c:pt>
                <c:pt idx="143">
                  <c:v>2837.3369628906198</c:v>
                </c:pt>
                <c:pt idx="144">
                  <c:v>2606.3710253906302</c:v>
                </c:pt>
                <c:pt idx="145">
                  <c:v>2395.6814062499998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11B-B547-A1AA-AA3C2EC70E36}"/>
            </c:ext>
          </c:extLst>
        </c:ser>
        <c:ser>
          <c:idx val="1"/>
          <c:order val="2"/>
          <c:tx>
            <c:strRef>
              <c:f>'190619_10-300Kのコピー'!$J$2</c:f>
              <c:strCache>
                <c:ptCount val="1"/>
                <c:pt idx="0">
                  <c:v>fitted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'190619_10-300Kのコピー'!$B$3:$B$147</c:f>
              <c:numCache>
                <c:formatCode>General</c:formatCode>
                <c:ptCount val="145"/>
                <c:pt idx="0">
                  <c:v>3.3334389614091478E-3</c:v>
                </c:pt>
                <c:pt idx="1">
                  <c:v>3.3589498361425354E-3</c:v>
                </c:pt>
                <c:pt idx="2">
                  <c:v>3.3865191568592458E-3</c:v>
                </c:pt>
                <c:pt idx="3">
                  <c:v>3.409073412015563E-3</c:v>
                </c:pt>
                <c:pt idx="4">
                  <c:v>3.4329584122567342E-3</c:v>
                </c:pt>
                <c:pt idx="5">
                  <c:v>3.4576773246728222E-3</c:v>
                </c:pt>
                <c:pt idx="6">
                  <c:v>3.4829735759354199E-3</c:v>
                </c:pt>
                <c:pt idx="7">
                  <c:v>3.5013466101273794E-3</c:v>
                </c:pt>
                <c:pt idx="8">
                  <c:v>3.528134037223058E-3</c:v>
                </c:pt>
                <c:pt idx="9">
                  <c:v>3.5527210115453688E-3</c:v>
                </c:pt>
                <c:pt idx="10">
                  <c:v>3.5784135652538788E-3</c:v>
                </c:pt>
                <c:pt idx="11">
                  <c:v>3.6035996406078023E-3</c:v>
                </c:pt>
                <c:pt idx="12">
                  <c:v>3.6290467046504976E-3</c:v>
                </c:pt>
                <c:pt idx="13">
                  <c:v>3.6594917117002235E-3</c:v>
                </c:pt>
                <c:pt idx="14">
                  <c:v>3.6845127004819988E-3</c:v>
                </c:pt>
                <c:pt idx="15">
                  <c:v>3.7110453770655646E-3</c:v>
                </c:pt>
                <c:pt idx="16">
                  <c:v>3.7431832238953699E-3</c:v>
                </c:pt>
                <c:pt idx="17">
                  <c:v>3.7677648104357661E-3</c:v>
                </c:pt>
                <c:pt idx="18">
                  <c:v>3.7960545152260104E-3</c:v>
                </c:pt>
                <c:pt idx="19">
                  <c:v>3.8239828891703069E-3</c:v>
                </c:pt>
                <c:pt idx="20">
                  <c:v>3.8557762247175796E-3</c:v>
                </c:pt>
                <c:pt idx="21">
                  <c:v>3.8849761104439136E-3</c:v>
                </c:pt>
                <c:pt idx="22">
                  <c:v>3.9164572388528211E-3</c:v>
                </c:pt>
                <c:pt idx="23">
                  <c:v>3.9468586938045296E-3</c:v>
                </c:pt>
                <c:pt idx="24">
                  <c:v>3.9777532061363889E-3</c:v>
                </c:pt>
                <c:pt idx="25">
                  <c:v>4.0097725970197557E-3</c:v>
                </c:pt>
                <c:pt idx="26">
                  <c:v>4.0421433660101464E-3</c:v>
                </c:pt>
                <c:pt idx="27">
                  <c:v>4.0742890051423215E-3</c:v>
                </c:pt>
                <c:pt idx="28">
                  <c:v>4.1096133510762816E-3</c:v>
                </c:pt>
                <c:pt idx="29">
                  <c:v>4.1450922707747884E-3</c:v>
                </c:pt>
                <c:pt idx="30">
                  <c:v>4.1765684859311489E-3</c:v>
                </c:pt>
                <c:pt idx="31">
                  <c:v>4.212150037277939E-3</c:v>
                </c:pt>
                <c:pt idx="32">
                  <c:v>4.2502639958324961E-3</c:v>
                </c:pt>
                <c:pt idx="33">
                  <c:v>4.2865498672962276E-3</c:v>
                </c:pt>
                <c:pt idx="34">
                  <c:v>4.3221515841530321E-3</c:v>
                </c:pt>
                <c:pt idx="35">
                  <c:v>4.3591590247299651E-3</c:v>
                </c:pt>
                <c:pt idx="36">
                  <c:v>4.3971430110781341E-3</c:v>
                </c:pt>
                <c:pt idx="37">
                  <c:v>4.4366064577550015E-3</c:v>
                </c:pt>
                <c:pt idx="38">
                  <c:v>4.4773861290870126E-3</c:v>
                </c:pt>
                <c:pt idx="39">
                  <c:v>4.5165914923697321E-3</c:v>
                </c:pt>
                <c:pt idx="40">
                  <c:v>4.5578239311697367E-3</c:v>
                </c:pt>
                <c:pt idx="41">
                  <c:v>4.5991781116568892E-3</c:v>
                </c:pt>
                <c:pt idx="42">
                  <c:v>4.6430859688238995E-3</c:v>
                </c:pt>
                <c:pt idx="43">
                  <c:v>4.6871085419363471E-3</c:v>
                </c:pt>
                <c:pt idx="44">
                  <c:v>4.7283113086804196E-3</c:v>
                </c:pt>
                <c:pt idx="45">
                  <c:v>4.7751237735310656E-3</c:v>
                </c:pt>
                <c:pt idx="46">
                  <c:v>4.8203586009632994E-3</c:v>
                </c:pt>
                <c:pt idx="47">
                  <c:v>4.8683903657781719E-3</c:v>
                </c:pt>
                <c:pt idx="48">
                  <c:v>4.9142464519040772E-3</c:v>
                </c:pt>
                <c:pt idx="49">
                  <c:v>4.9645000296002053E-3</c:v>
                </c:pt>
                <c:pt idx="50">
                  <c:v>5.0146592471094001E-3</c:v>
                </c:pt>
                <c:pt idx="51">
                  <c:v>5.0654610123324131E-3</c:v>
                </c:pt>
                <c:pt idx="52">
                  <c:v>5.1162515463280137E-3</c:v>
                </c:pt>
                <c:pt idx="53">
                  <c:v>5.1691501371675273E-3</c:v>
                </c:pt>
                <c:pt idx="54">
                  <c:v>5.2246890954824659E-3</c:v>
                </c:pt>
                <c:pt idx="55">
                  <c:v>5.278009799866726E-3</c:v>
                </c:pt>
                <c:pt idx="56">
                  <c:v>5.3345069856474232E-3</c:v>
                </c:pt>
                <c:pt idx="57">
                  <c:v>5.3929782330590188E-3</c:v>
                </c:pt>
                <c:pt idx="58">
                  <c:v>5.450323452861729E-3</c:v>
                </c:pt>
                <c:pt idx="59">
                  <c:v>5.5114776758074533E-3</c:v>
                </c:pt>
                <c:pt idx="60">
                  <c:v>5.5711826632303544E-3</c:v>
                </c:pt>
                <c:pt idx="61">
                  <c:v>5.6341345887256332E-3</c:v>
                </c:pt>
                <c:pt idx="62">
                  <c:v>5.6996749795478838E-3</c:v>
                </c:pt>
                <c:pt idx="63">
                  <c:v>5.7658689958421808E-3</c:v>
                </c:pt>
                <c:pt idx="64">
                  <c:v>5.8363164201479922E-3</c:v>
                </c:pt>
                <c:pt idx="65">
                  <c:v>5.9002481199463691E-3</c:v>
                </c:pt>
                <c:pt idx="66">
                  <c:v>5.9706501946592827E-3</c:v>
                </c:pt>
                <c:pt idx="67">
                  <c:v>6.0421445482774132E-3</c:v>
                </c:pt>
                <c:pt idx="68">
                  <c:v>6.1208200718367136E-3</c:v>
                </c:pt>
                <c:pt idx="69">
                  <c:v>6.1944916889120384E-3</c:v>
                </c:pt>
                <c:pt idx="70">
                  <c:v>6.2739902150796547E-3</c:v>
                </c:pt>
                <c:pt idx="71">
                  <c:v>6.3521889225660582E-3</c:v>
                </c:pt>
                <c:pt idx="72">
                  <c:v>6.4331476729166245E-3</c:v>
                </c:pt>
                <c:pt idx="73">
                  <c:v>6.5143523300817017E-3</c:v>
                </c:pt>
                <c:pt idx="74">
                  <c:v>6.6010283889747995E-3</c:v>
                </c:pt>
                <c:pt idx="75">
                  <c:v>6.6921526555421664E-3</c:v>
                </c:pt>
                <c:pt idx="76">
                  <c:v>6.7817506376906065E-3</c:v>
                </c:pt>
                <c:pt idx="77">
                  <c:v>6.8738466737608582E-3</c:v>
                </c:pt>
                <c:pt idx="78">
                  <c:v>6.9714832549729547E-3</c:v>
                </c:pt>
                <c:pt idx="79">
                  <c:v>7.068106941571047E-3</c:v>
                </c:pt>
                <c:pt idx="80">
                  <c:v>7.1691551301203147E-3</c:v>
                </c:pt>
                <c:pt idx="81">
                  <c:v>7.2756112930063141E-3</c:v>
                </c:pt>
                <c:pt idx="82">
                  <c:v>7.3844911263512393E-3</c:v>
                </c:pt>
                <c:pt idx="83">
                  <c:v>7.496634230172273E-3</c:v>
                </c:pt>
                <c:pt idx="84">
                  <c:v>7.6024495209288771E-3</c:v>
                </c:pt>
                <c:pt idx="85">
                  <c:v>7.7214654760855757E-3</c:v>
                </c:pt>
                <c:pt idx="86">
                  <c:v>7.8446384297508331E-3</c:v>
                </c:pt>
                <c:pt idx="87">
                  <c:v>7.9692134168327933E-3</c:v>
                </c:pt>
                <c:pt idx="88">
                  <c:v>8.0970907103409887E-3</c:v>
                </c:pt>
                <c:pt idx="89">
                  <c:v>8.2310113929350091E-3</c:v>
                </c:pt>
                <c:pt idx="90">
                  <c:v>8.3683197117975887E-3</c:v>
                </c:pt>
                <c:pt idx="91">
                  <c:v>8.5110149144380694E-3</c:v>
                </c:pt>
                <c:pt idx="92">
                  <c:v>8.6586009091623346E-3</c:v>
                </c:pt>
                <c:pt idx="93">
                  <c:v>8.8082212304864266E-3</c:v>
                </c:pt>
                <c:pt idx="94">
                  <c:v>8.9663784750001231E-3</c:v>
                </c:pt>
                <c:pt idx="95">
                  <c:v>9.1338421247806455E-3</c:v>
                </c:pt>
                <c:pt idx="96">
                  <c:v>9.3062775447181282E-3</c:v>
                </c:pt>
                <c:pt idx="97">
                  <c:v>9.4769483274872932E-3</c:v>
                </c:pt>
                <c:pt idx="98">
                  <c:v>9.660981881899889E-3</c:v>
                </c:pt>
                <c:pt idx="99">
                  <c:v>9.8504700865395933E-3</c:v>
                </c:pt>
                <c:pt idx="100">
                  <c:v>1.0022917314182082E-2</c:v>
                </c:pt>
                <c:pt idx="101">
                  <c:v>9.9987100358070301E-3</c:v>
                </c:pt>
                <c:pt idx="102">
                  <c:v>1.0249298836514723E-2</c:v>
                </c:pt>
                <c:pt idx="103">
                  <c:v>1.054105118661015E-2</c:v>
                </c:pt>
                <c:pt idx="104">
                  <c:v>1.0730172293713085E-2</c:v>
                </c:pt>
                <c:pt idx="105">
                  <c:v>1.0963511686266837E-2</c:v>
                </c:pt>
                <c:pt idx="106">
                  <c:v>1.1179973762817918E-2</c:v>
                </c:pt>
                <c:pt idx="107">
                  <c:v>1.1442354573139989E-2</c:v>
                </c:pt>
                <c:pt idx="108">
                  <c:v>1.1696016017773892E-2</c:v>
                </c:pt>
                <c:pt idx="109">
                  <c:v>1.1982426408436997E-2</c:v>
                </c:pt>
                <c:pt idx="110">
                  <c:v>1.2281655373594352E-2</c:v>
                </c:pt>
                <c:pt idx="111">
                  <c:v>1.2577239765483682E-2</c:v>
                </c:pt>
                <c:pt idx="112">
                  <c:v>1.2908830644921036E-2</c:v>
                </c:pt>
                <c:pt idx="113">
                  <c:v>1.3248981993455661E-2</c:v>
                </c:pt>
                <c:pt idx="114">
                  <c:v>1.3606765595454309E-2</c:v>
                </c:pt>
                <c:pt idx="115">
                  <c:v>1.4034379153627527E-2</c:v>
                </c:pt>
                <c:pt idx="116">
                  <c:v>1.4399812092295808E-2</c:v>
                </c:pt>
                <c:pt idx="117">
                  <c:v>1.4826412193647156E-2</c:v>
                </c:pt>
                <c:pt idx="118">
                  <c:v>1.5280181643345808E-2</c:v>
                </c:pt>
                <c:pt idx="119">
                  <c:v>1.5713523590306124E-2</c:v>
                </c:pt>
                <c:pt idx="120">
                  <c:v>1.6515903749170762E-2</c:v>
                </c:pt>
                <c:pt idx="121">
                  <c:v>1.7469705627556478E-2</c:v>
                </c:pt>
                <c:pt idx="122">
                  <c:v>1.814223484714134E-2</c:v>
                </c:pt>
                <c:pt idx="123">
                  <c:v>1.8854370978722494E-2</c:v>
                </c:pt>
                <c:pt idx="124">
                  <c:v>1.9598044367205098E-2</c:v>
                </c:pt>
                <c:pt idx="125">
                  <c:v>2.0593865574324896E-2</c:v>
                </c:pt>
                <c:pt idx="126">
                  <c:v>2.2235934389302152E-2</c:v>
                </c:pt>
                <c:pt idx="127">
                  <c:v>2.3256896106986821E-2</c:v>
                </c:pt>
                <c:pt idx="128">
                  <c:v>2.4432672977427735E-2</c:v>
                </c:pt>
                <c:pt idx="129">
                  <c:v>2.5581532082429772E-2</c:v>
                </c:pt>
                <c:pt idx="130">
                  <c:v>2.6840053730481716E-2</c:v>
                </c:pt>
                <c:pt idx="131">
                  <c:v>2.8345554874098067E-2</c:v>
                </c:pt>
                <c:pt idx="132">
                  <c:v>2.9999220105419094E-2</c:v>
                </c:pt>
                <c:pt idx="133">
                  <c:v>3.1890297299432824E-2</c:v>
                </c:pt>
                <c:pt idx="134">
                  <c:v>3.3930336699802846E-2</c:v>
                </c:pt>
                <c:pt idx="135">
                  <c:v>3.641156665618666E-2</c:v>
                </c:pt>
                <c:pt idx="136">
                  <c:v>3.9326184449952256E-2</c:v>
                </c:pt>
                <c:pt idx="137">
                  <c:v>4.2603953425329015E-2</c:v>
                </c:pt>
                <c:pt idx="138">
                  <c:v>4.64450929011705E-2</c:v>
                </c:pt>
                <c:pt idx="139">
                  <c:v>5.1435566354797208E-2</c:v>
                </c:pt>
                <c:pt idx="140">
                  <c:v>5.6523360729768463E-2</c:v>
                </c:pt>
                <c:pt idx="141">
                  <c:v>6.4698745663384793E-2</c:v>
                </c:pt>
                <c:pt idx="142">
                  <c:v>7.3746585291784086E-2</c:v>
                </c:pt>
                <c:pt idx="143">
                  <c:v>8.7256610915106225E-2</c:v>
                </c:pt>
                <c:pt idx="144">
                  <c:v>0.10045203492354421</c:v>
                </c:pt>
              </c:numCache>
            </c:numRef>
          </c:xVal>
          <c:yVal>
            <c:numRef>
              <c:f>'190619_10-300Kのコピー'!$J$3:$J$140</c:f>
              <c:numCache>
                <c:formatCode>General</c:formatCode>
                <c:ptCount val="138"/>
                <c:pt idx="0">
                  <c:v>2246.0113656058256</c:v>
                </c:pt>
                <c:pt idx="1">
                  <c:v>2382.6506624884237</c:v>
                </c:pt>
                <c:pt idx="2">
                  <c:v>2539.6761404645017</c:v>
                </c:pt>
                <c:pt idx="3">
                  <c:v>2675.8033949943379</c:v>
                </c:pt>
                <c:pt idx="4">
                  <c:v>2827.925617106313</c:v>
                </c:pt>
                <c:pt idx="5">
                  <c:v>2994.4714173735897</c:v>
                </c:pt>
                <c:pt idx="6">
                  <c:v>3175.0664120543283</c:v>
                </c:pt>
                <c:pt idx="7">
                  <c:v>3313.0265045863634</c:v>
                </c:pt>
                <c:pt idx="8">
                  <c:v>3524.9808978124211</c:v>
                </c:pt>
                <c:pt idx="9">
                  <c:v>3731.4386738838821</c:v>
                </c:pt>
                <c:pt idx="10">
                  <c:v>3960.111274847613</c:v>
                </c:pt>
                <c:pt idx="11">
                  <c:v>4197.8726666271523</c:v>
                </c:pt>
                <c:pt idx="12">
                  <c:v>4452.5984285074628</c:v>
                </c:pt>
                <c:pt idx="13">
                  <c:v>4777.741921867997</c:v>
                </c:pt>
                <c:pt idx="14">
                  <c:v>5062.6579028552242</c:v>
                </c:pt>
                <c:pt idx="15">
                  <c:v>5383.3710594568747</c:v>
                </c:pt>
                <c:pt idx="16">
                  <c:v>5799.1646675022221</c:v>
                </c:pt>
                <c:pt idx="17">
                  <c:v>6138.7445905686909</c:v>
                </c:pt>
                <c:pt idx="18">
                  <c:v>6554.2318419503872</c:v>
                </c:pt>
                <c:pt idx="19">
                  <c:v>6991.989309896645</c:v>
                </c:pt>
                <c:pt idx="20">
                  <c:v>7526.0224957579921</c:v>
                </c:pt>
                <c:pt idx="21">
                  <c:v>8052.3535623697717</c:v>
                </c:pt>
                <c:pt idx="22">
                  <c:v>8661.1129368265647</c:v>
                </c:pt>
                <c:pt idx="23">
                  <c:v>9292.6391468074253</c:v>
                </c:pt>
                <c:pt idx="24">
                  <c:v>9981.5999511792852</c:v>
                </c:pt>
                <c:pt idx="25">
                  <c:v>10749.597189404953</c:v>
                </c:pt>
                <c:pt idx="26">
                  <c:v>11586.105904135089</c:v>
                </c:pt>
                <c:pt idx="27">
                  <c:v>12481.203192159512</c:v>
                </c:pt>
                <c:pt idx="28">
                  <c:v>13544.758267554447</c:v>
                </c:pt>
                <c:pt idx="29">
                  <c:v>14704.202361489519</c:v>
                </c:pt>
                <c:pt idx="30">
                  <c:v>15815.662807742241</c:v>
                </c:pt>
                <c:pt idx="31">
                  <c:v>17173.578298740918</c:v>
                </c:pt>
                <c:pt idx="32">
                  <c:v>18757.728822869154</c:v>
                </c:pt>
                <c:pt idx="33">
                  <c:v>20401.484418357253</c:v>
                </c:pt>
                <c:pt idx="34">
                  <c:v>22154.167733828126</c:v>
                </c:pt>
                <c:pt idx="35">
                  <c:v>24135.839771547049</c:v>
                </c:pt>
                <c:pt idx="36">
                  <c:v>26354.282662415029</c:v>
                </c:pt>
                <c:pt idx="37">
                  <c:v>28875.360994004968</c:v>
                </c:pt>
                <c:pt idx="38">
                  <c:v>31734.15703743308</c:v>
                </c:pt>
                <c:pt idx="39">
                  <c:v>34749.11228238287</c:v>
                </c:pt>
                <c:pt idx="40">
                  <c:v>38229.486726222436</c:v>
                </c:pt>
                <c:pt idx="41">
                  <c:v>42070.300881556526</c:v>
                </c:pt>
                <c:pt idx="42">
                  <c:v>46571.4987329125</c:v>
                </c:pt>
                <c:pt idx="43">
                  <c:v>51567.983009761025</c:v>
                </c:pt>
                <c:pt idx="44">
                  <c:v>56728.991875703272</c:v>
                </c:pt>
                <c:pt idx="45">
                  <c:v>63222.247508092194</c:v>
                </c:pt>
                <c:pt idx="46">
                  <c:v>70201.865324154598</c:v>
                </c:pt>
                <c:pt idx="47">
                  <c:v>78458.389782957267</c:v>
                </c:pt>
                <c:pt idx="48">
                  <c:v>87245.436603480135</c:v>
                </c:pt>
                <c:pt idx="49">
                  <c:v>98009.291905913065</c:v>
                </c:pt>
                <c:pt idx="50">
                  <c:v>110077.08334697143</c:v>
                </c:pt>
                <c:pt idx="51">
                  <c:v>123814.80789995939</c:v>
                </c:pt>
                <c:pt idx="52">
                  <c:v>139263.3925893906</c:v>
                </c:pt>
                <c:pt idx="53">
                  <c:v>157405.81644314618</c:v>
                </c:pt>
                <c:pt idx="54">
                  <c:v>179002.53666617759</c:v>
                </c:pt>
                <c:pt idx="55">
                  <c:v>202519.74899841184</c:v>
                </c:pt>
                <c:pt idx="56">
                  <c:v>230817.73954450348</c:v>
                </c:pt>
                <c:pt idx="57">
                  <c:v>264274.76291762013</c:v>
                </c:pt>
                <c:pt idx="58">
                  <c:v>301793.65262696048</c:v>
                </c:pt>
                <c:pt idx="59">
                  <c:v>347691.48197529954</c:v>
                </c:pt>
                <c:pt idx="60">
                  <c:v>399227.96172919858</c:v>
                </c:pt>
                <c:pt idx="61">
                  <c:v>461862.06870418752</c:v>
                </c:pt>
                <c:pt idx="62">
                  <c:v>537534.15311981051</c:v>
                </c:pt>
                <c:pt idx="63">
                  <c:v>626551.79618434608</c:v>
                </c:pt>
                <c:pt idx="64">
                  <c:v>737537.72073140042</c:v>
                </c:pt>
                <c:pt idx="65">
                  <c:v>855186.11079493992</c:v>
                </c:pt>
                <c:pt idx="66">
                  <c:v>1006566.1056427606</c:v>
                </c:pt>
                <c:pt idx="67">
                  <c:v>1187742.05423212</c:v>
                </c:pt>
                <c:pt idx="68">
                  <c:v>1425022.9350139366</c:v>
                </c:pt>
                <c:pt idx="69">
                  <c:v>1690015.5023263725</c:v>
                </c:pt>
                <c:pt idx="70">
                  <c:v>2031504.7811398231</c:v>
                </c:pt>
                <c:pt idx="71">
                  <c:v>2434659.22427112</c:v>
                </c:pt>
                <c:pt idx="72">
                  <c:v>2936523.2244512257</c:v>
                </c:pt>
                <c:pt idx="73">
                  <c:v>3543854.8883340503</c:v>
                </c:pt>
                <c:pt idx="74">
                  <c:v>4331310.5450451812</c:v>
                </c:pt>
                <c:pt idx="75">
                  <c:v>5348535.7914890675</c:v>
                </c:pt>
                <c:pt idx="76">
                  <c:v>6581364.984585505</c:v>
                </c:pt>
                <c:pt idx="77">
                  <c:v>8145327.840714559</c:v>
                </c:pt>
                <c:pt idx="78">
                  <c:v>10211077.672561474</c:v>
                </c:pt>
                <c:pt idx="79">
                  <c:v>12770745.045603191</c:v>
                </c:pt>
                <c:pt idx="80">
                  <c:v>16136496.473830383</c:v>
                </c:pt>
                <c:pt idx="81">
                  <c:v>20646164.94778689</c:v>
                </c:pt>
                <c:pt idx="82">
                  <c:v>26564783.220813233</c:v>
                </c:pt>
                <c:pt idx="83">
                  <c:v>34439276.950983375</c:v>
                </c:pt>
                <c:pt idx="84">
                  <c:v>43998699.778195336</c:v>
                </c:pt>
                <c:pt idx="85">
                  <c:v>57955879.290259004</c:v>
                </c:pt>
                <c:pt idx="86">
                  <c:v>77078733.074411958</c:v>
                </c:pt>
                <c:pt idx="87">
                  <c:v>102844537.36036886</c:v>
                </c:pt>
                <c:pt idx="88">
                  <c:v>138276380.07357398</c:v>
                </c:pt>
                <c:pt idx="89">
                  <c:v>188534462.79580292</c:v>
                </c:pt>
                <c:pt idx="90">
                  <c:v>259083285.29317108</c:v>
                </c:pt>
                <c:pt idx="91">
                  <c:v>360498922.91227365</c:v>
                </c:pt>
                <c:pt idx="92">
                  <c:v>507324352.08728456</c:v>
                </c:pt>
                <c:pt idx="93">
                  <c:v>717319674.00078654</c:v>
                </c:pt>
                <c:pt idx="94">
                  <c:v>1034481497.5902791</c:v>
                </c:pt>
                <c:pt idx="95">
                  <c:v>1524366146.3531766</c:v>
                </c:pt>
                <c:pt idx="96">
                  <c:v>2272241249.7168689</c:v>
                </c:pt>
                <c:pt idx="97">
                  <c:v>3373225948.3339524</c:v>
                </c:pt>
                <c:pt idx="98">
                  <c:v>5165010934.7309532</c:v>
                </c:pt>
                <c:pt idx="99">
                  <c:v>8009052091.1154766</c:v>
                </c:pt>
                <c:pt idx="100">
                  <c:v>11938730098.338806</c:v>
                </c:pt>
                <c:pt idx="101">
                  <c:v>11288086707.93502</c:v>
                </c:pt>
                <c:pt idx="102">
                  <c:v>20163236471.623791</c:v>
                </c:pt>
                <c:pt idx="103">
                  <c:v>39617370063.578865</c:v>
                </c:pt>
                <c:pt idx="104">
                  <c:v>61379937012.354485</c:v>
                </c:pt>
                <c:pt idx="105">
                  <c:v>105347427016.86708</c:v>
                </c:pt>
                <c:pt idx="106">
                  <c:v>173881394150.47305</c:v>
                </c:pt>
                <c:pt idx="107">
                  <c:v>319189509439.99646</c:v>
                </c:pt>
                <c:pt idx="108">
                  <c:v>574219222535.62134</c:v>
                </c:pt>
                <c:pt idx="109">
                  <c:v>1114377574173.3738</c:v>
                </c:pt>
                <c:pt idx="110">
                  <c:v>2227792252868.8828</c:v>
                </c:pt>
                <c:pt idx="111">
                  <c:v>4416241262347.4346</c:v>
                </c:pt>
                <c:pt idx="112">
                  <c:v>9515497897918.8145</c:v>
                </c:pt>
                <c:pt idx="113">
                  <c:v>20913025592277.141</c:v>
                </c:pt>
                <c:pt idx="114">
                  <c:v>47877288003189.18</c:v>
                </c:pt>
                <c:pt idx="115">
                  <c:v>128839394486429.36</c:v>
                </c:pt>
                <c:pt idx="116">
                  <c:v>300228507906286.5</c:v>
                </c:pt>
                <c:pt idx="117">
                  <c:v>806031732730192.5</c:v>
                </c:pt>
                <c:pt idx="118">
                  <c:v>2304454777526671.5</c:v>
                </c:pt>
                <c:pt idx="119">
                  <c:v>6284150794273251</c:v>
                </c:pt>
                <c:pt idx="120">
                  <c:v>4.0267342652511456E+16</c:v>
                </c:pt>
                <c:pt idx="121">
                  <c:v>3.6635108889514477E+17</c:v>
                </c:pt>
                <c:pt idx="122">
                  <c:v>1.7380121145907796E+18</c:v>
                </c:pt>
                <c:pt idx="123">
                  <c:v>9.0370892944049818E+18</c:v>
                </c:pt>
                <c:pt idx="124">
                  <c:v>5.054889249805371E+19</c:v>
                </c:pt>
                <c:pt idx="125">
                  <c:v>5.068763715040466E+20</c:v>
                </c:pt>
                <c:pt idx="126">
                  <c:v>2.2689474949667636E+22</c:v>
                </c:pt>
                <c:pt idx="127">
                  <c:v>2.4115202284330369E+23</c:v>
                </c:pt>
                <c:pt idx="128">
                  <c:v>3.6678135107605215E+24</c:v>
                </c:pt>
                <c:pt idx="129">
                  <c:v>5.2415614782457588E+25</c:v>
                </c:pt>
                <c:pt idx="130">
                  <c:v>9.6553480916126649E+26</c:v>
                </c:pt>
                <c:pt idx="131">
                  <c:v>3.1505496500777686E+28</c:v>
                </c:pt>
                <c:pt idx="132">
                  <c:v>1.4486640026547175E+30</c:v>
                </c:pt>
                <c:pt idx="133">
                  <c:v>1.1540935981480838E+32</c:v>
                </c:pt>
                <c:pt idx="134">
                  <c:v>1.2980151606819882E+34</c:v>
                </c:pt>
                <c:pt idx="135">
                  <c:v>4.0540381615221524E+36</c:v>
                </c:pt>
                <c:pt idx="136">
                  <c:v>3.4531897698841187E+39</c:v>
                </c:pt>
                <c:pt idx="137">
                  <c:v>6.8180824994652902E+42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1B-B547-A1AA-AA3C2EC70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7.0000000000000019E-3"/>
          <c:min val="3.0000000000000009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1/</a:t>
                </a:r>
                <a:r>
                  <a:rPr lang="ja-JP" altLang="en-US"/>
                  <a:t>温度</a:t>
                </a:r>
                <a:r>
                  <a:rPr lang="en-US" altLang="ja-JP"/>
                  <a:t>(1/K)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</c:valAx>
      <c:valAx>
        <c:axId val="1829851456"/>
        <c:scaling>
          <c:logBase val="10"/>
          <c:orientation val="minMax"/>
          <c:max val="100000000"/>
          <c:min val="10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抵抗</a:t>
                </a:r>
                <a:r>
                  <a:rPr lang="en-US" altLang="ja-JP"/>
                  <a:t>(Ω)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688652384786071"/>
          <c:y val="0.18359028871391073"/>
          <c:w val="0.28206595917729854"/>
          <c:h val="4.06675880002967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BaTiO3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'190619_10-300Kのコピー'!$A$1:$C$1</c:f>
              <c:strCache>
                <c:ptCount val="1"/>
                <c:pt idx="0">
                  <c:v>cooling (5K/min)</c:v>
                </c:pt>
              </c:strCache>
            </c:strRef>
          </c:tx>
          <c:spPr>
            <a:ln w="63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'190619_10-300Kのコピー'!$A$3:$A$147</c:f>
              <c:numCache>
                <c:formatCode>General</c:formatCode>
                <c:ptCount val="145"/>
                <c:pt idx="0">
                  <c:v>299.99049377441401</c:v>
                </c:pt>
                <c:pt idx="1">
                  <c:v>297.71209716796898</c:v>
                </c:pt>
                <c:pt idx="2">
                  <c:v>295.28845214843801</c:v>
                </c:pt>
                <c:pt idx="3">
                  <c:v>293.33483886718801</c:v>
                </c:pt>
                <c:pt idx="4">
                  <c:v>291.2939453125</c:v>
                </c:pt>
                <c:pt idx="5">
                  <c:v>289.21148681640602</c:v>
                </c:pt>
                <c:pt idx="6">
                  <c:v>287.11099243164102</c:v>
                </c:pt>
                <c:pt idx="7">
                  <c:v>285.60440063476602</c:v>
                </c:pt>
                <c:pt idx="8">
                  <c:v>283.43594360351602</c:v>
                </c:pt>
                <c:pt idx="9">
                  <c:v>281.47439575195301</c:v>
                </c:pt>
                <c:pt idx="10">
                  <c:v>279.45344543457003</c:v>
                </c:pt>
                <c:pt idx="11">
                  <c:v>277.50030517578102</c:v>
                </c:pt>
                <c:pt idx="12">
                  <c:v>275.55445861816401</c:v>
                </c:pt>
                <c:pt idx="13">
                  <c:v>273.26199340820301</c:v>
                </c:pt>
                <c:pt idx="14">
                  <c:v>271.40631103515602</c:v>
                </c:pt>
                <c:pt idx="15">
                  <c:v>269.46585083007801</c:v>
                </c:pt>
                <c:pt idx="16">
                  <c:v>267.15229797363298</c:v>
                </c:pt>
                <c:pt idx="17">
                  <c:v>265.40934753417997</c:v>
                </c:pt>
                <c:pt idx="18">
                  <c:v>263.43141174316401</c:v>
                </c:pt>
                <c:pt idx="19">
                  <c:v>261.50744628906301</c:v>
                </c:pt>
                <c:pt idx="20">
                  <c:v>259.35115051269503</c:v>
                </c:pt>
                <c:pt idx="21">
                  <c:v>257.40184020996099</c:v>
                </c:pt>
                <c:pt idx="22">
                  <c:v>255.332801818848</c:v>
                </c:pt>
                <c:pt idx="23">
                  <c:v>253.36605072021499</c:v>
                </c:pt>
                <c:pt idx="24">
                  <c:v>251.39820098876999</c:v>
                </c:pt>
                <c:pt idx="25">
                  <c:v>249.390701293945</c:v>
                </c:pt>
                <c:pt idx="26">
                  <c:v>247.393501281738</c:v>
                </c:pt>
                <c:pt idx="27">
                  <c:v>245.441596984863</c:v>
                </c:pt>
                <c:pt idx="28">
                  <c:v>243.33189392089801</c:v>
                </c:pt>
                <c:pt idx="29">
                  <c:v>241.249153137207</c:v>
                </c:pt>
                <c:pt idx="30">
                  <c:v>239.43100738525399</c:v>
                </c:pt>
                <c:pt idx="31">
                  <c:v>237.408447265625</c:v>
                </c:pt>
                <c:pt idx="32">
                  <c:v>235.279502868652</c:v>
                </c:pt>
                <c:pt idx="33">
                  <c:v>233.28784942626999</c:v>
                </c:pt>
                <c:pt idx="34">
                  <c:v>231.366249084473</c:v>
                </c:pt>
                <c:pt idx="35">
                  <c:v>229.402046203613</c:v>
                </c:pt>
                <c:pt idx="36">
                  <c:v>227.42039489746099</c:v>
                </c:pt>
                <c:pt idx="37">
                  <c:v>225.397499084473</c:v>
                </c:pt>
                <c:pt idx="38">
                  <c:v>223.344596862793</c:v>
                </c:pt>
                <c:pt idx="39">
                  <c:v>221.40589904785199</c:v>
                </c:pt>
                <c:pt idx="40">
                  <c:v>219.402946472168</c:v>
                </c:pt>
                <c:pt idx="41">
                  <c:v>217.43015289306601</c:v>
                </c:pt>
                <c:pt idx="42">
                  <c:v>215.37400054931601</c:v>
                </c:pt>
                <c:pt idx="43">
                  <c:v>213.351150512695</c:v>
                </c:pt>
                <c:pt idx="44">
                  <c:v>211.491996765137</c:v>
                </c:pt>
                <c:pt idx="45">
                  <c:v>209.41865539550801</c:v>
                </c:pt>
                <c:pt idx="46">
                  <c:v>207.45344543457</c:v>
                </c:pt>
                <c:pt idx="47">
                  <c:v>205.406700134277</c:v>
                </c:pt>
                <c:pt idx="48">
                  <c:v>203.48999786376999</c:v>
                </c:pt>
                <c:pt idx="49">
                  <c:v>201.43015289306601</c:v>
                </c:pt>
                <c:pt idx="50">
                  <c:v>199.41534423828099</c:v>
                </c:pt>
                <c:pt idx="51">
                  <c:v>197.415397644043</c:v>
                </c:pt>
                <c:pt idx="52">
                  <c:v>195.45559692382801</c:v>
                </c:pt>
                <c:pt idx="53">
                  <c:v>193.45539855957</c:v>
                </c:pt>
                <c:pt idx="54">
                  <c:v>191.39894866943399</c:v>
                </c:pt>
                <c:pt idx="55">
                  <c:v>189.46535491943399</c:v>
                </c:pt>
                <c:pt idx="56">
                  <c:v>187.45874786376999</c:v>
                </c:pt>
                <c:pt idx="57">
                  <c:v>185.42630004882801</c:v>
                </c:pt>
                <c:pt idx="58">
                  <c:v>183.47534942626999</c:v>
                </c:pt>
                <c:pt idx="59">
                  <c:v>181.43954467773401</c:v>
                </c:pt>
                <c:pt idx="60">
                  <c:v>179.49510192871099</c:v>
                </c:pt>
                <c:pt idx="61">
                  <c:v>177.48954772949199</c:v>
                </c:pt>
                <c:pt idx="62">
                  <c:v>175.448600769043</c:v>
                </c:pt>
                <c:pt idx="63">
                  <c:v>173.43439483642601</c:v>
                </c:pt>
                <c:pt idx="64">
                  <c:v>171.340950012207</c:v>
                </c:pt>
                <c:pt idx="65">
                  <c:v>169.48439788818399</c:v>
                </c:pt>
                <c:pt idx="66">
                  <c:v>167.48594665527301</c:v>
                </c:pt>
                <c:pt idx="67">
                  <c:v>165.504150390625</c:v>
                </c:pt>
                <c:pt idx="68">
                  <c:v>163.37680053710901</c:v>
                </c:pt>
                <c:pt idx="69">
                  <c:v>161.43374633789099</c:v>
                </c:pt>
                <c:pt idx="70">
                  <c:v>159.38819885253901</c:v>
                </c:pt>
                <c:pt idx="71">
                  <c:v>157.42604827880899</c:v>
                </c:pt>
                <c:pt idx="72">
                  <c:v>155.444900512695</c:v>
                </c:pt>
                <c:pt idx="73">
                  <c:v>153.50720214843801</c:v>
                </c:pt>
                <c:pt idx="74">
                  <c:v>151.49154663085901</c:v>
                </c:pt>
                <c:pt idx="75">
                  <c:v>149.428749084473</c:v>
                </c:pt>
                <c:pt idx="76">
                  <c:v>147.454551696777</c:v>
                </c:pt>
                <c:pt idx="77">
                  <c:v>145.478950500488</c:v>
                </c:pt>
                <c:pt idx="78">
                  <c:v>143.44149780273401</c:v>
                </c:pt>
                <c:pt idx="79">
                  <c:v>141.480598449707</c:v>
                </c:pt>
                <c:pt idx="80">
                  <c:v>139.48645019531301</c:v>
                </c:pt>
                <c:pt idx="81">
                  <c:v>137.44549560546901</c:v>
                </c:pt>
                <c:pt idx="82">
                  <c:v>135.4189453125</c:v>
                </c:pt>
                <c:pt idx="83">
                  <c:v>133.393196105957</c:v>
                </c:pt>
                <c:pt idx="84">
                  <c:v>131.53655242919899</c:v>
                </c:pt>
                <c:pt idx="85">
                  <c:v>129.50909423828099</c:v>
                </c:pt>
                <c:pt idx="86">
                  <c:v>127.47560119628901</c:v>
                </c:pt>
                <c:pt idx="87">
                  <c:v>125.482898712158</c:v>
                </c:pt>
                <c:pt idx="88">
                  <c:v>123.501148223877</c:v>
                </c:pt>
                <c:pt idx="89">
                  <c:v>121.491752624512</c:v>
                </c:pt>
                <c:pt idx="90">
                  <c:v>119.498302459717</c:v>
                </c:pt>
                <c:pt idx="91">
                  <c:v>117.494800567627</c:v>
                </c:pt>
                <c:pt idx="92">
                  <c:v>115.492099761963</c:v>
                </c:pt>
                <c:pt idx="93">
                  <c:v>113.530300140381</c:v>
                </c:pt>
                <c:pt idx="94">
                  <c:v>111.52774810791</c:v>
                </c:pt>
                <c:pt idx="95">
                  <c:v>109.48295211791999</c:v>
                </c:pt>
                <c:pt idx="96">
                  <c:v>107.454349517822</c:v>
                </c:pt>
                <c:pt idx="97">
                  <c:v>105.519199371338</c:v>
                </c:pt>
                <c:pt idx="98">
                  <c:v>103.509147644043</c:v>
                </c:pt>
                <c:pt idx="99">
                  <c:v>101.51799774169901</c:v>
                </c:pt>
                <c:pt idx="100">
                  <c:v>99.771350860595703</c:v>
                </c:pt>
                <c:pt idx="101">
                  <c:v>100.012901306152</c:v>
                </c:pt>
                <c:pt idx="102">
                  <c:v>97.567649841308594</c:v>
                </c:pt>
                <c:pt idx="103">
                  <c:v>94.867198944091797</c:v>
                </c:pt>
                <c:pt idx="104">
                  <c:v>93.195148468017607</c:v>
                </c:pt>
                <c:pt idx="105">
                  <c:v>91.2116508483887</c:v>
                </c:pt>
                <c:pt idx="106">
                  <c:v>89.445648193359403</c:v>
                </c:pt>
                <c:pt idx="107">
                  <c:v>87.394599914550795</c:v>
                </c:pt>
                <c:pt idx="108">
                  <c:v>85.499198913574205</c:v>
                </c:pt>
                <c:pt idx="109">
                  <c:v>83.455551147460895</c:v>
                </c:pt>
                <c:pt idx="110">
                  <c:v>81.422248840332003</c:v>
                </c:pt>
                <c:pt idx="111">
                  <c:v>79.508701324462905</c:v>
                </c:pt>
                <c:pt idx="112">
                  <c:v>77.466350555419893</c:v>
                </c:pt>
                <c:pt idx="113">
                  <c:v>75.477497100830107</c:v>
                </c:pt>
                <c:pt idx="114">
                  <c:v>73.492851257324205</c:v>
                </c:pt>
                <c:pt idx="115">
                  <c:v>71.253597259521499</c:v>
                </c:pt>
                <c:pt idx="116">
                  <c:v>69.445350646972699</c:v>
                </c:pt>
                <c:pt idx="117">
                  <c:v>67.447200775146499</c:v>
                </c:pt>
                <c:pt idx="118">
                  <c:v>65.444248199462905</c:v>
                </c:pt>
                <c:pt idx="119">
                  <c:v>63.639450073242202</c:v>
                </c:pt>
                <c:pt idx="120">
                  <c:v>60.547700881958001</c:v>
                </c:pt>
                <c:pt idx="121">
                  <c:v>57.241949081420898</c:v>
                </c:pt>
                <c:pt idx="122">
                  <c:v>55.120000839233398</c:v>
                </c:pt>
                <c:pt idx="123">
                  <c:v>53.038099288940401</c:v>
                </c:pt>
                <c:pt idx="124">
                  <c:v>51.025499343872099</c:v>
                </c:pt>
                <c:pt idx="125">
                  <c:v>48.558149337768597</c:v>
                </c:pt>
                <c:pt idx="126">
                  <c:v>44.972249984741197</c:v>
                </c:pt>
                <c:pt idx="127">
                  <c:v>42.997999191284201</c:v>
                </c:pt>
                <c:pt idx="128">
                  <c:v>40.9288005828857</c:v>
                </c:pt>
                <c:pt idx="129">
                  <c:v>39.090700149536097</c:v>
                </c:pt>
                <c:pt idx="130">
                  <c:v>37.257749557495103</c:v>
                </c:pt>
                <c:pt idx="131">
                  <c:v>35.278900146484403</c:v>
                </c:pt>
                <c:pt idx="132">
                  <c:v>33.334199905395501</c:v>
                </c:pt>
                <c:pt idx="133">
                  <c:v>31.357500076293899</c:v>
                </c:pt>
                <c:pt idx="134">
                  <c:v>29.472150802612301</c:v>
                </c:pt>
                <c:pt idx="135">
                  <c:v>27.463800430297901</c:v>
                </c:pt>
                <c:pt idx="136">
                  <c:v>25.428350448608398</c:v>
                </c:pt>
                <c:pt idx="137">
                  <c:v>23.472000122070298</c:v>
                </c:pt>
                <c:pt idx="138">
                  <c:v>21.530799865722699</c:v>
                </c:pt>
                <c:pt idx="139">
                  <c:v>19.441800117492701</c:v>
                </c:pt>
                <c:pt idx="140">
                  <c:v>17.691800117492701</c:v>
                </c:pt>
                <c:pt idx="141">
                  <c:v>15.456250190734901</c:v>
                </c:pt>
                <c:pt idx="142">
                  <c:v>13.559949874877899</c:v>
                </c:pt>
                <c:pt idx="143">
                  <c:v>11.460449695587201</c:v>
                </c:pt>
                <c:pt idx="144">
                  <c:v>9.9549999237060494</c:v>
                </c:pt>
              </c:numCache>
            </c:numRef>
          </c:xVal>
          <c:yVal>
            <c:numRef>
              <c:f>'190619_10-300Kのコピー'!$N$3:$N$140</c:f>
              <c:numCache>
                <c:formatCode>General</c:formatCode>
                <c:ptCount val="138"/>
                <c:pt idx="0">
                  <c:v>143.44836813626765</c:v>
                </c:pt>
                <c:pt idx="1">
                  <c:v>132.47798579136469</c:v>
                </c:pt>
                <c:pt idx="2">
                  <c:v>171.44590919870808</c:v>
                </c:pt>
                <c:pt idx="3">
                  <c:v>175.89329069922752</c:v>
                </c:pt>
                <c:pt idx="4">
                  <c:v>200.48727055311696</c:v>
                </c:pt>
                <c:pt idx="5">
                  <c:v>223.05723346996521</c:v>
                </c:pt>
                <c:pt idx="6">
                  <c:v>341.65161885281134</c:v>
                </c:pt>
                <c:pt idx="7">
                  <c:v>327.91120053837307</c:v>
                </c:pt>
                <c:pt idx="8">
                  <c:v>268.61759066518999</c:v>
                </c:pt>
                <c:pt idx="9">
                  <c:v>295.96342928932768</c:v>
                </c:pt>
                <c:pt idx="10">
                  <c:v>281.22420751650418</c:v>
                </c:pt>
                <c:pt idx="11">
                  <c:v>320.43863386298568</c:v>
                </c:pt>
                <c:pt idx="12">
                  <c:v>260.87919950496183</c:v>
                </c:pt>
                <c:pt idx="13">
                  <c:v>240.5498276804903</c:v>
                </c:pt>
                <c:pt idx="14">
                  <c:v>305.7807558086069</c:v>
                </c:pt>
                <c:pt idx="15">
                  <c:v>255.30329787716261</c:v>
                </c:pt>
                <c:pt idx="16">
                  <c:v>290.05255266524432</c:v>
                </c:pt>
                <c:pt idx="17">
                  <c:v>400.06167151590034</c:v>
                </c:pt>
                <c:pt idx="18">
                  <c:v>307.99728828118236</c:v>
                </c:pt>
                <c:pt idx="19">
                  <c:v>299.99275751429093</c:v>
                </c:pt>
                <c:pt idx="20">
                  <c:v>306.51872876088225</c:v>
                </c:pt>
                <c:pt idx="21">
                  <c:v>312.37514120458155</c:v>
                </c:pt>
                <c:pt idx="22">
                  <c:v>314.83562478852264</c:v>
                </c:pt>
                <c:pt idx="23">
                  <c:v>326.69083186504406</c:v>
                </c:pt>
                <c:pt idx="24">
                  <c:v>321.63751964861717</c:v>
                </c:pt>
                <c:pt idx="25">
                  <c:v>332.41195415788184</c:v>
                </c:pt>
                <c:pt idx="26">
                  <c:v>331.6294824210936</c:v>
                </c:pt>
                <c:pt idx="27">
                  <c:v>331.29058607330489</c:v>
                </c:pt>
                <c:pt idx="28">
                  <c:v>332.61078151594722</c:v>
                </c:pt>
                <c:pt idx="29">
                  <c:v>375.07171086088869</c:v>
                </c:pt>
                <c:pt idx="30">
                  <c:v>347.40521157596572</c:v>
                </c:pt>
                <c:pt idx="31">
                  <c:v>354.50631204919216</c:v>
                </c:pt>
                <c:pt idx="32">
                  <c:v>348.56959082656692</c:v>
                </c:pt>
                <c:pt idx="33">
                  <c:v>368.68554740552185</c:v>
                </c:pt>
                <c:pt idx="34">
                  <c:v>361.29996367166945</c:v>
                </c:pt>
                <c:pt idx="35">
                  <c:v>353.12903258334148</c:v>
                </c:pt>
                <c:pt idx="36">
                  <c:v>356.86786888048817</c:v>
                </c:pt>
                <c:pt idx="37">
                  <c:v>359.11800610839578</c:v>
                </c:pt>
                <c:pt idx="38">
                  <c:v>358.32381275648049</c:v>
                </c:pt>
                <c:pt idx="39">
                  <c:v>365.74578169583737</c:v>
                </c:pt>
                <c:pt idx="40">
                  <c:v>363.78713948550319</c:v>
                </c:pt>
                <c:pt idx="41">
                  <c:v>367.87288724066207</c:v>
                </c:pt>
                <c:pt idx="42">
                  <c:v>357.59617212587409</c:v>
                </c:pt>
                <c:pt idx="43">
                  <c:v>390.85473197686662</c:v>
                </c:pt>
                <c:pt idx="44">
                  <c:v>368.46410693412508</c:v>
                </c:pt>
                <c:pt idx="45">
                  <c:v>370.77616339505067</c:v>
                </c:pt>
                <c:pt idx="46">
                  <c:v>331.56034466867374</c:v>
                </c:pt>
                <c:pt idx="47">
                  <c:v>392.11734246794282</c:v>
                </c:pt>
                <c:pt idx="48">
                  <c:v>386.21271935186877</c:v>
                </c:pt>
                <c:pt idx="49">
                  <c:v>371.55092769535014</c:v>
                </c:pt>
                <c:pt idx="50">
                  <c:v>355.83300126584408</c:v>
                </c:pt>
                <c:pt idx="51">
                  <c:v>358.08610102151874</c:v>
                </c:pt>
                <c:pt idx="52">
                  <c:v>359.90701449072543</c:v>
                </c:pt>
                <c:pt idx="53">
                  <c:v>344.90818521108588</c:v>
                </c:pt>
                <c:pt idx="54">
                  <c:v>377.91590866077547</c:v>
                </c:pt>
                <c:pt idx="55">
                  <c:v>373.94137575402607</c:v>
                </c:pt>
                <c:pt idx="56">
                  <c:v>368.1813148657825</c:v>
                </c:pt>
                <c:pt idx="57">
                  <c:v>361.44512914208235</c:v>
                </c:pt>
                <c:pt idx="58">
                  <c:v>344.28897389479152</c:v>
                </c:pt>
                <c:pt idx="59">
                  <c:v>347.30767779824811</c:v>
                </c:pt>
                <c:pt idx="60">
                  <c:v>340.6381567833655</c:v>
                </c:pt>
                <c:pt idx="61">
                  <c:v>341.0693098968066</c:v>
                </c:pt>
                <c:pt idx="62">
                  <c:v>339.71977054963304</c:v>
                </c:pt>
                <c:pt idx="63">
                  <c:v>323.38831271837972</c:v>
                </c:pt>
                <c:pt idx="64">
                  <c:v>351.02646752004324</c:v>
                </c:pt>
                <c:pt idx="65">
                  <c:v>344.61343733423928</c:v>
                </c:pt>
                <c:pt idx="66">
                  <c:v>343.2829956940775</c:v>
                </c:pt>
                <c:pt idx="67">
                  <c:v>316.9524514070302</c:v>
                </c:pt>
                <c:pt idx="68">
                  <c:v>315.65661539267728</c:v>
                </c:pt>
                <c:pt idx="69">
                  <c:v>311.06827488027369</c:v>
                </c:pt>
                <c:pt idx="70">
                  <c:v>303.18101873805909</c:v>
                </c:pt>
                <c:pt idx="71">
                  <c:v>302.78534785272376</c:v>
                </c:pt>
                <c:pt idx="72">
                  <c:v>292.49720881871144</c:v>
                </c:pt>
                <c:pt idx="73">
                  <c:v>288.52741422984781</c:v>
                </c:pt>
                <c:pt idx="74">
                  <c:v>317.51970660180598</c:v>
                </c:pt>
                <c:pt idx="75">
                  <c:v>290.7826745900536</c:v>
                </c:pt>
                <c:pt idx="76">
                  <c:v>288.79743670097912</c:v>
                </c:pt>
                <c:pt idx="77">
                  <c:v>266.34117451846799</c:v>
                </c:pt>
                <c:pt idx="78">
                  <c:v>269.57548928452098</c:v>
                </c:pt>
                <c:pt idx="79">
                  <c:v>263.15449787041126</c:v>
                </c:pt>
                <c:pt idx="80">
                  <c:v>254.51616787168209</c:v>
                </c:pt>
                <c:pt idx="81">
                  <c:v>257.8867879532911</c:v>
                </c:pt>
                <c:pt idx="82">
                  <c:v>243.0882768668838</c:v>
                </c:pt>
                <c:pt idx="83">
                  <c:v>265.68311184621029</c:v>
                </c:pt>
                <c:pt idx="84">
                  <c:v>248.45143493691219</c:v>
                </c:pt>
                <c:pt idx="85">
                  <c:v>246.58141057165381</c:v>
                </c:pt>
                <c:pt idx="86">
                  <c:v>239.24799611595296</c:v>
                </c:pt>
                <c:pt idx="87">
                  <c:v>237.9838608976718</c:v>
                </c:pt>
                <c:pt idx="88">
                  <c:v>224.71418607186962</c:v>
                </c:pt>
                <c:pt idx="89">
                  <c:v>222.81375686181636</c:v>
                </c:pt>
                <c:pt idx="90">
                  <c:v>225.16463712423845</c:v>
                </c:pt>
                <c:pt idx="91">
                  <c:v>214.25530523314615</c:v>
                </c:pt>
                <c:pt idx="92">
                  <c:v>217.79586016024231</c:v>
                </c:pt>
                <c:pt idx="93">
                  <c:v>211.55205716797937</c:v>
                </c:pt>
                <c:pt idx="94">
                  <c:v>209.33853794954672</c:v>
                </c:pt>
                <c:pt idx="95">
                  <c:v>208.30712857949044</c:v>
                </c:pt>
                <c:pt idx="96">
                  <c:v>200.60785559574273</c:v>
                </c:pt>
                <c:pt idx="97">
                  <c:v>211.19151999219426</c:v>
                </c:pt>
                <c:pt idx="98">
                  <c:v>201.35130444169795</c:v>
                </c:pt>
                <c:pt idx="99">
                  <c:v>242.01398505464866</c:v>
                </c:pt>
                <c:pt idx="100">
                  <c:v>-793.28331854629903</c:v>
                </c:pt>
                <c:pt idx="101">
                  <c:v>120.71934126116911</c:v>
                </c:pt>
                <c:pt idx="102">
                  <c:v>114.93654287696376</c:v>
                </c:pt>
                <c:pt idx="103">
                  <c:v>169.84622990891114</c:v>
                </c:pt>
                <c:pt idx="104">
                  <c:v>194.3919031547799</c:v>
                </c:pt>
                <c:pt idx="105">
                  <c:v>219.86470135668245</c:v>
                </c:pt>
                <c:pt idx="106">
                  <c:v>216.25556898832912</c:v>
                </c:pt>
                <c:pt idx="107">
                  <c:v>191.5812435480866</c:v>
                </c:pt>
                <c:pt idx="108">
                  <c:v>183.08873741810436</c:v>
                </c:pt>
                <c:pt idx="109">
                  <c:v>179.00889453908067</c:v>
                </c:pt>
                <c:pt idx="110">
                  <c:v>178.70348109585214</c:v>
                </c:pt>
                <c:pt idx="111">
                  <c:v>175.27572867519737</c:v>
                </c:pt>
                <c:pt idx="112">
                  <c:v>163.39559533633027</c:v>
                </c:pt>
                <c:pt idx="113">
                  <c:v>164.91782461360623</c:v>
                </c:pt>
                <c:pt idx="114">
                  <c:v>141.1731565435056</c:v>
                </c:pt>
                <c:pt idx="115">
                  <c:v>207.66858296837336</c:v>
                </c:pt>
                <c:pt idx="116">
                  <c:v>175.85878291686151</c:v>
                </c:pt>
                <c:pt idx="117">
                  <c:v>169.26035131784883</c:v>
                </c:pt>
                <c:pt idx="118">
                  <c:v>154.26536444673906</c:v>
                </c:pt>
                <c:pt idx="119">
                  <c:v>120.3279925970577</c:v>
                </c:pt>
                <c:pt idx="120">
                  <c:v>179.04812854974929</c:v>
                </c:pt>
                <c:pt idx="121">
                  <c:v>169.8775609577356</c:v>
                </c:pt>
                <c:pt idx="122">
                  <c:v>135.18246121249669</c:v>
                </c:pt>
                <c:pt idx="123">
                  <c:v>126.26691299119969</c:v>
                </c:pt>
                <c:pt idx="124">
                  <c:v>130.23567413768461</c:v>
                </c:pt>
                <c:pt idx="125">
                  <c:v>150.19068216737858</c:v>
                </c:pt>
                <c:pt idx="126">
                  <c:v>118.77166263997397</c:v>
                </c:pt>
                <c:pt idx="127">
                  <c:v>133.0644537069355</c:v>
                </c:pt>
                <c:pt idx="128">
                  <c:v>129.42996166469496</c:v>
                </c:pt>
                <c:pt idx="129">
                  <c:v>115.89539242542038</c:v>
                </c:pt>
                <c:pt idx="130">
                  <c:v>113.16234762840824</c:v>
                </c:pt>
                <c:pt idx="131">
                  <c:v>107.24718830785216</c:v>
                </c:pt>
                <c:pt idx="132">
                  <c:v>105.29842049042111</c:v>
                </c:pt>
                <c:pt idx="133">
                  <c:v>94.869228266124651</c:v>
                </c:pt>
                <c:pt idx="134">
                  <c:v>78.9130104400639</c:v>
                </c:pt>
                <c:pt idx="135">
                  <c:v>56.144698799534389</c:v>
                </c:pt>
                <c:pt idx="136">
                  <c:v>1.5125450130748268</c:v>
                </c:pt>
                <c:pt idx="1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E0-2643-95F7-DB40D6B9E53E}"/>
            </c:ext>
          </c:extLst>
        </c:ser>
        <c:ser>
          <c:idx val="1"/>
          <c:order val="1"/>
          <c:tx>
            <c:strRef>
              <c:f>'190619_10-300Kのコピー'!$Q$1:$S$1</c:f>
              <c:strCache>
                <c:ptCount val="1"/>
                <c:pt idx="0">
                  <c:v>Heating (5K/min)</c:v>
                </c:pt>
              </c:strCache>
            </c:strRef>
          </c:tx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2"/>
              </a:solidFill>
              <a:ln w="3175">
                <a:noFill/>
              </a:ln>
              <a:effectLst/>
            </c:spPr>
          </c:marker>
          <c:xVal>
            <c:numRef>
              <c:f>'190619_10-300Kのコピー'!$Q$3:$Q$148</c:f>
              <c:numCache>
                <c:formatCode>General</c:formatCode>
                <c:ptCount val="146"/>
                <c:pt idx="0">
                  <c:v>10.026700019836399</c:v>
                </c:pt>
                <c:pt idx="1">
                  <c:v>12.451349735260001</c:v>
                </c:pt>
                <c:pt idx="2">
                  <c:v>14.369300365448</c:v>
                </c:pt>
                <c:pt idx="3">
                  <c:v>16.4722499847412</c:v>
                </c:pt>
                <c:pt idx="4">
                  <c:v>18.4151000976563</c:v>
                </c:pt>
                <c:pt idx="5">
                  <c:v>20.438849449157701</c:v>
                </c:pt>
                <c:pt idx="6">
                  <c:v>22.4149494171143</c:v>
                </c:pt>
                <c:pt idx="7">
                  <c:v>24.422500610351602</c:v>
                </c:pt>
                <c:pt idx="8">
                  <c:v>26.530499458312999</c:v>
                </c:pt>
                <c:pt idx="9">
                  <c:v>28.5235996246338</c:v>
                </c:pt>
                <c:pt idx="10">
                  <c:v>30.582399368286101</c:v>
                </c:pt>
                <c:pt idx="11">
                  <c:v>32.552549362182603</c:v>
                </c:pt>
                <c:pt idx="12">
                  <c:v>34.554149627685497</c:v>
                </c:pt>
                <c:pt idx="13">
                  <c:v>36.551149368286097</c:v>
                </c:pt>
                <c:pt idx="14">
                  <c:v>38.579549789428697</c:v>
                </c:pt>
                <c:pt idx="15">
                  <c:v>40.496900558471701</c:v>
                </c:pt>
                <c:pt idx="16">
                  <c:v>42.488950729370103</c:v>
                </c:pt>
                <c:pt idx="17">
                  <c:v>44.6037502288818</c:v>
                </c:pt>
                <c:pt idx="18">
                  <c:v>46.557899475097699</c:v>
                </c:pt>
                <c:pt idx="19">
                  <c:v>48.497850418090799</c:v>
                </c:pt>
                <c:pt idx="20">
                  <c:v>50.550500869750998</c:v>
                </c:pt>
                <c:pt idx="21">
                  <c:v>52.582950592041001</c:v>
                </c:pt>
                <c:pt idx="22">
                  <c:v>54.487100601196303</c:v>
                </c:pt>
                <c:pt idx="23">
                  <c:v>56.500400543212898</c:v>
                </c:pt>
                <c:pt idx="24">
                  <c:v>58.540000915527301</c:v>
                </c:pt>
                <c:pt idx="25">
                  <c:v>60.544050216674798</c:v>
                </c:pt>
                <c:pt idx="26">
                  <c:v>62.525499343872099</c:v>
                </c:pt>
                <c:pt idx="27">
                  <c:v>64.529300689697294</c:v>
                </c:pt>
                <c:pt idx="28">
                  <c:v>66.556247711181598</c:v>
                </c:pt>
                <c:pt idx="29">
                  <c:v>68.464050292968807</c:v>
                </c:pt>
                <c:pt idx="30">
                  <c:v>70.478950500488295</c:v>
                </c:pt>
                <c:pt idx="31">
                  <c:v>72.480751037597699</c:v>
                </c:pt>
                <c:pt idx="32">
                  <c:v>74.468547821044893</c:v>
                </c:pt>
                <c:pt idx="33">
                  <c:v>76.533599853515597</c:v>
                </c:pt>
                <c:pt idx="34">
                  <c:v>78.534999847412095</c:v>
                </c:pt>
                <c:pt idx="35">
                  <c:v>80.496650695800795</c:v>
                </c:pt>
                <c:pt idx="36">
                  <c:v>82.533451080322294</c:v>
                </c:pt>
                <c:pt idx="37">
                  <c:v>84.566001892089801</c:v>
                </c:pt>
                <c:pt idx="38">
                  <c:v>86.593547821044893</c:v>
                </c:pt>
                <c:pt idx="39">
                  <c:v>88.529548645019503</c:v>
                </c:pt>
                <c:pt idx="40">
                  <c:v>90.536598205566406</c:v>
                </c:pt>
                <c:pt idx="41">
                  <c:v>92.585498809814496</c:v>
                </c:pt>
                <c:pt idx="42">
                  <c:v>94.539703369140597</c:v>
                </c:pt>
                <c:pt idx="43">
                  <c:v>96.580699920654297</c:v>
                </c:pt>
                <c:pt idx="44">
                  <c:v>98.5554008483887</c:v>
                </c:pt>
                <c:pt idx="45">
                  <c:v>100.504398345947</c:v>
                </c:pt>
                <c:pt idx="46">
                  <c:v>102.476398468018</c:v>
                </c:pt>
                <c:pt idx="47">
                  <c:v>104.47555160522499</c:v>
                </c:pt>
                <c:pt idx="48">
                  <c:v>106.49239730834999</c:v>
                </c:pt>
                <c:pt idx="49">
                  <c:v>108.55399703979499</c:v>
                </c:pt>
                <c:pt idx="50">
                  <c:v>110.57740020752</c:v>
                </c:pt>
                <c:pt idx="51">
                  <c:v>112.547550201416</c:v>
                </c:pt>
                <c:pt idx="52">
                  <c:v>114.52854919433599</c:v>
                </c:pt>
                <c:pt idx="53">
                  <c:v>116.524799346924</c:v>
                </c:pt>
                <c:pt idx="54">
                  <c:v>118.519100189209</c:v>
                </c:pt>
                <c:pt idx="55">
                  <c:v>120.49974822998</c:v>
                </c:pt>
                <c:pt idx="56">
                  <c:v>122.496101379395</c:v>
                </c:pt>
                <c:pt idx="57">
                  <c:v>124.553249359131</c:v>
                </c:pt>
                <c:pt idx="58">
                  <c:v>126.518398284912</c:v>
                </c:pt>
                <c:pt idx="59">
                  <c:v>128.53520202636699</c:v>
                </c:pt>
                <c:pt idx="60">
                  <c:v>130.48020172119101</c:v>
                </c:pt>
                <c:pt idx="61">
                  <c:v>132.48449707031301</c:v>
                </c:pt>
                <c:pt idx="62">
                  <c:v>134.489448547363</c:v>
                </c:pt>
                <c:pt idx="63">
                  <c:v>136.53025054931601</c:v>
                </c:pt>
                <c:pt idx="64">
                  <c:v>138.49205017089801</c:v>
                </c:pt>
                <c:pt idx="65">
                  <c:v>140.46995544433599</c:v>
                </c:pt>
                <c:pt idx="66">
                  <c:v>142.546501159668</c:v>
                </c:pt>
                <c:pt idx="67">
                  <c:v>144.535400390625</c:v>
                </c:pt>
                <c:pt idx="68">
                  <c:v>146.46599578857399</c:v>
                </c:pt>
                <c:pt idx="69">
                  <c:v>148.546951293945</c:v>
                </c:pt>
                <c:pt idx="70">
                  <c:v>150.56345367431601</c:v>
                </c:pt>
                <c:pt idx="71">
                  <c:v>152.549995422363</c:v>
                </c:pt>
                <c:pt idx="72">
                  <c:v>154.53904724121099</c:v>
                </c:pt>
                <c:pt idx="73">
                  <c:v>156.53964996337899</c:v>
                </c:pt>
                <c:pt idx="74">
                  <c:v>158.60324859619101</c:v>
                </c:pt>
                <c:pt idx="75">
                  <c:v>160.59234619140599</c:v>
                </c:pt>
                <c:pt idx="76">
                  <c:v>162.515701293945</c:v>
                </c:pt>
                <c:pt idx="77">
                  <c:v>164.519454956055</c:v>
                </c:pt>
                <c:pt idx="78">
                  <c:v>166.52529907226599</c:v>
                </c:pt>
                <c:pt idx="79">
                  <c:v>168.50885009765599</c:v>
                </c:pt>
                <c:pt idx="80">
                  <c:v>170.56134796142601</c:v>
                </c:pt>
                <c:pt idx="81">
                  <c:v>172.532905578613</c:v>
                </c:pt>
                <c:pt idx="82">
                  <c:v>174.55090332031301</c:v>
                </c:pt>
                <c:pt idx="83">
                  <c:v>176.524543762207</c:v>
                </c:pt>
                <c:pt idx="84">
                  <c:v>178.52334594726599</c:v>
                </c:pt>
                <c:pt idx="85">
                  <c:v>180.55315399169899</c:v>
                </c:pt>
                <c:pt idx="86">
                  <c:v>182.595649719238</c:v>
                </c:pt>
                <c:pt idx="87">
                  <c:v>184.53514862060501</c:v>
                </c:pt>
                <c:pt idx="88">
                  <c:v>186.54855346679699</c:v>
                </c:pt>
                <c:pt idx="89">
                  <c:v>188.558296203613</c:v>
                </c:pt>
                <c:pt idx="90">
                  <c:v>190.59245300293</c:v>
                </c:pt>
                <c:pt idx="91">
                  <c:v>192.54004669189499</c:v>
                </c:pt>
                <c:pt idx="92">
                  <c:v>194.59259796142601</c:v>
                </c:pt>
                <c:pt idx="93">
                  <c:v>196.531196594238</c:v>
                </c:pt>
                <c:pt idx="94">
                  <c:v>198.55294799804699</c:v>
                </c:pt>
                <c:pt idx="95">
                  <c:v>200.56349945068399</c:v>
                </c:pt>
                <c:pt idx="96">
                  <c:v>202.53530120849601</c:v>
                </c:pt>
                <c:pt idx="97">
                  <c:v>204.53160095214801</c:v>
                </c:pt>
                <c:pt idx="98">
                  <c:v>206.58885192871099</c:v>
                </c:pt>
                <c:pt idx="99">
                  <c:v>208.599853515625</c:v>
                </c:pt>
                <c:pt idx="100">
                  <c:v>210.57845306396499</c:v>
                </c:pt>
                <c:pt idx="101">
                  <c:v>212.57585144043</c:v>
                </c:pt>
                <c:pt idx="102">
                  <c:v>214.528602600098</c:v>
                </c:pt>
                <c:pt idx="103">
                  <c:v>216.54099273681601</c:v>
                </c:pt>
                <c:pt idx="104">
                  <c:v>218.50955200195301</c:v>
                </c:pt>
                <c:pt idx="105">
                  <c:v>220.54994964599601</c:v>
                </c:pt>
                <c:pt idx="106">
                  <c:v>222.49779510498001</c:v>
                </c:pt>
                <c:pt idx="107">
                  <c:v>224.57830047607399</c:v>
                </c:pt>
                <c:pt idx="108">
                  <c:v>226.526496887207</c:v>
                </c:pt>
                <c:pt idx="109">
                  <c:v>228.571853637695</c:v>
                </c:pt>
                <c:pt idx="110">
                  <c:v>230.543251037598</c:v>
                </c:pt>
                <c:pt idx="111">
                  <c:v>232.55460357666001</c:v>
                </c:pt>
                <c:pt idx="112">
                  <c:v>234.54840087890599</c:v>
                </c:pt>
                <c:pt idx="113">
                  <c:v>236.58840179443399</c:v>
                </c:pt>
                <c:pt idx="114">
                  <c:v>238.51770019531301</c:v>
                </c:pt>
                <c:pt idx="115">
                  <c:v>240.54385375976599</c:v>
                </c:pt>
                <c:pt idx="116">
                  <c:v>242.54719543457</c:v>
                </c:pt>
                <c:pt idx="117">
                  <c:v>244.52830505371099</c:v>
                </c:pt>
                <c:pt idx="118">
                  <c:v>246.52044677734401</c:v>
                </c:pt>
                <c:pt idx="119">
                  <c:v>248.57174682617199</c:v>
                </c:pt>
                <c:pt idx="120">
                  <c:v>250.56275177001999</c:v>
                </c:pt>
                <c:pt idx="121">
                  <c:v>252.512748718262</c:v>
                </c:pt>
                <c:pt idx="122">
                  <c:v>254.53340148925801</c:v>
                </c:pt>
                <c:pt idx="123">
                  <c:v>256.54934692382801</c:v>
                </c:pt>
                <c:pt idx="124">
                  <c:v>258.58589172363298</c:v>
                </c:pt>
                <c:pt idx="125">
                  <c:v>260.56779479980497</c:v>
                </c:pt>
                <c:pt idx="126">
                  <c:v>262.535400390625</c:v>
                </c:pt>
                <c:pt idx="127">
                  <c:v>264.48664855957003</c:v>
                </c:pt>
                <c:pt idx="128">
                  <c:v>266.60890197753901</c:v>
                </c:pt>
                <c:pt idx="129">
                  <c:v>268.56719970703102</c:v>
                </c:pt>
                <c:pt idx="130">
                  <c:v>270.52430725097702</c:v>
                </c:pt>
                <c:pt idx="131">
                  <c:v>272.54379272460898</c:v>
                </c:pt>
                <c:pt idx="132">
                  <c:v>274.52825927734398</c:v>
                </c:pt>
                <c:pt idx="133">
                  <c:v>276.60749816894503</c:v>
                </c:pt>
                <c:pt idx="134">
                  <c:v>278.59259033203102</c:v>
                </c:pt>
                <c:pt idx="135">
                  <c:v>280.506591796875</c:v>
                </c:pt>
                <c:pt idx="136">
                  <c:v>282.48895263671898</c:v>
                </c:pt>
                <c:pt idx="137">
                  <c:v>284.48443603515602</c:v>
                </c:pt>
                <c:pt idx="138">
                  <c:v>286.50300598144503</c:v>
                </c:pt>
                <c:pt idx="139">
                  <c:v>288.53579711914102</c:v>
                </c:pt>
                <c:pt idx="140">
                  <c:v>290.52770996093801</c:v>
                </c:pt>
                <c:pt idx="141">
                  <c:v>292.52804565429699</c:v>
                </c:pt>
                <c:pt idx="142">
                  <c:v>294.523193359375</c:v>
                </c:pt>
                <c:pt idx="143">
                  <c:v>296.52819824218801</c:v>
                </c:pt>
                <c:pt idx="144">
                  <c:v>298.54000854492199</c:v>
                </c:pt>
                <c:pt idx="145">
                  <c:v>300.18295288085898</c:v>
                </c:pt>
              </c:numCache>
            </c:numRef>
          </c:xVal>
          <c:yVal>
            <c:numRef>
              <c:f>'190619_10-300Kのコピー'!$AA$3:$AA$148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55.812737232308642</c:v>
                </c:pt>
                <c:pt idx="9">
                  <c:v>83.691365163525475</c:v>
                </c:pt>
                <c:pt idx="10">
                  <c:v>97.248759643296964</c:v>
                </c:pt>
                <c:pt idx="11">
                  <c:v>106.9724999198386</c:v>
                </c:pt>
                <c:pt idx="12">
                  <c:v>112.62982344431018</c:v>
                </c:pt>
                <c:pt idx="13">
                  <c:v>117.76553628175323</c:v>
                </c:pt>
                <c:pt idx="14">
                  <c:v>122.9358412745264</c:v>
                </c:pt>
                <c:pt idx="15">
                  <c:v>125.90404143021959</c:v>
                </c:pt>
                <c:pt idx="16">
                  <c:v>129.95628997691225</c:v>
                </c:pt>
                <c:pt idx="17">
                  <c:v>133.77741909775276</c:v>
                </c:pt>
                <c:pt idx="18">
                  <c:v>136.68270156757643</c:v>
                </c:pt>
                <c:pt idx="19">
                  <c:v>140.05366613449405</c:v>
                </c:pt>
                <c:pt idx="20">
                  <c:v>143.14294105273765</c:v>
                </c:pt>
                <c:pt idx="21">
                  <c:v>149.00632573041938</c:v>
                </c:pt>
                <c:pt idx="22">
                  <c:v>148.00354473921854</c:v>
                </c:pt>
                <c:pt idx="23">
                  <c:v>152.78489130180793</c:v>
                </c:pt>
                <c:pt idx="24">
                  <c:v>154.11840543003015</c:v>
                </c:pt>
                <c:pt idx="25">
                  <c:v>157.60400870427355</c:v>
                </c:pt>
                <c:pt idx="26">
                  <c:v>158.90033868983659</c:v>
                </c:pt>
                <c:pt idx="27">
                  <c:v>162.88734373790345</c:v>
                </c:pt>
                <c:pt idx="28">
                  <c:v>163.14063581447195</c:v>
                </c:pt>
                <c:pt idx="29">
                  <c:v>168.95739240081323</c:v>
                </c:pt>
                <c:pt idx="30">
                  <c:v>168.01687915999111</c:v>
                </c:pt>
                <c:pt idx="31">
                  <c:v>171.29740331380981</c:v>
                </c:pt>
                <c:pt idx="32">
                  <c:v>174.36307000404531</c:v>
                </c:pt>
                <c:pt idx="33">
                  <c:v>174.86260264961115</c:v>
                </c:pt>
                <c:pt idx="34">
                  <c:v>179.57381785895561</c:v>
                </c:pt>
                <c:pt idx="35">
                  <c:v>179.69060593614017</c:v>
                </c:pt>
                <c:pt idx="36">
                  <c:v>185.03325502976895</c:v>
                </c:pt>
                <c:pt idx="37">
                  <c:v>190.05097977099629</c:v>
                </c:pt>
                <c:pt idx="38">
                  <c:v>193.0458642665063</c:v>
                </c:pt>
                <c:pt idx="39">
                  <c:v>200.35395605158905</c:v>
                </c:pt>
                <c:pt idx="40">
                  <c:v>204.83005955249459</c:v>
                </c:pt>
                <c:pt idx="41">
                  <c:v>205.646371010992</c:v>
                </c:pt>
                <c:pt idx="42">
                  <c:v>205.73149387457687</c:v>
                </c:pt>
                <c:pt idx="43">
                  <c:v>201.61494614496908</c:v>
                </c:pt>
                <c:pt idx="44">
                  <c:v>203.72704042989389</c:v>
                </c:pt>
                <c:pt idx="45">
                  <c:v>201.26073228550342</c:v>
                </c:pt>
                <c:pt idx="46">
                  <c:v>207.36918279588056</c:v>
                </c:pt>
                <c:pt idx="47">
                  <c:v>207.14393225099209</c:v>
                </c:pt>
                <c:pt idx="48">
                  <c:v>211.6035638633015</c:v>
                </c:pt>
                <c:pt idx="49">
                  <c:v>212.71693716211203</c:v>
                </c:pt>
                <c:pt idx="50">
                  <c:v>217.02929497752768</c:v>
                </c:pt>
                <c:pt idx="51">
                  <c:v>216.44977268857704</c:v>
                </c:pt>
                <c:pt idx="52">
                  <c:v>223.80221045509447</c:v>
                </c:pt>
                <c:pt idx="53">
                  <c:v>223.44271764391345</c:v>
                </c:pt>
                <c:pt idx="54">
                  <c:v>229.51969109516992</c:v>
                </c:pt>
                <c:pt idx="55">
                  <c:v>231.14137516410381</c:v>
                </c:pt>
                <c:pt idx="56">
                  <c:v>236.89915058880274</c:v>
                </c:pt>
                <c:pt idx="57">
                  <c:v>237.84878760445167</c:v>
                </c:pt>
                <c:pt idx="58">
                  <c:v>242.89200583710419</c:v>
                </c:pt>
                <c:pt idx="59">
                  <c:v>247.47239073873831</c:v>
                </c:pt>
                <c:pt idx="60">
                  <c:v>249.16922553364662</c:v>
                </c:pt>
                <c:pt idx="61">
                  <c:v>255.37011590208314</c:v>
                </c:pt>
                <c:pt idx="62">
                  <c:v>258.78132316301804</c:v>
                </c:pt>
                <c:pt idx="63">
                  <c:v>261.3988029534778</c:v>
                </c:pt>
                <c:pt idx="64">
                  <c:v>266.19545200545707</c:v>
                </c:pt>
                <c:pt idx="65">
                  <c:v>272.38915501236409</c:v>
                </c:pt>
                <c:pt idx="66">
                  <c:v>274.69789666061286</c:v>
                </c:pt>
                <c:pt idx="67">
                  <c:v>277.49331162400119</c:v>
                </c:pt>
                <c:pt idx="68">
                  <c:v>282.20622836476764</c:v>
                </c:pt>
                <c:pt idx="69">
                  <c:v>288.96678036234755</c:v>
                </c:pt>
                <c:pt idx="70">
                  <c:v>291.96435702924271</c:v>
                </c:pt>
                <c:pt idx="71">
                  <c:v>296.3191739547276</c:v>
                </c:pt>
                <c:pt idx="72">
                  <c:v>301.89436757643455</c:v>
                </c:pt>
                <c:pt idx="73">
                  <c:v>308.2351648525717</c:v>
                </c:pt>
                <c:pt idx="74">
                  <c:v>313.01108699548973</c:v>
                </c:pt>
                <c:pt idx="75">
                  <c:v>314.466300448661</c:v>
                </c:pt>
                <c:pt idx="76">
                  <c:v>319.96082203225791</c:v>
                </c:pt>
                <c:pt idx="77">
                  <c:v>329.90007262237276</c:v>
                </c:pt>
                <c:pt idx="78">
                  <c:v>329.68274051215406</c:v>
                </c:pt>
                <c:pt idx="79">
                  <c:v>335.81342547175802</c:v>
                </c:pt>
                <c:pt idx="80">
                  <c:v>340.08213417758418</c:v>
                </c:pt>
                <c:pt idx="81">
                  <c:v>342.12088395238197</c:v>
                </c:pt>
                <c:pt idx="82">
                  <c:v>347.83105021080917</c:v>
                </c:pt>
                <c:pt idx="83">
                  <c:v>349.2829775593105</c:v>
                </c:pt>
                <c:pt idx="84">
                  <c:v>354.47343380233417</c:v>
                </c:pt>
                <c:pt idx="85">
                  <c:v>359.12047950553068</c:v>
                </c:pt>
                <c:pt idx="86">
                  <c:v>360.13640834727829</c:v>
                </c:pt>
                <c:pt idx="87">
                  <c:v>364.90881312049839</c:v>
                </c:pt>
                <c:pt idx="88">
                  <c:v>368.5113727495791</c:v>
                </c:pt>
                <c:pt idx="89">
                  <c:v>365.33986231914957</c:v>
                </c:pt>
                <c:pt idx="90">
                  <c:v>374.69053571511773</c:v>
                </c:pt>
                <c:pt idx="91">
                  <c:v>368.44709005846084</c:v>
                </c:pt>
                <c:pt idx="92">
                  <c:v>378.62546532023345</c:v>
                </c:pt>
                <c:pt idx="93">
                  <c:v>376.50009742397953</c:v>
                </c:pt>
                <c:pt idx="94">
                  <c:v>380.39045605626166</c:v>
                </c:pt>
                <c:pt idx="95">
                  <c:v>380.55201300456196</c:v>
                </c:pt>
                <c:pt idx="96">
                  <c:v>380.75514469710726</c:v>
                </c:pt>
                <c:pt idx="97">
                  <c:v>381.6647088297259</c:v>
                </c:pt>
                <c:pt idx="98">
                  <c:v>381.22569997938973</c:v>
                </c:pt>
                <c:pt idx="99">
                  <c:v>382.66455779673265</c:v>
                </c:pt>
                <c:pt idx="100">
                  <c:v>379.11180570260348</c:v>
                </c:pt>
                <c:pt idx="101">
                  <c:v>385.24307964144526</c:v>
                </c:pt>
                <c:pt idx="102">
                  <c:v>383.50525906908422</c:v>
                </c:pt>
                <c:pt idx="103">
                  <c:v>380.49903907206283</c:v>
                </c:pt>
                <c:pt idx="104">
                  <c:v>378.84078149347812</c:v>
                </c:pt>
                <c:pt idx="105">
                  <c:v>383.47657712848616</c:v>
                </c:pt>
                <c:pt idx="106">
                  <c:v>380.91529778911467</c:v>
                </c:pt>
                <c:pt idx="107">
                  <c:v>378.41168212837033</c:v>
                </c:pt>
                <c:pt idx="108">
                  <c:v>363.28184431963911</c:v>
                </c:pt>
                <c:pt idx="109">
                  <c:v>384.24403894896801</c:v>
                </c:pt>
                <c:pt idx="110">
                  <c:v>340.80557549942677</c:v>
                </c:pt>
                <c:pt idx="111">
                  <c:v>370.68268954168582</c:v>
                </c:pt>
                <c:pt idx="112">
                  <c:v>381.42550688195792</c:v>
                </c:pt>
                <c:pt idx="113">
                  <c:v>379.09547857984739</c:v>
                </c:pt>
                <c:pt idx="114">
                  <c:v>381.22962557506753</c:v>
                </c:pt>
                <c:pt idx="115">
                  <c:v>370.01643332763774</c:v>
                </c:pt>
                <c:pt idx="116">
                  <c:v>359.9544455187775</c:v>
                </c:pt>
                <c:pt idx="117">
                  <c:v>360.7696390074708</c:v>
                </c:pt>
                <c:pt idx="118">
                  <c:v>357.79607827333842</c:v>
                </c:pt>
                <c:pt idx="119">
                  <c:v>352.32703270050399</c:v>
                </c:pt>
                <c:pt idx="120">
                  <c:v>349.24222375105865</c:v>
                </c:pt>
                <c:pt idx="121">
                  <c:v>345.56421277313439</c:v>
                </c:pt>
                <c:pt idx="122">
                  <c:v>333.50905155214781</c:v>
                </c:pt>
                <c:pt idx="123">
                  <c:v>344.68049001481103</c:v>
                </c:pt>
                <c:pt idx="124">
                  <c:v>338.37999163714807</c:v>
                </c:pt>
                <c:pt idx="125">
                  <c:v>330.74955690548126</c:v>
                </c:pt>
                <c:pt idx="126">
                  <c:v>326.02998143015515</c:v>
                </c:pt>
                <c:pt idx="127">
                  <c:v>325.5650915177356</c:v>
                </c:pt>
                <c:pt idx="128">
                  <c:v>323.44571785867981</c:v>
                </c:pt>
                <c:pt idx="129">
                  <c:v>323.33669119465509</c:v>
                </c:pt>
                <c:pt idx="130">
                  <c:v>313.32794406092745</c:v>
                </c:pt>
                <c:pt idx="131">
                  <c:v>305.30235276261561</c:v>
                </c:pt>
                <c:pt idx="132">
                  <c:v>306.49492977415503</c:v>
                </c:pt>
                <c:pt idx="133">
                  <c:v>307.1308727253724</c:v>
                </c:pt>
                <c:pt idx="134">
                  <c:v>298.57948358435112</c:v>
                </c:pt>
                <c:pt idx="135">
                  <c:v>299.53972749859724</c:v>
                </c:pt>
                <c:pt idx="136">
                  <c:v>293.86473873896853</c:v>
                </c:pt>
                <c:pt idx="137">
                  <c:v>289.8275930636209</c:v>
                </c:pt>
                <c:pt idx="138">
                  <c:v>279.1561354278162</c:v>
                </c:pt>
                <c:pt idx="139">
                  <c:v>277.28783733940213</c:v>
                </c:pt>
                <c:pt idx="140">
                  <c:v>276.29378975702571</c:v>
                </c:pt>
                <c:pt idx="141">
                  <c:v>275.54053936425532</c:v>
                </c:pt>
                <c:pt idx="142">
                  <c:v>264.83104159497526</c:v>
                </c:pt>
                <c:pt idx="143">
                  <c:v>263.56183644595768</c:v>
                </c:pt>
                <c:pt idx="144">
                  <c:v>351.60715693044</c:v>
                </c:pt>
                <c:pt idx="1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E0-2643-95F7-DB40D6B9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300"/>
          <c:min val="4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温度</a:t>
                </a:r>
                <a:r>
                  <a:rPr lang="en-US" altLang="ja-JP"/>
                  <a:t>(K)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  <c:majorUnit val="20"/>
      </c:valAx>
      <c:valAx>
        <c:axId val="1829851456"/>
        <c:scaling>
          <c:orientation val="minMax"/>
          <c:max val="5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ΔlogR/Δ(1/T)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  <c:majorUnit val="100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0921613553496878"/>
          <c:y val="0.56750682414698161"/>
          <c:w val="0.24589632424316152"/>
          <c:h val="0.11958372703412075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" altLang="ja-JP"/>
              <a:t>Sn on</a:t>
            </a:r>
            <a:r>
              <a:rPr lang="en" altLang="ja-JP" baseline="0"/>
              <a:t> Si</a:t>
            </a:r>
            <a:endParaRPr lang="en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'190619_10-300Kのコピー'!$A$1</c:f>
              <c:strCache>
                <c:ptCount val="1"/>
                <c:pt idx="0">
                  <c:v>cooling</c:v>
                </c:pt>
              </c:strCache>
            </c:strRef>
          </c:tx>
          <c:spPr>
            <a:ln w="63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Ref>
              <c:f>'190619_10-300Kのコピー'!$B$3:$B$147</c:f>
              <c:numCache>
                <c:formatCode>General</c:formatCode>
                <c:ptCount val="145"/>
                <c:pt idx="0">
                  <c:v>3.3334389614091478E-3</c:v>
                </c:pt>
                <c:pt idx="1">
                  <c:v>3.3589498361425354E-3</c:v>
                </c:pt>
                <c:pt idx="2">
                  <c:v>3.3865191568592458E-3</c:v>
                </c:pt>
                <c:pt idx="3">
                  <c:v>3.409073412015563E-3</c:v>
                </c:pt>
                <c:pt idx="4">
                  <c:v>3.4329584122567342E-3</c:v>
                </c:pt>
                <c:pt idx="5">
                  <c:v>3.4576773246728222E-3</c:v>
                </c:pt>
                <c:pt idx="6">
                  <c:v>3.4829735759354199E-3</c:v>
                </c:pt>
                <c:pt idx="7">
                  <c:v>3.5013466101273794E-3</c:v>
                </c:pt>
                <c:pt idx="8">
                  <c:v>3.528134037223058E-3</c:v>
                </c:pt>
                <c:pt idx="9">
                  <c:v>3.5527210115453688E-3</c:v>
                </c:pt>
                <c:pt idx="10">
                  <c:v>3.5784135652538788E-3</c:v>
                </c:pt>
                <c:pt idx="11">
                  <c:v>3.6035996406078023E-3</c:v>
                </c:pt>
                <c:pt idx="12">
                  <c:v>3.6290467046504976E-3</c:v>
                </c:pt>
                <c:pt idx="13">
                  <c:v>3.6594917117002235E-3</c:v>
                </c:pt>
                <c:pt idx="14">
                  <c:v>3.6845127004819988E-3</c:v>
                </c:pt>
                <c:pt idx="15">
                  <c:v>3.7110453770655646E-3</c:v>
                </c:pt>
                <c:pt idx="16">
                  <c:v>3.7431832238953699E-3</c:v>
                </c:pt>
                <c:pt idx="17">
                  <c:v>3.7677648104357661E-3</c:v>
                </c:pt>
                <c:pt idx="18">
                  <c:v>3.7960545152260104E-3</c:v>
                </c:pt>
                <c:pt idx="19">
                  <c:v>3.8239828891703069E-3</c:v>
                </c:pt>
                <c:pt idx="20">
                  <c:v>3.8557762247175796E-3</c:v>
                </c:pt>
                <c:pt idx="21">
                  <c:v>3.8849761104439136E-3</c:v>
                </c:pt>
                <c:pt idx="22">
                  <c:v>3.9164572388528211E-3</c:v>
                </c:pt>
                <c:pt idx="23">
                  <c:v>3.9468586938045296E-3</c:v>
                </c:pt>
                <c:pt idx="24">
                  <c:v>3.9777532061363889E-3</c:v>
                </c:pt>
                <c:pt idx="25">
                  <c:v>4.0097725970197557E-3</c:v>
                </c:pt>
                <c:pt idx="26">
                  <c:v>4.0421433660101464E-3</c:v>
                </c:pt>
                <c:pt idx="27">
                  <c:v>4.0742890051423215E-3</c:v>
                </c:pt>
                <c:pt idx="28">
                  <c:v>4.1096133510762816E-3</c:v>
                </c:pt>
                <c:pt idx="29">
                  <c:v>4.1450922707747884E-3</c:v>
                </c:pt>
                <c:pt idx="30">
                  <c:v>4.1765684859311489E-3</c:v>
                </c:pt>
                <c:pt idx="31">
                  <c:v>4.212150037277939E-3</c:v>
                </c:pt>
                <c:pt idx="32">
                  <c:v>4.2502639958324961E-3</c:v>
                </c:pt>
                <c:pt idx="33">
                  <c:v>4.2865498672962276E-3</c:v>
                </c:pt>
                <c:pt idx="34">
                  <c:v>4.3221515841530321E-3</c:v>
                </c:pt>
                <c:pt idx="35">
                  <c:v>4.3591590247299651E-3</c:v>
                </c:pt>
                <c:pt idx="36">
                  <c:v>4.3971430110781341E-3</c:v>
                </c:pt>
                <c:pt idx="37">
                  <c:v>4.4366064577550015E-3</c:v>
                </c:pt>
                <c:pt idx="38">
                  <c:v>4.4773861290870126E-3</c:v>
                </c:pt>
                <c:pt idx="39">
                  <c:v>4.5165914923697321E-3</c:v>
                </c:pt>
                <c:pt idx="40">
                  <c:v>4.5578239311697367E-3</c:v>
                </c:pt>
                <c:pt idx="41">
                  <c:v>4.5991781116568892E-3</c:v>
                </c:pt>
                <c:pt idx="42">
                  <c:v>4.6430859688238995E-3</c:v>
                </c:pt>
                <c:pt idx="43">
                  <c:v>4.6871085419363471E-3</c:v>
                </c:pt>
                <c:pt idx="44">
                  <c:v>4.7283113086804196E-3</c:v>
                </c:pt>
                <c:pt idx="45">
                  <c:v>4.7751237735310656E-3</c:v>
                </c:pt>
                <c:pt idx="46">
                  <c:v>4.8203586009632994E-3</c:v>
                </c:pt>
                <c:pt idx="47">
                  <c:v>4.8683903657781719E-3</c:v>
                </c:pt>
                <c:pt idx="48">
                  <c:v>4.9142464519040772E-3</c:v>
                </c:pt>
                <c:pt idx="49">
                  <c:v>4.9645000296002053E-3</c:v>
                </c:pt>
                <c:pt idx="50">
                  <c:v>5.0146592471094001E-3</c:v>
                </c:pt>
                <c:pt idx="51">
                  <c:v>5.0654610123324131E-3</c:v>
                </c:pt>
                <c:pt idx="52">
                  <c:v>5.1162515463280137E-3</c:v>
                </c:pt>
                <c:pt idx="53">
                  <c:v>5.1691501371675273E-3</c:v>
                </c:pt>
                <c:pt idx="54">
                  <c:v>5.2246890954824659E-3</c:v>
                </c:pt>
                <c:pt idx="55">
                  <c:v>5.278009799866726E-3</c:v>
                </c:pt>
                <c:pt idx="56">
                  <c:v>5.3345069856474232E-3</c:v>
                </c:pt>
                <c:pt idx="57">
                  <c:v>5.3929782330590188E-3</c:v>
                </c:pt>
                <c:pt idx="58">
                  <c:v>5.450323452861729E-3</c:v>
                </c:pt>
                <c:pt idx="59">
                  <c:v>5.5114776758074533E-3</c:v>
                </c:pt>
                <c:pt idx="60">
                  <c:v>5.5711826632303544E-3</c:v>
                </c:pt>
                <c:pt idx="61">
                  <c:v>5.6341345887256332E-3</c:v>
                </c:pt>
                <c:pt idx="62">
                  <c:v>5.6996749795478838E-3</c:v>
                </c:pt>
                <c:pt idx="63">
                  <c:v>5.7658689958421808E-3</c:v>
                </c:pt>
                <c:pt idx="64">
                  <c:v>5.8363164201479922E-3</c:v>
                </c:pt>
                <c:pt idx="65">
                  <c:v>5.9002481199463691E-3</c:v>
                </c:pt>
                <c:pt idx="66">
                  <c:v>5.9706501946592827E-3</c:v>
                </c:pt>
                <c:pt idx="67">
                  <c:v>6.0421445482774132E-3</c:v>
                </c:pt>
                <c:pt idx="68">
                  <c:v>6.1208200718367136E-3</c:v>
                </c:pt>
                <c:pt idx="69">
                  <c:v>6.1944916889120384E-3</c:v>
                </c:pt>
                <c:pt idx="70">
                  <c:v>6.2739902150796547E-3</c:v>
                </c:pt>
                <c:pt idx="71">
                  <c:v>6.3521889225660582E-3</c:v>
                </c:pt>
                <c:pt idx="72">
                  <c:v>6.4331476729166245E-3</c:v>
                </c:pt>
                <c:pt idx="73">
                  <c:v>6.5143523300817017E-3</c:v>
                </c:pt>
                <c:pt idx="74">
                  <c:v>6.6010283889747995E-3</c:v>
                </c:pt>
                <c:pt idx="75">
                  <c:v>6.6921526555421664E-3</c:v>
                </c:pt>
                <c:pt idx="76">
                  <c:v>6.7817506376906065E-3</c:v>
                </c:pt>
                <c:pt idx="77">
                  <c:v>6.8738466737608582E-3</c:v>
                </c:pt>
                <c:pt idx="78">
                  <c:v>6.9714832549729547E-3</c:v>
                </c:pt>
                <c:pt idx="79">
                  <c:v>7.068106941571047E-3</c:v>
                </c:pt>
                <c:pt idx="80">
                  <c:v>7.1691551301203147E-3</c:v>
                </c:pt>
                <c:pt idx="81">
                  <c:v>7.2756112930063141E-3</c:v>
                </c:pt>
                <c:pt idx="82">
                  <c:v>7.3844911263512393E-3</c:v>
                </c:pt>
                <c:pt idx="83">
                  <c:v>7.496634230172273E-3</c:v>
                </c:pt>
                <c:pt idx="84">
                  <c:v>7.6024495209288771E-3</c:v>
                </c:pt>
                <c:pt idx="85">
                  <c:v>7.7214654760855757E-3</c:v>
                </c:pt>
                <c:pt idx="86">
                  <c:v>7.8446384297508331E-3</c:v>
                </c:pt>
                <c:pt idx="87">
                  <c:v>7.9692134168327933E-3</c:v>
                </c:pt>
                <c:pt idx="88">
                  <c:v>8.0970907103409887E-3</c:v>
                </c:pt>
                <c:pt idx="89">
                  <c:v>8.2310113929350091E-3</c:v>
                </c:pt>
                <c:pt idx="90">
                  <c:v>8.3683197117975887E-3</c:v>
                </c:pt>
                <c:pt idx="91">
                  <c:v>8.5110149144380694E-3</c:v>
                </c:pt>
                <c:pt idx="92">
                  <c:v>8.6586009091623346E-3</c:v>
                </c:pt>
                <c:pt idx="93">
                  <c:v>8.8082212304864266E-3</c:v>
                </c:pt>
                <c:pt idx="94">
                  <c:v>8.9663784750001231E-3</c:v>
                </c:pt>
                <c:pt idx="95">
                  <c:v>9.1338421247806455E-3</c:v>
                </c:pt>
                <c:pt idx="96">
                  <c:v>9.3062775447181282E-3</c:v>
                </c:pt>
                <c:pt idx="97">
                  <c:v>9.4769483274872932E-3</c:v>
                </c:pt>
                <c:pt idx="98">
                  <c:v>9.660981881899889E-3</c:v>
                </c:pt>
                <c:pt idx="99">
                  <c:v>9.8504700865395933E-3</c:v>
                </c:pt>
                <c:pt idx="100">
                  <c:v>1.0022917314182082E-2</c:v>
                </c:pt>
                <c:pt idx="101">
                  <c:v>9.9987100358070301E-3</c:v>
                </c:pt>
                <c:pt idx="102">
                  <c:v>1.0249298836514723E-2</c:v>
                </c:pt>
                <c:pt idx="103">
                  <c:v>1.054105118661015E-2</c:v>
                </c:pt>
                <c:pt idx="104">
                  <c:v>1.0730172293713085E-2</c:v>
                </c:pt>
                <c:pt idx="105">
                  <c:v>1.0963511686266837E-2</c:v>
                </c:pt>
                <c:pt idx="106">
                  <c:v>1.1179973762817918E-2</c:v>
                </c:pt>
                <c:pt idx="107">
                  <c:v>1.1442354573139989E-2</c:v>
                </c:pt>
                <c:pt idx="108">
                  <c:v>1.1696016017773892E-2</c:v>
                </c:pt>
                <c:pt idx="109">
                  <c:v>1.1982426408436997E-2</c:v>
                </c:pt>
                <c:pt idx="110">
                  <c:v>1.2281655373594352E-2</c:v>
                </c:pt>
                <c:pt idx="111">
                  <c:v>1.2577239765483682E-2</c:v>
                </c:pt>
                <c:pt idx="112">
                  <c:v>1.2908830644921036E-2</c:v>
                </c:pt>
                <c:pt idx="113">
                  <c:v>1.3248981993455661E-2</c:v>
                </c:pt>
                <c:pt idx="114">
                  <c:v>1.3606765595454309E-2</c:v>
                </c:pt>
                <c:pt idx="115">
                  <c:v>1.4034379153627527E-2</c:v>
                </c:pt>
                <c:pt idx="116">
                  <c:v>1.4399812092295808E-2</c:v>
                </c:pt>
                <c:pt idx="117">
                  <c:v>1.4826412193647156E-2</c:v>
                </c:pt>
                <c:pt idx="118">
                  <c:v>1.5280181643345808E-2</c:v>
                </c:pt>
                <c:pt idx="119">
                  <c:v>1.5713523590306124E-2</c:v>
                </c:pt>
                <c:pt idx="120">
                  <c:v>1.6515903749170762E-2</c:v>
                </c:pt>
                <c:pt idx="121">
                  <c:v>1.7469705627556478E-2</c:v>
                </c:pt>
                <c:pt idx="122">
                  <c:v>1.814223484714134E-2</c:v>
                </c:pt>
                <c:pt idx="123">
                  <c:v>1.8854370978722494E-2</c:v>
                </c:pt>
                <c:pt idx="124">
                  <c:v>1.9598044367205098E-2</c:v>
                </c:pt>
                <c:pt idx="125">
                  <c:v>2.0593865574324896E-2</c:v>
                </c:pt>
                <c:pt idx="126">
                  <c:v>2.2235934389302152E-2</c:v>
                </c:pt>
                <c:pt idx="127">
                  <c:v>2.3256896106986821E-2</c:v>
                </c:pt>
                <c:pt idx="128">
                  <c:v>2.4432672977427735E-2</c:v>
                </c:pt>
                <c:pt idx="129">
                  <c:v>2.5581532082429772E-2</c:v>
                </c:pt>
                <c:pt idx="130">
                  <c:v>2.6840053730481716E-2</c:v>
                </c:pt>
                <c:pt idx="131">
                  <c:v>2.8345554874098067E-2</c:v>
                </c:pt>
                <c:pt idx="132">
                  <c:v>2.9999220105419094E-2</c:v>
                </c:pt>
                <c:pt idx="133">
                  <c:v>3.1890297299432824E-2</c:v>
                </c:pt>
                <c:pt idx="134">
                  <c:v>3.3930336699802846E-2</c:v>
                </c:pt>
                <c:pt idx="135">
                  <c:v>3.641156665618666E-2</c:v>
                </c:pt>
                <c:pt idx="136">
                  <c:v>3.9326184449952256E-2</c:v>
                </c:pt>
                <c:pt idx="137">
                  <c:v>4.2603953425329015E-2</c:v>
                </c:pt>
                <c:pt idx="138">
                  <c:v>4.64450929011705E-2</c:v>
                </c:pt>
                <c:pt idx="139">
                  <c:v>5.1435566354797208E-2</c:v>
                </c:pt>
                <c:pt idx="140">
                  <c:v>5.6523360729768463E-2</c:v>
                </c:pt>
                <c:pt idx="141">
                  <c:v>6.4698745663384793E-2</c:v>
                </c:pt>
                <c:pt idx="142">
                  <c:v>7.3746585291784086E-2</c:v>
                </c:pt>
                <c:pt idx="143">
                  <c:v>8.7256610915106225E-2</c:v>
                </c:pt>
                <c:pt idx="144">
                  <c:v>0.10045203492354421</c:v>
                </c:pt>
              </c:numCache>
            </c:numRef>
          </c:xVal>
          <c:yVal>
            <c:numRef>
              <c:f>'190619_10-300Kのコピー'!$L$3:$L$140</c:f>
              <c:numCache>
                <c:formatCode>General</c:formatCode>
                <c:ptCount val="138"/>
                <c:pt idx="0">
                  <c:v>2477.8421100848068</c:v>
                </c:pt>
                <c:pt idx="1">
                  <c:v>2564.8165226147635</c:v>
                </c:pt>
                <c:pt idx="2">
                  <c:v>2850.0242764623758</c:v>
                </c:pt>
                <c:pt idx="3">
                  <c:v>2998.493730353232</c:v>
                </c:pt>
                <c:pt idx="4">
                  <c:v>3086.5680185325114</c:v>
                </c:pt>
                <c:pt idx="5">
                  <c:v>3320.0294828688434</c:v>
                </c:pt>
                <c:pt idx="6">
                  <c:v>4358.163804107634</c:v>
                </c:pt>
                <c:pt idx="7">
                  <c:v>3924.2724077695093</c:v>
                </c:pt>
                <c:pt idx="8">
                  <c:v>3941.0294962665544</c:v>
                </c:pt>
                <c:pt idx="9">
                  <c:v>4279.6573667947068</c:v>
                </c:pt>
                <c:pt idx="10">
                  <c:v>4578.6724757185075</c:v>
                </c:pt>
                <c:pt idx="11">
                  <c:v>4438.3940746332137</c:v>
                </c:pt>
                <c:pt idx="12">
                  <c:v>2497.2666524609672</c:v>
                </c:pt>
                <c:pt idx="13">
                  <c:v>2631.9751446102823</c:v>
                </c:pt>
                <c:pt idx="14">
                  <c:v>2822.6788766159557</c:v>
                </c:pt>
                <c:pt idx="15">
                  <c:v>2442.3889860702302</c:v>
                </c:pt>
                <c:pt idx="16">
                  <c:v>2888.0626296722357</c:v>
                </c:pt>
                <c:pt idx="17">
                  <c:v>3001.5296941970805</c:v>
                </c:pt>
                <c:pt idx="18">
                  <c:v>2655.9098374623818</c:v>
                </c:pt>
                <c:pt idx="19">
                  <c:v>2558.9602896638517</c:v>
                </c:pt>
                <c:pt idx="20">
                  <c:v>2542.0820719746848</c:v>
                </c:pt>
                <c:pt idx="21">
                  <c:v>2514.540383945945</c:v>
                </c:pt>
                <c:pt idx="22">
                  <c:v>2472.4474230312908</c:v>
                </c:pt>
                <c:pt idx="23">
                  <c:v>2541.0824286794978</c:v>
                </c:pt>
                <c:pt idx="24">
                  <c:v>2424.419884613174</c:v>
                </c:pt>
                <c:pt idx="25">
                  <c:v>2494.5909871922399</c:v>
                </c:pt>
                <c:pt idx="26">
                  <c:v>2376.1742343779947</c:v>
                </c:pt>
                <c:pt idx="27">
                  <c:v>2391.2153292460862</c:v>
                </c:pt>
                <c:pt idx="28">
                  <c:v>2372.9793754559819</c:v>
                </c:pt>
                <c:pt idx="29">
                  <c:v>2458.4897770531657</c:v>
                </c:pt>
                <c:pt idx="30">
                  <c:v>2287.0790874178128</c:v>
                </c:pt>
                <c:pt idx="31">
                  <c:v>2324.7645292855345</c:v>
                </c:pt>
                <c:pt idx="32">
                  <c:v>2241.7017861571849</c:v>
                </c:pt>
                <c:pt idx="33">
                  <c:v>2298.3693495848629</c:v>
                </c:pt>
                <c:pt idx="34">
                  <c:v>2230.7325592353036</c:v>
                </c:pt>
                <c:pt idx="35">
                  <c:v>2161.5998697929608</c:v>
                </c:pt>
                <c:pt idx="36">
                  <c:v>2168.5823466105849</c:v>
                </c:pt>
                <c:pt idx="37">
                  <c:v>2134.2601501177501</c:v>
                </c:pt>
                <c:pt idx="38">
                  <c:v>2077.8109574772898</c:v>
                </c:pt>
                <c:pt idx="39">
                  <c:v>2098.0361058802637</c:v>
                </c:pt>
                <c:pt idx="40">
                  <c:v>2078.1357543511735</c:v>
                </c:pt>
                <c:pt idx="41">
                  <c:v>2044.214334265524</c:v>
                </c:pt>
                <c:pt idx="42">
                  <c:v>1988.1457571079638</c:v>
                </c:pt>
                <c:pt idx="43">
                  <c:v>2082.6345699065332</c:v>
                </c:pt>
                <c:pt idx="44">
                  <c:v>1986.6336589304549</c:v>
                </c:pt>
                <c:pt idx="45">
                  <c:v>1987.0720358781905</c:v>
                </c:pt>
                <c:pt idx="46">
                  <c:v>1927.3386217283344</c:v>
                </c:pt>
                <c:pt idx="47">
                  <c:v>1955.59002990569</c:v>
                </c:pt>
                <c:pt idx="48">
                  <c:v>1876.8158069894557</c:v>
                </c:pt>
                <c:pt idx="49">
                  <c:v>1868.1019021504903</c:v>
                </c:pt>
                <c:pt idx="50">
                  <c:v>1833.0538013847363</c:v>
                </c:pt>
                <c:pt idx="51">
                  <c:v>1798.0325383030984</c:v>
                </c:pt>
                <c:pt idx="52">
                  <c:v>1776.4324252375127</c:v>
                </c:pt>
                <c:pt idx="53">
                  <c:v>1739.6325794102779</c:v>
                </c:pt>
                <c:pt idx="54">
                  <c:v>1864.6322814726054</c:v>
                </c:pt>
                <c:pt idx="55">
                  <c:v>1698.5766817099441</c:v>
                </c:pt>
                <c:pt idx="56">
                  <c:v>1820.5738027727725</c:v>
                </c:pt>
                <c:pt idx="57">
                  <c:v>1662.8779252589486</c:v>
                </c:pt>
                <c:pt idx="58">
                  <c:v>1694.9854801220529</c:v>
                </c:pt>
                <c:pt idx="59">
                  <c:v>1652.9721779751362</c:v>
                </c:pt>
                <c:pt idx="60">
                  <c:v>1617.6887454815997</c:v>
                </c:pt>
                <c:pt idx="61">
                  <c:v>1670.1084272990131</c:v>
                </c:pt>
                <c:pt idx="62">
                  <c:v>1627.3941906502571</c:v>
                </c:pt>
                <c:pt idx="63">
                  <c:v>1602.1113034897332</c:v>
                </c:pt>
                <c:pt idx="64">
                  <c:v>1679.6383406506561</c:v>
                </c:pt>
                <c:pt idx="65">
                  <c:v>1667.3512512913737</c:v>
                </c:pt>
                <c:pt idx="66">
                  <c:v>1628.209432902496</c:v>
                </c:pt>
                <c:pt idx="67">
                  <c:v>1551.2990886213577</c:v>
                </c:pt>
                <c:pt idx="68">
                  <c:v>1744.5994814172668</c:v>
                </c:pt>
                <c:pt idx="69">
                  <c:v>1513.9092402104709</c:v>
                </c:pt>
                <c:pt idx="70">
                  <c:v>1727.9685445195107</c:v>
                </c:pt>
                <c:pt idx="71">
                  <c:v>1826.3374785112399</c:v>
                </c:pt>
                <c:pt idx="72">
                  <c:v>1765.6204558023387</c:v>
                </c:pt>
                <c:pt idx="73">
                  <c:v>2010.1977313046216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D4-674D-AF07-DD37490BD3A1}"/>
            </c:ext>
          </c:extLst>
        </c:ser>
        <c:ser>
          <c:idx val="1"/>
          <c:order val="1"/>
          <c:tx>
            <c:strRef>
              <c:f>'190619_10-300Kのコピー'!$Q$1</c:f>
              <c:strCache>
                <c:ptCount val="1"/>
                <c:pt idx="0">
                  <c:v>Heating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'190619_10-300Kのコピー'!$R$3:$R$148</c:f>
              <c:numCache>
                <c:formatCode>General</c:formatCode>
                <c:ptCount val="146"/>
                <c:pt idx="0">
                  <c:v>9.973371079434333E-2</c:v>
                </c:pt>
                <c:pt idx="1">
                  <c:v>8.0312578255526665E-2</c:v>
                </c:pt>
                <c:pt idx="2">
                  <c:v>6.95928106844068E-2</c:v>
                </c:pt>
                <c:pt idx="3">
                  <c:v>6.0708160750737372E-2</c:v>
                </c:pt>
                <c:pt idx="4">
                  <c:v>5.430326170897494E-2</c:v>
                </c:pt>
                <c:pt idx="5">
                  <c:v>4.8926433089471713E-2</c:v>
                </c:pt>
                <c:pt idx="6">
                  <c:v>4.4613083054136998E-2</c:v>
                </c:pt>
                <c:pt idx="7">
                  <c:v>4.0945848091253394E-2</c:v>
                </c:pt>
                <c:pt idx="8">
                  <c:v>3.7692467930024683E-2</c:v>
                </c:pt>
                <c:pt idx="9">
                  <c:v>3.5058688705487624E-2</c:v>
                </c:pt>
                <c:pt idx="10">
                  <c:v>3.2698546244118387E-2</c:v>
                </c:pt>
                <c:pt idx="11">
                  <c:v>3.0719560206296279E-2</c:v>
                </c:pt>
                <c:pt idx="12">
                  <c:v>2.8940084209127213E-2</c:v>
                </c:pt>
                <c:pt idx="13">
                  <c:v>2.7358920780413493E-2</c:v>
                </c:pt>
                <c:pt idx="14">
                  <c:v>2.5920468368814741E-2</c:v>
                </c:pt>
                <c:pt idx="15">
                  <c:v>2.4693247784633391E-2</c:v>
                </c:pt>
                <c:pt idx="16">
                  <c:v>2.3535530598753032E-2</c:v>
                </c:pt>
                <c:pt idx="17">
                  <c:v>2.2419639489248157E-2</c:v>
                </c:pt>
                <c:pt idx="18">
                  <c:v>2.147863222512578E-2</c:v>
                </c:pt>
                <c:pt idx="19">
                  <c:v>2.0619470582287441E-2</c:v>
                </c:pt>
                <c:pt idx="20">
                  <c:v>1.9782197659655471E-2</c:v>
                </c:pt>
                <c:pt idx="21">
                  <c:v>1.9017571070866473E-2</c:v>
                </c:pt>
                <c:pt idx="22">
                  <c:v>1.835296774771026E-2</c:v>
                </c:pt>
                <c:pt idx="23">
                  <c:v>1.7698989571501806E-2</c:v>
                </c:pt>
                <c:pt idx="24">
                  <c:v>1.7082336596526384E-2</c:v>
                </c:pt>
                <c:pt idx="25">
                  <c:v>1.6516899619718275E-2</c:v>
                </c:pt>
                <c:pt idx="26">
                  <c:v>1.5993474830169531E-2</c:v>
                </c:pt>
                <c:pt idx="27">
                  <c:v>1.5496836155232957E-2</c:v>
                </c:pt>
                <c:pt idx="28">
                  <c:v>1.5024885482418772E-2</c:v>
                </c:pt>
                <c:pt idx="29">
                  <c:v>1.4606205676129842E-2</c:v>
                </c:pt>
                <c:pt idx="30">
                  <c:v>1.4188633526730393E-2</c:v>
                </c:pt>
                <c:pt idx="31">
                  <c:v>1.379676653020984E-2</c:v>
                </c:pt>
                <c:pt idx="32">
                  <c:v>1.3428487989360239E-2</c:v>
                </c:pt>
                <c:pt idx="33">
                  <c:v>1.306615658892288E-2</c:v>
                </c:pt>
                <c:pt idx="34">
                  <c:v>1.2733176315565401E-2</c:v>
                </c:pt>
                <c:pt idx="35">
                  <c:v>1.2422877117944067E-2</c:v>
                </c:pt>
                <c:pt idx="36">
                  <c:v>1.2116299353904287E-2</c:v>
                </c:pt>
                <c:pt idx="37">
                  <c:v>1.1825083102261913E-2</c:v>
                </c:pt>
                <c:pt idx="38">
                  <c:v>1.1548204515960128E-2</c:v>
                </c:pt>
                <c:pt idx="39">
                  <c:v>1.1295663598260737E-2</c:v>
                </c:pt>
                <c:pt idx="40">
                  <c:v>1.1045257054273965E-2</c:v>
                </c:pt>
                <c:pt idx="41">
                  <c:v>1.0800827482219012E-2</c:v>
                </c:pt>
                <c:pt idx="42">
                  <c:v>1.0577566507643786E-2</c:v>
                </c:pt>
                <c:pt idx="43">
                  <c:v>1.035403554562711E-2</c:v>
                </c:pt>
                <c:pt idx="44">
                  <c:v>1.0146577370613466E-2</c:v>
                </c:pt>
                <c:pt idx="45">
                  <c:v>9.949813306258418E-3</c:v>
                </c:pt>
                <c:pt idx="46">
                  <c:v>9.7583445061458843E-3</c:v>
                </c:pt>
                <c:pt idx="47">
                  <c:v>9.5716173270722262E-3</c:v>
                </c:pt>
                <c:pt idx="48">
                  <c:v>9.3903417077229306E-3</c:v>
                </c:pt>
                <c:pt idx="49">
                  <c:v>9.2120053362328824E-3</c:v>
                </c:pt>
                <c:pt idx="50">
                  <c:v>9.0434392391510882E-3</c:v>
                </c:pt>
                <c:pt idx="51">
                  <c:v>8.8851334232543655E-3</c:v>
                </c:pt>
                <c:pt idx="52">
                  <c:v>8.7314473730315534E-3</c:v>
                </c:pt>
                <c:pt idx="53">
                  <c:v>8.5818641662942959E-3</c:v>
                </c:pt>
                <c:pt idx="54">
                  <c:v>8.4374585902488031E-3</c:v>
                </c:pt>
                <c:pt idx="55">
                  <c:v>8.2987725259927366E-3</c:v>
                </c:pt>
                <c:pt idx="56">
                  <c:v>8.1635251141813844E-3</c:v>
                </c:pt>
                <c:pt idx="57">
                  <c:v>8.0286945956475758E-3</c:v>
                </c:pt>
                <c:pt idx="58">
                  <c:v>7.9039887759886022E-3</c:v>
                </c:pt>
                <c:pt idx="59">
                  <c:v>7.7799698777838745E-3</c:v>
                </c:pt>
                <c:pt idx="60">
                  <c:v>7.663997961443925E-3</c:v>
                </c:pt>
                <c:pt idx="61">
                  <c:v>7.5480529579945773E-3</c:v>
                </c:pt>
                <c:pt idx="62">
                  <c:v>7.4355275510541718E-3</c:v>
                </c:pt>
                <c:pt idx="63">
                  <c:v>7.3243841271556928E-3</c:v>
                </c:pt>
                <c:pt idx="64">
                  <c:v>7.2206310670252082E-3</c:v>
                </c:pt>
                <c:pt idx="65">
                  <c:v>7.1189600426424986E-3</c:v>
                </c:pt>
                <c:pt idx="66">
                  <c:v>7.0152546142110382E-3</c:v>
                </c:pt>
                <c:pt idx="67">
                  <c:v>6.9187202394525834E-3</c:v>
                </c:pt>
                <c:pt idx="68">
                  <c:v>6.8275233074816628E-3</c:v>
                </c:pt>
                <c:pt idx="69">
                  <c:v>6.7318783138214534E-3</c:v>
                </c:pt>
                <c:pt idx="70">
                  <c:v>6.6417179972711122E-3</c:v>
                </c:pt>
                <c:pt idx="71">
                  <c:v>6.5552279908715448E-3</c:v>
                </c:pt>
                <c:pt idx="72">
                  <c:v>6.4708565107118735E-3</c:v>
                </c:pt>
                <c:pt idx="73">
                  <c:v>6.3881578899271894E-3</c:v>
                </c:pt>
                <c:pt idx="74">
                  <c:v>6.3050410937422361E-3</c:v>
                </c:pt>
                <c:pt idx="75">
                  <c:v>6.2269468235312099E-3</c:v>
                </c:pt>
                <c:pt idx="76">
                  <c:v>6.1532516060788644E-3</c:v>
                </c:pt>
                <c:pt idx="77">
                  <c:v>6.0783084910359768E-3</c:v>
                </c:pt>
                <c:pt idx="78">
                  <c:v>6.0050935537790924E-3</c:v>
                </c:pt>
                <c:pt idx="79">
                  <c:v>5.934406409043024E-3</c:v>
                </c:pt>
                <c:pt idx="80">
                  <c:v>5.8629930635055666E-3</c:v>
                </c:pt>
                <c:pt idx="81">
                  <c:v>5.795995822630828E-3</c:v>
                </c:pt>
                <c:pt idx="82">
                  <c:v>5.7289878252015152E-3</c:v>
                </c:pt>
                <c:pt idx="83">
                  <c:v>5.6649346243153684E-3</c:v>
                </c:pt>
                <c:pt idx="84">
                  <c:v>5.6015082772165273E-3</c:v>
                </c:pt>
                <c:pt idx="85">
                  <c:v>5.5385352063469099E-3</c:v>
                </c:pt>
                <c:pt idx="86">
                  <c:v>5.4765817342177434E-3</c:v>
                </c:pt>
                <c:pt idx="87">
                  <c:v>5.4190218366255514E-3</c:v>
                </c:pt>
                <c:pt idx="88">
                  <c:v>5.3605347316616203E-3</c:v>
                </c:pt>
                <c:pt idx="89">
                  <c:v>5.3033996389114536E-3</c:v>
                </c:pt>
                <c:pt idx="90">
                  <c:v>5.2467974688621428E-3</c:v>
                </c:pt>
                <c:pt idx="91">
                  <c:v>5.1937247195136121E-3</c:v>
                </c:pt>
                <c:pt idx="92">
                  <c:v>5.1389416168760409E-3</c:v>
                </c:pt>
                <c:pt idx="93">
                  <c:v>5.0882507069074578E-3</c:v>
                </c:pt>
                <c:pt idx="94">
                  <c:v>5.0364399525804886E-3</c:v>
                </c:pt>
                <c:pt idx="95">
                  <c:v>4.9859520936704005E-3</c:v>
                </c:pt>
                <c:pt idx="96">
                  <c:v>4.9374108811311348E-3</c:v>
                </c:pt>
                <c:pt idx="97">
                  <c:v>4.8892200292998192E-3</c:v>
                </c:pt>
                <c:pt idx="98">
                  <c:v>4.8405322487830886E-3</c:v>
                </c:pt>
                <c:pt idx="99">
                  <c:v>4.7938672206454631E-3</c:v>
                </c:pt>
                <c:pt idx="100">
                  <c:v>4.7488239439969744E-3</c:v>
                </c:pt>
                <c:pt idx="101">
                  <c:v>4.7042031972301867E-3</c:v>
                </c:pt>
                <c:pt idx="102">
                  <c:v>4.6613830877558849E-3</c:v>
                </c:pt>
                <c:pt idx="103">
                  <c:v>4.6180632468763097E-3</c:v>
                </c:pt>
                <c:pt idx="104">
                  <c:v>4.5764589732491976E-3</c:v>
                </c:pt>
                <c:pt idx="105">
                  <c:v>4.5341202825260069E-3</c:v>
                </c:pt>
                <c:pt idx="106">
                  <c:v>4.4944265606235564E-3</c:v>
                </c:pt>
                <c:pt idx="107">
                  <c:v>4.4527899529034753E-3</c:v>
                </c:pt>
                <c:pt idx="108">
                  <c:v>4.4144946120714705E-3</c:v>
                </c:pt>
                <c:pt idx="109">
                  <c:v>4.3749918639811244E-3</c:v>
                </c:pt>
                <c:pt idx="110">
                  <c:v>4.3375808899169021E-3</c:v>
                </c:pt>
                <c:pt idx="111">
                  <c:v>4.3000653808616474E-3</c:v>
                </c:pt>
                <c:pt idx="112">
                  <c:v>4.2635123337135252E-3</c:v>
                </c:pt>
                <c:pt idx="113">
                  <c:v>4.226749884674719E-3</c:v>
                </c:pt>
                <c:pt idx="114">
                  <c:v>4.1925609679329384E-3</c:v>
                </c:pt>
                <c:pt idx="115">
                  <c:v>4.1572461086397654E-3</c:v>
                </c:pt>
                <c:pt idx="116">
                  <c:v>4.1229089382307941E-3</c:v>
                </c:pt>
                <c:pt idx="117">
                  <c:v>4.0895061198757687E-3</c:v>
                </c:pt>
                <c:pt idx="118">
                  <c:v>4.0564586551443127E-3</c:v>
                </c:pt>
                <c:pt idx="119">
                  <c:v>4.0229833549800297E-3</c:v>
                </c:pt>
                <c:pt idx="120">
                  <c:v>3.99101619428994E-3</c:v>
                </c:pt>
                <c:pt idx="121">
                  <c:v>3.9601960894090843E-3</c:v>
                </c:pt>
                <c:pt idx="122">
                  <c:v>3.9287574603139178E-3</c:v>
                </c:pt>
                <c:pt idx="123">
                  <c:v>3.8978855802619125E-3</c:v>
                </c:pt>
                <c:pt idx="124">
                  <c:v>3.8671870044200357E-3</c:v>
                </c:pt>
                <c:pt idx="125">
                  <c:v>3.837772817505337E-3</c:v>
                </c:pt>
                <c:pt idx="126">
                  <c:v>3.8090101316321737E-3</c:v>
                </c:pt>
                <c:pt idx="127">
                  <c:v>3.7809091893527894E-3</c:v>
                </c:pt>
                <c:pt idx="128">
                  <c:v>3.7508124919408991E-3</c:v>
                </c:pt>
                <c:pt idx="129">
                  <c:v>3.7234628841156295E-3</c:v>
                </c:pt>
                <c:pt idx="130">
                  <c:v>3.6965254995450633E-3</c:v>
                </c:pt>
                <c:pt idx="131">
                  <c:v>3.6691351140418263E-3</c:v>
                </c:pt>
                <c:pt idx="132">
                  <c:v>3.64261224921746E-3</c:v>
                </c:pt>
                <c:pt idx="133">
                  <c:v>3.6152309920001687E-3</c:v>
                </c:pt>
                <c:pt idx="134">
                  <c:v>3.5894709145285748E-3</c:v>
                </c:pt>
                <c:pt idx="135">
                  <c:v>3.5649786109986899E-3</c:v>
                </c:pt>
                <c:pt idx="136">
                  <c:v>3.539961441557684E-3</c:v>
                </c:pt>
                <c:pt idx="137">
                  <c:v>3.5151307886538367E-3</c:v>
                </c:pt>
                <c:pt idx="138">
                  <c:v>3.4903647749677138E-3</c:v>
                </c:pt>
                <c:pt idx="139">
                  <c:v>3.4657744722991308E-3</c:v>
                </c:pt>
                <c:pt idx="140">
                  <c:v>3.4420124680515046E-3</c:v>
                </c:pt>
                <c:pt idx="141">
                  <c:v>3.4184756465428867E-3</c:v>
                </c:pt>
                <c:pt idx="142">
                  <c:v>3.3953183401071148E-3</c:v>
                </c:pt>
                <c:pt idx="143">
                  <c:v>3.3723605577074146E-3</c:v>
                </c:pt>
                <c:pt idx="144">
                  <c:v>3.3496347939225295E-3</c:v>
                </c:pt>
                <c:pt idx="145">
                  <c:v>3.3313017624851424E-3</c:v>
                </c:pt>
              </c:numCache>
            </c:numRef>
          </c:xVal>
          <c:yVal>
            <c:numRef>
              <c:f>'190619_10-300Kのコピー'!$Y$3:$Y$148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1819.6430794656135</c:v>
                </c:pt>
                <c:pt idx="74">
                  <c:v>1774.0731179703898</c:v>
                </c:pt>
                <c:pt idx="75">
                  <c:v>1552.7724812342635</c:v>
                </c:pt>
                <c:pt idx="76">
                  <c:v>1804.1777324428506</c:v>
                </c:pt>
                <c:pt idx="77">
                  <c:v>1499.9371009257038</c:v>
                </c:pt>
                <c:pt idx="78">
                  <c:v>1737.2298984830582</c:v>
                </c:pt>
                <c:pt idx="79">
                  <c:v>1660.1663120133619</c:v>
                </c:pt>
                <c:pt idx="80">
                  <c:v>1669.785440698668</c:v>
                </c:pt>
                <c:pt idx="81">
                  <c:v>1687.0650513066196</c:v>
                </c:pt>
                <c:pt idx="82">
                  <c:v>1691.7659059289374</c:v>
                </c:pt>
                <c:pt idx="83">
                  <c:v>1703.4499264938477</c:v>
                </c:pt>
                <c:pt idx="84">
                  <c:v>1694.3215975460964</c:v>
                </c:pt>
                <c:pt idx="85">
                  <c:v>1762.5354792082892</c:v>
                </c:pt>
                <c:pt idx="86">
                  <c:v>1718.4351962945079</c:v>
                </c:pt>
                <c:pt idx="87">
                  <c:v>1606.944562932194</c:v>
                </c:pt>
                <c:pt idx="88">
                  <c:v>1770.0575343647788</c:v>
                </c:pt>
                <c:pt idx="89">
                  <c:v>1884.0357086592483</c:v>
                </c:pt>
                <c:pt idx="90">
                  <c:v>1732.5888883373168</c:v>
                </c:pt>
                <c:pt idx="91">
                  <c:v>1840.7427191198972</c:v>
                </c:pt>
                <c:pt idx="92">
                  <c:v>1855.7154017204116</c:v>
                </c:pt>
                <c:pt idx="93">
                  <c:v>1809.6454692368202</c:v>
                </c:pt>
                <c:pt idx="94">
                  <c:v>1921.2173764778104</c:v>
                </c:pt>
                <c:pt idx="95">
                  <c:v>1872.8523584022157</c:v>
                </c:pt>
                <c:pt idx="96">
                  <c:v>1943.2403787283088</c:v>
                </c:pt>
                <c:pt idx="97">
                  <c:v>1899.8879687540539</c:v>
                </c:pt>
                <c:pt idx="98">
                  <c:v>2016.4095253546027</c:v>
                </c:pt>
                <c:pt idx="99">
                  <c:v>1948.0484131579749</c:v>
                </c:pt>
                <c:pt idx="100">
                  <c:v>2008.8932033912497</c:v>
                </c:pt>
                <c:pt idx="101">
                  <c:v>2037.9777524831657</c:v>
                </c:pt>
                <c:pt idx="102">
                  <c:v>2064.9615246379067</c:v>
                </c:pt>
                <c:pt idx="103">
                  <c:v>2070.5350071134076</c:v>
                </c:pt>
                <c:pt idx="104">
                  <c:v>2085.8033393676387</c:v>
                </c:pt>
                <c:pt idx="105">
                  <c:v>2107.9806806009728</c:v>
                </c:pt>
                <c:pt idx="106">
                  <c:v>2134.0331926192484</c:v>
                </c:pt>
                <c:pt idx="107">
                  <c:v>2225.9562727383973</c:v>
                </c:pt>
                <c:pt idx="108">
                  <c:v>2196.3823174130816</c:v>
                </c:pt>
                <c:pt idx="109">
                  <c:v>2243.1659562342793</c:v>
                </c:pt>
                <c:pt idx="110">
                  <c:v>2185.8458066759299</c:v>
                </c:pt>
                <c:pt idx="111">
                  <c:v>2325.5019179104524</c:v>
                </c:pt>
                <c:pt idx="112">
                  <c:v>2291.0998000933737</c:v>
                </c:pt>
                <c:pt idx="113">
                  <c:v>2370.909225486505</c:v>
                </c:pt>
                <c:pt idx="114">
                  <c:v>2383.5712738234847</c:v>
                </c:pt>
                <c:pt idx="115">
                  <c:v>2372.5110860111618</c:v>
                </c:pt>
                <c:pt idx="116">
                  <c:v>2412.9665557271369</c:v>
                </c:pt>
                <c:pt idx="117">
                  <c:v>2430.5205370028684</c:v>
                </c:pt>
                <c:pt idx="118">
                  <c:v>2449.3908723966606</c:v>
                </c:pt>
                <c:pt idx="119">
                  <c:v>2523.9125716787275</c:v>
                </c:pt>
                <c:pt idx="120">
                  <c:v>2531.7781845193222</c:v>
                </c:pt>
                <c:pt idx="121">
                  <c:v>2589.3973480253221</c:v>
                </c:pt>
                <c:pt idx="122">
                  <c:v>2509.1017873688193</c:v>
                </c:pt>
                <c:pt idx="123">
                  <c:v>2620.630944797218</c:v>
                </c:pt>
                <c:pt idx="124">
                  <c:v>2636.7808958238606</c:v>
                </c:pt>
                <c:pt idx="125">
                  <c:v>2731.9820675332599</c:v>
                </c:pt>
                <c:pt idx="126">
                  <c:v>2599.2653022877903</c:v>
                </c:pt>
                <c:pt idx="127">
                  <c:v>2662.4018669792781</c:v>
                </c:pt>
                <c:pt idx="128">
                  <c:v>2744.1163230456314</c:v>
                </c:pt>
                <c:pt idx="129">
                  <c:v>2843.5311313053294</c:v>
                </c:pt>
                <c:pt idx="130">
                  <c:v>2728.5509604852709</c:v>
                </c:pt>
                <c:pt idx="131">
                  <c:v>2779.6055845517562</c:v>
                </c:pt>
                <c:pt idx="132">
                  <c:v>2891.5504149563899</c:v>
                </c:pt>
                <c:pt idx="133">
                  <c:v>2429.9400926151284</c:v>
                </c:pt>
                <c:pt idx="134">
                  <c:v>4654.7052660613072</c:v>
                </c:pt>
                <c:pt idx="135">
                  <c:v>4462.9484860170096</c:v>
                </c:pt>
                <c:pt idx="136">
                  <c:v>4172.7916105568729</c:v>
                </c:pt>
                <c:pt idx="137">
                  <c:v>3851.0201383583617</c:v>
                </c:pt>
                <c:pt idx="138">
                  <c:v>3669.4113869763191</c:v>
                </c:pt>
                <c:pt idx="139">
                  <c:v>3604.9955851398472</c:v>
                </c:pt>
                <c:pt idx="140">
                  <c:v>3436.9774896005265</c:v>
                </c:pt>
                <c:pt idx="141">
                  <c:v>3401.6878574773509</c:v>
                </c:pt>
                <c:pt idx="142">
                  <c:v>3349.2054211012664</c:v>
                </c:pt>
                <c:pt idx="143">
                  <c:v>3245.1870156396644</c:v>
                </c:pt>
                <c:pt idx="144">
                  <c:v>3993.5759630530911</c:v>
                </c:pt>
                <c:pt idx="1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D4-674D-AF07-DD37490BD3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840672"/>
        <c:axId val="1829851456"/>
      </c:scatterChart>
      <c:valAx>
        <c:axId val="1829840672"/>
        <c:scaling>
          <c:orientation val="minMax"/>
          <c:max val="6.0000000000000019E-3"/>
          <c:min val="3.4000000000000011E-3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1/</a:t>
                </a:r>
                <a:r>
                  <a:rPr lang="ja-JP" altLang="en-US"/>
                  <a:t>温度</a:t>
                </a:r>
                <a:r>
                  <a:rPr lang="en-US" altLang="ja-JP"/>
                  <a:t>(1/K)</a:t>
                </a:r>
                <a:endParaRPr lang="en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51456"/>
        <c:crosses val="autoZero"/>
        <c:crossBetween val="midCat"/>
      </c:valAx>
      <c:valAx>
        <c:axId val="18298514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800" b="0" i="0" baseline="0">
                    <a:effectLst/>
                  </a:rPr>
                  <a:t>ΔlogR/Δ(1/T)</a:t>
                </a:r>
                <a:endParaRPr lang="ja-JP" altLang="ja-JP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9840672"/>
        <c:crosses val="autoZero"/>
        <c:crossBetween val="midCat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63688652384786071"/>
          <c:y val="0.18359028871391073"/>
          <c:w val="0.22140510479174313"/>
          <c:h val="4.066758800029678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914400</xdr:colOff>
      <xdr:row>4</xdr:row>
      <xdr:rowOff>101600</xdr:rowOff>
    </xdr:from>
    <xdr:to>
      <xdr:col>18</xdr:col>
      <xdr:colOff>266700</xdr:colOff>
      <xdr:row>24</xdr:row>
      <xdr:rowOff>55217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FAF9278-867A-AA45-B4D9-BB0797655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4</xdr:row>
      <xdr:rowOff>0</xdr:rowOff>
    </xdr:from>
    <xdr:to>
      <xdr:col>25</xdr:col>
      <xdr:colOff>308536</xdr:colOff>
      <xdr:row>19</xdr:row>
      <xdr:rowOff>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BF46CB0-820B-E14F-BA52-E47C1AF95B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938696</xdr:colOff>
      <xdr:row>24</xdr:row>
      <xdr:rowOff>239275</xdr:rowOff>
    </xdr:from>
    <xdr:to>
      <xdr:col>18</xdr:col>
      <xdr:colOff>290996</xdr:colOff>
      <xdr:row>45</xdr:row>
      <xdr:rowOff>175172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9B4A5E5-FF77-7E41-B895-28458E37F0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503621</xdr:colOff>
      <xdr:row>22</xdr:row>
      <xdr:rowOff>43793</xdr:rowOff>
    </xdr:from>
    <xdr:to>
      <xdr:col>25</xdr:col>
      <xdr:colOff>812157</xdr:colOff>
      <xdr:row>37</xdr:row>
      <xdr:rowOff>43793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7DF4C5E-9DA3-5F4B-BC11-7697D20AF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</xdr:colOff>
      <xdr:row>48</xdr:row>
      <xdr:rowOff>0</xdr:rowOff>
    </xdr:from>
    <xdr:to>
      <xdr:col>15</xdr:col>
      <xdr:colOff>440268</xdr:colOff>
      <xdr:row>68</xdr:row>
      <xdr:rowOff>189897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C1700E1F-109E-FB4A-8990-5FCFADDF9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48"/>
  <sheetViews>
    <sheetView tabSelected="1" topLeftCell="D33" zoomScale="75" zoomScaleNormal="69" workbookViewId="0">
      <selection activeCell="R52" sqref="R52"/>
    </sheetView>
  </sheetViews>
  <sheetFormatPr baseColWidth="10" defaultRowHeight="20"/>
  <sheetData>
    <row r="1" spans="1:28">
      <c r="A1" t="s">
        <v>13</v>
      </c>
      <c r="C1" t="s">
        <v>10</v>
      </c>
      <c r="G1" t="s">
        <v>17</v>
      </c>
      <c r="H1">
        <v>4630</v>
      </c>
      <c r="I1" t="s">
        <v>11</v>
      </c>
      <c r="M1" t="s">
        <v>12</v>
      </c>
      <c r="O1" t="s">
        <v>12</v>
      </c>
      <c r="Q1" t="s">
        <v>14</v>
      </c>
      <c r="S1" t="s">
        <v>10</v>
      </c>
      <c r="X1" t="s">
        <v>11</v>
      </c>
      <c r="Z1" t="s">
        <v>12</v>
      </c>
      <c r="AB1" t="s">
        <v>12</v>
      </c>
    </row>
    <row r="2" spans="1:28">
      <c r="A2" t="s">
        <v>0</v>
      </c>
      <c r="B2" t="s">
        <v>15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16</v>
      </c>
      <c r="L2" t="s">
        <v>20</v>
      </c>
      <c r="M2" t="s">
        <v>8</v>
      </c>
      <c r="N2" t="s">
        <v>20</v>
      </c>
      <c r="O2" t="s">
        <v>9</v>
      </c>
      <c r="Q2" t="s">
        <v>0</v>
      </c>
      <c r="R2" t="s">
        <v>15</v>
      </c>
      <c r="S2" t="s">
        <v>1</v>
      </c>
      <c r="T2" t="s">
        <v>2</v>
      </c>
      <c r="U2" t="s">
        <v>3</v>
      </c>
      <c r="V2" t="s">
        <v>4</v>
      </c>
      <c r="W2" t="s">
        <v>6</v>
      </c>
      <c r="X2" t="s">
        <v>7</v>
      </c>
      <c r="Y2" t="s">
        <v>20</v>
      </c>
      <c r="Z2" t="s">
        <v>8</v>
      </c>
      <c r="AA2" t="s">
        <v>19</v>
      </c>
      <c r="AB2" t="s">
        <v>9</v>
      </c>
    </row>
    <row r="3" spans="1:28">
      <c r="A3">
        <v>299.99049377441401</v>
      </c>
      <c r="B3">
        <f>1/A3</f>
        <v>3.3334389614091478E-3</v>
      </c>
      <c r="C3">
        <v>2.3141529492187498</v>
      </c>
      <c r="D3">
        <v>9.9899997711181605</v>
      </c>
      <c r="E3">
        <v>1.02797211837769E-2</v>
      </c>
      <c r="F3">
        <v>9.9899997711181605</v>
      </c>
      <c r="H3">
        <v>2.0000000949949E-3</v>
      </c>
      <c r="I3">
        <v>2314.1529492187501</v>
      </c>
      <c r="J3">
        <f>EXP($H$1*B3/2)</f>
        <v>2246.0113656058256</v>
      </c>
      <c r="K3">
        <f>(I3-J3)^2</f>
        <v>4643.2754172771774</v>
      </c>
      <c r="L3">
        <f>2*(LOG(I4)-LOG(I3))/(B4-B3)</f>
        <v>2477.8421100848068</v>
      </c>
      <c r="M3">
        <v>10.2797211837769</v>
      </c>
      <c r="N3">
        <f>(LOG(M4)-LOG(M3))/(B4-B3)</f>
        <v>143.44836813626765</v>
      </c>
      <c r="Q3">
        <v>10.026700019836399</v>
      </c>
      <c r="R3">
        <f>1/Q3</f>
        <v>9.973371079434333E-2</v>
      </c>
      <c r="T3">
        <v>2.0000000949949E-3</v>
      </c>
      <c r="V3">
        <v>2.0000000949949E-3</v>
      </c>
      <c r="W3">
        <v>2.0000000949949E-3</v>
      </c>
      <c r="Y3" t="e">
        <f>2*(LOG(X3)-LOG(X4))/(R3-R4)</f>
        <v>#NUM!</v>
      </c>
      <c r="AA3" t="e">
        <f>(LOG(Z4)-LOG(Z3))/(R4-R3)</f>
        <v>#NUM!</v>
      </c>
    </row>
    <row r="4" spans="1:28">
      <c r="A4">
        <v>297.71209716796898</v>
      </c>
      <c r="B4">
        <f t="shared" ref="B4:B67" si="0">1/A4</f>
        <v>3.3589498361425354E-3</v>
      </c>
      <c r="C4">
        <v>2.4888459667968701</v>
      </c>
      <c r="D4">
        <v>9.9899997711181605</v>
      </c>
      <c r="E4">
        <v>1.0366707115173301E-2</v>
      </c>
      <c r="F4">
        <v>9.9899997711181605</v>
      </c>
      <c r="H4">
        <v>2.0000000949949E-3</v>
      </c>
      <c r="I4">
        <v>2488.84596679688</v>
      </c>
      <c r="J4">
        <f t="shared" ref="J4:J67" si="1">EXP($H$1*B4/2)</f>
        <v>2382.6506624884237</v>
      </c>
      <c r="K4">
        <f>(I4-J4)^2</f>
        <v>11277.442657165646</v>
      </c>
      <c r="L4">
        <f t="shared" ref="L4:L67" si="2">2*(LOG(I5)-LOG(I4))/(B5-B4)</f>
        <v>2564.8165226147635</v>
      </c>
      <c r="M4">
        <v>10.3667071151733</v>
      </c>
      <c r="N4">
        <f>(LOG(M5)-LOG(M4))/(B5-B4)</f>
        <v>132.47798579136469</v>
      </c>
      <c r="Q4">
        <v>12.451349735260001</v>
      </c>
      <c r="R4">
        <f t="shared" ref="R4:R67" si="3">1/Q4</f>
        <v>8.0312578255526665E-2</v>
      </c>
      <c r="T4">
        <v>2.0000000949949E-3</v>
      </c>
      <c r="V4">
        <v>2.0000000949949E-3</v>
      </c>
      <c r="W4">
        <v>2.0000000949949E-3</v>
      </c>
      <c r="Y4" t="e">
        <f t="shared" ref="Y4:Y67" si="4">2*(LOG(X4)-LOG(X5))/(R4-R5)</f>
        <v>#NUM!</v>
      </c>
      <c r="AA4" t="e">
        <f>(LOG(Z5)-LOG(Z4))/(Q5-Q4)</f>
        <v>#NUM!</v>
      </c>
    </row>
    <row r="5" spans="1:28">
      <c r="A5">
        <v>295.28845214843801</v>
      </c>
      <c r="B5">
        <f t="shared" si="0"/>
        <v>3.3865191568592458E-3</v>
      </c>
      <c r="C5">
        <v>2.69993397460938</v>
      </c>
      <c r="D5">
        <v>9.9899997711181605</v>
      </c>
      <c r="E5">
        <v>1.0454256629943801E-2</v>
      </c>
      <c r="F5">
        <v>9.9899997711181605</v>
      </c>
      <c r="H5">
        <v>2.0000000949949E-3</v>
      </c>
      <c r="I5">
        <v>2699.9339746093801</v>
      </c>
      <c r="J5">
        <f t="shared" si="1"/>
        <v>2539.6761404645017</v>
      </c>
      <c r="K5">
        <f>(I5-J5)^2</f>
        <v>25682.573404807357</v>
      </c>
      <c r="L5">
        <f t="shared" si="2"/>
        <v>2850.0242764623758</v>
      </c>
      <c r="M5">
        <v>10.454256629943799</v>
      </c>
      <c r="N5">
        <f>(LOG(M6)-LOG(M5))/(B6-B5)</f>
        <v>171.44590919870808</v>
      </c>
      <c r="Q5">
        <v>14.369300365448</v>
      </c>
      <c r="R5">
        <f t="shared" si="3"/>
        <v>6.95928106844068E-2</v>
      </c>
      <c r="T5">
        <v>2.0000000949949E-3</v>
      </c>
      <c r="V5">
        <v>2.0000000949949E-3</v>
      </c>
      <c r="W5">
        <v>2.0000000949949E-3</v>
      </c>
      <c r="Y5" t="e">
        <f t="shared" si="4"/>
        <v>#NUM!</v>
      </c>
      <c r="AA5" t="e">
        <f>(LOG(Z6)-LOG(Z5))/(Q6-Q5)</f>
        <v>#NUM!</v>
      </c>
    </row>
    <row r="6" spans="1:28">
      <c r="A6">
        <v>293.33483886718801</v>
      </c>
      <c r="B6">
        <f t="shared" si="0"/>
        <v>3.409073412015563E-3</v>
      </c>
      <c r="C6">
        <v>2.9073226464843702</v>
      </c>
      <c r="D6">
        <v>9.9899997711181605</v>
      </c>
      <c r="E6">
        <v>1.05477539825439E-2</v>
      </c>
      <c r="F6">
        <v>9.9899997711181605</v>
      </c>
      <c r="H6">
        <v>2.0000000949949E-3</v>
      </c>
      <c r="I6">
        <v>2907.3226464843801</v>
      </c>
      <c r="J6">
        <f t="shared" si="1"/>
        <v>2675.8033949943379</v>
      </c>
      <c r="K6">
        <f>(I6-J6)^2</f>
        <v>53601.163810509446</v>
      </c>
      <c r="L6">
        <f t="shared" si="2"/>
        <v>2998.493730353232</v>
      </c>
      <c r="M6">
        <v>10.547753982543901</v>
      </c>
      <c r="N6">
        <f>(LOG(M7)-LOG(M6))/(B7-B6)</f>
        <v>175.89329069922752</v>
      </c>
      <c r="Q6">
        <v>16.4722499847412</v>
      </c>
      <c r="R6">
        <f t="shared" si="3"/>
        <v>6.0708160750737372E-2</v>
      </c>
      <c r="T6">
        <v>2.0000000949949E-3</v>
      </c>
      <c r="V6">
        <v>2.0000000949949E-3</v>
      </c>
      <c r="W6">
        <v>2.0000000949949E-3</v>
      </c>
      <c r="Y6" t="e">
        <f t="shared" si="4"/>
        <v>#NUM!</v>
      </c>
      <c r="AA6" t="e">
        <f>(LOG(Z7)-LOG(Z6))/(Q7-Q6)</f>
        <v>#NUM!</v>
      </c>
    </row>
    <row r="7" spans="1:28">
      <c r="A7">
        <v>291.2939453125</v>
      </c>
      <c r="B7">
        <f t="shared" si="0"/>
        <v>3.4329584122567342E-3</v>
      </c>
      <c r="C7">
        <v>3.1572047167968802</v>
      </c>
      <c r="D7">
        <v>9.9899997711181605</v>
      </c>
      <c r="E7">
        <v>1.0650284347534201E-2</v>
      </c>
      <c r="F7">
        <v>9.9899997711181605</v>
      </c>
      <c r="H7">
        <v>2.0000000949949E-3</v>
      </c>
      <c r="I7">
        <v>3157.2047167968699</v>
      </c>
      <c r="J7">
        <f t="shared" si="1"/>
        <v>2827.925617106313</v>
      </c>
      <c r="K7">
        <f>(I7-J7)^2</f>
        <v>108424.72549302371</v>
      </c>
      <c r="L7">
        <f t="shared" si="2"/>
        <v>3086.5680185325114</v>
      </c>
      <c r="M7">
        <v>10.6502843475342</v>
      </c>
      <c r="N7">
        <f>(LOG(M8)-LOG(M7))/(B8-B7)</f>
        <v>200.48727055311696</v>
      </c>
      <c r="Q7">
        <v>18.4151000976563</v>
      </c>
      <c r="R7">
        <f t="shared" si="3"/>
        <v>5.430326170897494E-2</v>
      </c>
      <c r="T7">
        <v>2.0000000949949E-3</v>
      </c>
      <c r="V7">
        <v>2.0000000949949E-3</v>
      </c>
      <c r="W7">
        <v>2.0000000949949E-3</v>
      </c>
      <c r="Y7" t="e">
        <f t="shared" si="4"/>
        <v>#NUM!</v>
      </c>
      <c r="AA7" t="e">
        <f>(LOG(Z8)-LOG(Z7))/(Q8-Q7)</f>
        <v>#NUM!</v>
      </c>
    </row>
    <row r="8" spans="1:28">
      <c r="A8">
        <v>289.21148681640602</v>
      </c>
      <c r="B8">
        <f t="shared" si="0"/>
        <v>3.4576773246728222E-3</v>
      </c>
      <c r="C8">
        <v>3.4470774804687498</v>
      </c>
      <c r="D8">
        <v>9.9899997711181605</v>
      </c>
      <c r="E8">
        <v>1.07725130844116E-2</v>
      </c>
      <c r="F8">
        <v>9.9899997711181605</v>
      </c>
      <c r="H8">
        <v>2.0000000949949E-3</v>
      </c>
      <c r="I8">
        <v>3447.0774804687499</v>
      </c>
      <c r="J8">
        <f t="shared" si="1"/>
        <v>2994.4714173735897</v>
      </c>
      <c r="K8">
        <f>(I8-J8)^2</f>
        <v>204852.2483505001</v>
      </c>
      <c r="L8">
        <f t="shared" si="2"/>
        <v>3320.0294828688434</v>
      </c>
      <c r="M8">
        <v>10.772513084411599</v>
      </c>
      <c r="N8">
        <f>(LOG(M9)-LOG(M8))/(B9-B8)</f>
        <v>223.05723346996521</v>
      </c>
      <c r="Q8">
        <v>20.438849449157701</v>
      </c>
      <c r="R8">
        <f t="shared" si="3"/>
        <v>4.8926433089471713E-2</v>
      </c>
      <c r="T8">
        <v>2.0000000949949E-3</v>
      </c>
      <c r="V8">
        <v>2.0000000949949E-3</v>
      </c>
      <c r="W8">
        <v>2.0000000949949E-3</v>
      </c>
      <c r="Y8" t="e">
        <f t="shared" si="4"/>
        <v>#NUM!</v>
      </c>
      <c r="AA8" t="e">
        <f>(LOG(Z9)-LOG(Z8))/(Q9-Q8)</f>
        <v>#NUM!</v>
      </c>
    </row>
    <row r="9" spans="1:28">
      <c r="A9">
        <v>287.11099243164102</v>
      </c>
      <c r="B9">
        <f t="shared" si="0"/>
        <v>3.4829735759354199E-3</v>
      </c>
      <c r="C9">
        <v>3.7970227148437501</v>
      </c>
      <c r="D9">
        <v>9.9899997711181605</v>
      </c>
      <c r="E9">
        <v>1.0913386650085399E-2</v>
      </c>
      <c r="F9">
        <v>9.9899997711181605</v>
      </c>
      <c r="H9">
        <v>2.0000000949949E-3</v>
      </c>
      <c r="I9">
        <v>3797.0227148437498</v>
      </c>
      <c r="J9">
        <f t="shared" si="1"/>
        <v>3175.0664120543283</v>
      </c>
      <c r="K9">
        <f>(I9-J9)^2</f>
        <v>386829.64257948648</v>
      </c>
      <c r="L9">
        <f t="shared" si="2"/>
        <v>4358.163804107634</v>
      </c>
      <c r="M9">
        <v>10.913386650085499</v>
      </c>
      <c r="N9">
        <f>(LOG(M10)-LOG(M9))/(B10-B9)</f>
        <v>341.65161885281134</v>
      </c>
      <c r="Q9">
        <v>22.4149494171143</v>
      </c>
      <c r="R9">
        <f t="shared" si="3"/>
        <v>4.4613083054136998E-2</v>
      </c>
      <c r="T9">
        <v>2.0000000949949E-3</v>
      </c>
      <c r="V9">
        <v>2.0000000949949E-3</v>
      </c>
      <c r="W9">
        <v>2.0000000949949E-3</v>
      </c>
      <c r="Y9" t="e">
        <f t="shared" si="4"/>
        <v>#NUM!</v>
      </c>
      <c r="AA9" t="e">
        <f>(LOG(Z10)-LOG(Z9))/(Q10-Q9)</f>
        <v>#NUM!</v>
      </c>
    </row>
    <row r="10" spans="1:28">
      <c r="A10">
        <v>285.60440063476602</v>
      </c>
      <c r="B10">
        <f t="shared" si="0"/>
        <v>3.5013466101273794E-3</v>
      </c>
      <c r="C10">
        <v>4.1637010644531296</v>
      </c>
      <c r="D10">
        <v>9.9899997711181605</v>
      </c>
      <c r="E10">
        <v>1.1072271308898899E-2</v>
      </c>
      <c r="F10">
        <v>9.9899997711181605</v>
      </c>
      <c r="H10">
        <v>2.0000000949949E-3</v>
      </c>
      <c r="I10">
        <v>4163.7010644531201</v>
      </c>
      <c r="J10">
        <f t="shared" si="1"/>
        <v>3313.0265045863634</v>
      </c>
      <c r="K10">
        <f>(I10-J10)^2</f>
        <v>723647.20680450019</v>
      </c>
      <c r="L10">
        <f t="shared" si="2"/>
        <v>3924.2724077695093</v>
      </c>
      <c r="M10">
        <v>11.0722713088989</v>
      </c>
      <c r="N10">
        <f>(LOG(M11)-LOG(M10))/(B11-B10)</f>
        <v>327.91120053837307</v>
      </c>
      <c r="Q10">
        <v>24.422500610351602</v>
      </c>
      <c r="R10">
        <f t="shared" si="3"/>
        <v>4.0945848091253394E-2</v>
      </c>
      <c r="T10">
        <v>2.0000000949949E-3</v>
      </c>
      <c r="V10">
        <v>2.0000000949949E-3</v>
      </c>
      <c r="W10">
        <v>2.0000000949949E-3</v>
      </c>
      <c r="Y10" t="e">
        <f t="shared" si="4"/>
        <v>#NUM!</v>
      </c>
      <c r="AA10" t="e">
        <f>(LOG(Z11)-LOG(Z10))/(Q11-Q10)</f>
        <v>#NUM!</v>
      </c>
    </row>
    <row r="11" spans="1:28">
      <c r="A11">
        <v>283.43594360351602</v>
      </c>
      <c r="B11">
        <f t="shared" si="0"/>
        <v>3.528134037223058E-3</v>
      </c>
      <c r="C11">
        <v>4.6993752148437498</v>
      </c>
      <c r="D11">
        <v>9.9899997711181605</v>
      </c>
      <c r="E11">
        <v>1.12984954833984E-2</v>
      </c>
      <c r="F11">
        <v>9.9899997711181605</v>
      </c>
      <c r="H11">
        <v>2.0000000949949E-3</v>
      </c>
      <c r="I11">
        <v>4699.3752148437497</v>
      </c>
      <c r="J11">
        <f t="shared" si="1"/>
        <v>3524.9808978124211</v>
      </c>
      <c r="K11">
        <f>(I11-J11)^2</f>
        <v>1379202.0118754809</v>
      </c>
      <c r="L11">
        <f t="shared" si="2"/>
        <v>3941.0294962665544</v>
      </c>
      <c r="M11">
        <v>11.298495483398399</v>
      </c>
      <c r="N11">
        <f>(LOG(M12)-LOG(M11))/(B12-B11)</f>
        <v>268.61759066518999</v>
      </c>
      <c r="Q11">
        <v>26.530499458312999</v>
      </c>
      <c r="R11">
        <f t="shared" si="3"/>
        <v>3.7692467930024683E-2</v>
      </c>
      <c r="T11">
        <v>2.0000000949949E-3</v>
      </c>
      <c r="U11">
        <v>3019.94744444444</v>
      </c>
      <c r="V11">
        <v>8.2399999443441597E-3</v>
      </c>
      <c r="W11">
        <v>2.0000000949949E-3</v>
      </c>
      <c r="Y11" t="e">
        <f t="shared" si="4"/>
        <v>#NUM!</v>
      </c>
      <c r="Z11">
        <v>3019947.4444444398</v>
      </c>
      <c r="AA11">
        <f>(LOG(Z12)-LOG(Z11))/(R12-R11)</f>
        <v>55.812737232308642</v>
      </c>
    </row>
    <row r="12" spans="1:28">
      <c r="A12">
        <v>281.47439575195301</v>
      </c>
      <c r="B12">
        <f t="shared" si="0"/>
        <v>3.5527210115453688E-3</v>
      </c>
      <c r="C12">
        <v>5.2539884960937497</v>
      </c>
      <c r="D12">
        <v>9.9899997711181605</v>
      </c>
      <c r="E12">
        <v>1.1471629447937001E-2</v>
      </c>
      <c r="F12">
        <v>9.9899997711181605</v>
      </c>
      <c r="H12">
        <v>2.0000000949949E-3</v>
      </c>
      <c r="I12">
        <v>5253.9884960937497</v>
      </c>
      <c r="J12">
        <f t="shared" si="1"/>
        <v>3731.4386738838821</v>
      </c>
      <c r="K12">
        <f>(I12-J12)^2</f>
        <v>2318157.9611112997</v>
      </c>
      <c r="L12">
        <f t="shared" si="2"/>
        <v>4279.6573667947068</v>
      </c>
      <c r="M12">
        <v>11.471629447937</v>
      </c>
      <c r="N12">
        <f>(LOG(M13)-LOG(M12))/(B13-B12)</f>
        <v>295.96342928932768</v>
      </c>
      <c r="Q12">
        <v>28.5235996246338</v>
      </c>
      <c r="R12">
        <f t="shared" si="3"/>
        <v>3.5058688705487624E-2</v>
      </c>
      <c r="T12">
        <v>2.0000000949949E-3</v>
      </c>
      <c r="U12">
        <v>2152.7864800000002</v>
      </c>
      <c r="V12">
        <v>2.9040000438690199E-2</v>
      </c>
      <c r="W12">
        <v>2.0000000949949E-3</v>
      </c>
      <c r="Y12" t="e">
        <f t="shared" si="4"/>
        <v>#NUM!</v>
      </c>
      <c r="Z12">
        <v>2152786.48</v>
      </c>
      <c r="AA12">
        <f t="shared" ref="AA12:AA75" si="5">(LOG(Z13)-LOG(Z12))/(R13-R12)</f>
        <v>83.691365163525475</v>
      </c>
    </row>
    <row r="13" spans="1:28">
      <c r="A13">
        <v>279.45344543457003</v>
      </c>
      <c r="B13">
        <f t="shared" si="0"/>
        <v>3.5784135652538788E-3</v>
      </c>
      <c r="C13">
        <v>5.9630270703125001</v>
      </c>
      <c r="D13">
        <v>9.9899997711181605</v>
      </c>
      <c r="E13">
        <v>1.16742547607422E-2</v>
      </c>
      <c r="F13">
        <v>9.9899997711181605</v>
      </c>
      <c r="H13">
        <v>2.0000000949949E-3</v>
      </c>
      <c r="I13">
        <v>5963.0270703124997</v>
      </c>
      <c r="J13">
        <f t="shared" si="1"/>
        <v>3960.111274847613</v>
      </c>
      <c r="K13">
        <f>(I13-J13)^2</f>
        <v>4011671.68372274</v>
      </c>
      <c r="L13">
        <f t="shared" si="2"/>
        <v>4578.6724757185075</v>
      </c>
      <c r="M13">
        <v>11.674254760742199</v>
      </c>
      <c r="N13">
        <f>(LOG(M14)-LOG(M13))/(B14-B13)</f>
        <v>281.22420751650418</v>
      </c>
      <c r="Q13">
        <v>30.582399368286101</v>
      </c>
      <c r="R13">
        <f t="shared" si="3"/>
        <v>3.2698546244118387E-2</v>
      </c>
      <c r="T13">
        <v>2.0000000949949E-3</v>
      </c>
      <c r="U13">
        <v>1366.0840250000001</v>
      </c>
      <c r="V13">
        <v>5.34000001847744E-2</v>
      </c>
      <c r="W13">
        <v>2.0000000949949E-3</v>
      </c>
      <c r="Y13" t="e">
        <f t="shared" si="4"/>
        <v>#NUM!</v>
      </c>
      <c r="Z13">
        <v>1366084.0249999999</v>
      </c>
      <c r="AA13">
        <f t="shared" si="5"/>
        <v>97.248759643296964</v>
      </c>
    </row>
    <row r="14" spans="1:28">
      <c r="A14">
        <v>277.50030517578102</v>
      </c>
      <c r="B14">
        <f t="shared" si="0"/>
        <v>3.6035996406078023E-3</v>
      </c>
      <c r="C14">
        <v>6.8096717187499998</v>
      </c>
      <c r="D14">
        <v>9.9899997711181605</v>
      </c>
      <c r="E14">
        <v>1.18662119293213E-2</v>
      </c>
      <c r="F14">
        <v>9.9899997711181605</v>
      </c>
      <c r="H14">
        <v>2.0000000949949E-3</v>
      </c>
      <c r="I14">
        <v>6809.6717187499999</v>
      </c>
      <c r="J14">
        <f t="shared" si="1"/>
        <v>4197.8726666271523</v>
      </c>
      <c r="K14">
        <f>(I14-J14)^2</f>
        <v>6821494.288669805</v>
      </c>
      <c r="L14">
        <f t="shared" si="2"/>
        <v>4438.3940746332137</v>
      </c>
      <c r="M14">
        <v>11.866211929321301</v>
      </c>
      <c r="N14">
        <f>(LOG(M15)-LOG(M14))/(B15-B14)</f>
        <v>320.43863386298568</v>
      </c>
      <c r="Q14">
        <v>32.552549362182603</v>
      </c>
      <c r="R14">
        <f t="shared" si="3"/>
        <v>3.0719560206296279E-2</v>
      </c>
      <c r="T14">
        <v>2.0000000949949E-3</v>
      </c>
      <c r="U14">
        <v>877.04822750000005</v>
      </c>
      <c r="V14">
        <v>8.6599999368190794E-2</v>
      </c>
      <c r="W14">
        <v>2.0000000949949E-3</v>
      </c>
      <c r="Y14" t="e">
        <f t="shared" si="4"/>
        <v>#NUM!</v>
      </c>
      <c r="Z14">
        <v>877048.22750000004</v>
      </c>
      <c r="AA14">
        <f t="shared" si="5"/>
        <v>106.9724999198386</v>
      </c>
    </row>
    <row r="15" spans="1:28">
      <c r="A15">
        <v>275.55445861816401</v>
      </c>
      <c r="B15">
        <f t="shared" si="0"/>
        <v>3.6290467046504976E-3</v>
      </c>
      <c r="C15">
        <v>7.7552932617187498</v>
      </c>
      <c r="D15">
        <v>9.6267599105835</v>
      </c>
      <c r="E15">
        <v>1.2091114196777299E-2</v>
      </c>
      <c r="F15">
        <v>9.9899997711181605</v>
      </c>
      <c r="H15">
        <v>2.0000000949949E-3</v>
      </c>
      <c r="I15">
        <v>7755.2932617187498</v>
      </c>
      <c r="J15">
        <f t="shared" si="1"/>
        <v>4452.5984285074628</v>
      </c>
      <c r="K15">
        <f>(I15-J15)^2</f>
        <v>10907793.161320532</v>
      </c>
      <c r="L15">
        <f t="shared" si="2"/>
        <v>2497.2666524609672</v>
      </c>
      <c r="M15">
        <v>12.091114196777299</v>
      </c>
      <c r="N15">
        <f>(LOG(M16)-LOG(M15))/(B16-B15)</f>
        <v>260.87919950496183</v>
      </c>
      <c r="Q15">
        <v>34.554149627685497</v>
      </c>
      <c r="R15">
        <f t="shared" si="3"/>
        <v>2.8940084209127213E-2</v>
      </c>
      <c r="T15">
        <v>2.0000000949949E-3</v>
      </c>
      <c r="U15">
        <v>565.80721249999999</v>
      </c>
      <c r="V15">
        <v>0.13375999927520801</v>
      </c>
      <c r="W15">
        <v>2.0000000949949E-3</v>
      </c>
      <c r="Y15" t="e">
        <f t="shared" si="4"/>
        <v>#NUM!</v>
      </c>
      <c r="Z15">
        <v>565807.21250000002</v>
      </c>
      <c r="AA15">
        <f t="shared" si="5"/>
        <v>112.62982344431018</v>
      </c>
    </row>
    <row r="16" spans="1:28">
      <c r="A16">
        <v>273.26199340820301</v>
      </c>
      <c r="B16">
        <f t="shared" si="0"/>
        <v>3.6594917117002235E-3</v>
      </c>
      <c r="C16">
        <v>8.4647254296874994</v>
      </c>
      <c r="D16">
        <v>8.8012398529052707</v>
      </c>
      <c r="E16">
        <v>1.23142734146118E-2</v>
      </c>
      <c r="F16">
        <v>9.9899997711181605</v>
      </c>
      <c r="H16">
        <v>2.0000000949949E-3</v>
      </c>
      <c r="I16">
        <v>8464.7254296874999</v>
      </c>
      <c r="J16">
        <f t="shared" si="1"/>
        <v>4777.741921867997</v>
      </c>
      <c r="K16">
        <f>(I16-J16)^2</f>
        <v>13593847.386933006</v>
      </c>
      <c r="L16">
        <f t="shared" si="2"/>
        <v>2631.9751446102823</v>
      </c>
      <c r="M16">
        <v>12.314273414611799</v>
      </c>
      <c r="N16">
        <f>(LOG(M17)-LOG(M16))/(B17-B16)</f>
        <v>240.5498276804903</v>
      </c>
      <c r="Q16">
        <v>36.551149368286097</v>
      </c>
      <c r="R16">
        <f t="shared" si="3"/>
        <v>2.7358920780413493E-2</v>
      </c>
      <c r="T16">
        <v>2.0000000949949E-3</v>
      </c>
      <c r="U16">
        <v>375.47611999999998</v>
      </c>
      <c r="V16">
        <v>0.20143999934196499</v>
      </c>
      <c r="W16">
        <v>2.0000000949949E-3</v>
      </c>
      <c r="Y16" t="e">
        <f t="shared" si="4"/>
        <v>#NUM!</v>
      </c>
      <c r="Z16">
        <v>375476.12</v>
      </c>
      <c r="AA16">
        <f t="shared" si="5"/>
        <v>117.76553628175323</v>
      </c>
    </row>
    <row r="17" spans="1:27">
      <c r="A17">
        <v>271.40631103515602</v>
      </c>
      <c r="B17">
        <f t="shared" si="0"/>
        <v>3.6845127004819988E-3</v>
      </c>
      <c r="C17">
        <v>9.1314592578124998</v>
      </c>
      <c r="D17">
        <v>8.1475600242614803</v>
      </c>
      <c r="E17">
        <v>1.24861223602295E-2</v>
      </c>
      <c r="F17">
        <v>9.9899997711181605</v>
      </c>
      <c r="H17">
        <v>2.0000000949949E-3</v>
      </c>
      <c r="I17">
        <v>9131.4592578124993</v>
      </c>
      <c r="J17">
        <f t="shared" si="1"/>
        <v>5062.6579028552242</v>
      </c>
      <c r="K17">
        <f>(I17-J17)^2</f>
        <v>16555144.466102159</v>
      </c>
      <c r="L17">
        <f t="shared" si="2"/>
        <v>2822.6788766159557</v>
      </c>
      <c r="M17">
        <v>12.4861223602295</v>
      </c>
      <c r="N17">
        <f>(LOG(M18)-LOG(M17))/(B18-B17)</f>
        <v>305.7807558086069</v>
      </c>
      <c r="Q17">
        <v>38.579549789428697</v>
      </c>
      <c r="R17">
        <f t="shared" si="3"/>
        <v>2.5920468368814741E-2</v>
      </c>
      <c r="T17">
        <v>2.0000000949949E-3</v>
      </c>
      <c r="U17">
        <v>254.203895625</v>
      </c>
      <c r="V17">
        <v>0.29872000694274897</v>
      </c>
      <c r="W17">
        <v>2.0000000949949E-3</v>
      </c>
      <c r="Y17" t="e">
        <f t="shared" si="4"/>
        <v>#NUM!</v>
      </c>
      <c r="Z17">
        <v>254203.895625</v>
      </c>
      <c r="AA17">
        <f t="shared" si="5"/>
        <v>122.9358412745264</v>
      </c>
    </row>
    <row r="18" spans="1:27">
      <c r="A18">
        <v>269.46585083007801</v>
      </c>
      <c r="B18">
        <f t="shared" si="0"/>
        <v>3.7110453770655646E-3</v>
      </c>
      <c r="C18">
        <v>9.9537516015624998</v>
      </c>
      <c r="D18">
        <v>7.4645999526977498</v>
      </c>
      <c r="E18">
        <v>1.2721571655273401E-2</v>
      </c>
      <c r="F18">
        <v>9.9899997711181605</v>
      </c>
      <c r="H18">
        <v>2.0000000949949E-3</v>
      </c>
      <c r="I18">
        <v>9953.7516015625006</v>
      </c>
      <c r="J18">
        <f t="shared" si="1"/>
        <v>5383.3710594568747</v>
      </c>
      <c r="K18">
        <f>(I18-J18)^2</f>
        <v>20888378.299657714</v>
      </c>
      <c r="L18">
        <f t="shared" si="2"/>
        <v>2442.3889860702302</v>
      </c>
      <c r="M18">
        <v>12.721571655273401</v>
      </c>
      <c r="N18">
        <f>(LOG(M19)-LOG(M18))/(B19-B18)</f>
        <v>255.30329787716261</v>
      </c>
      <c r="Q18">
        <v>40.496900558471701</v>
      </c>
      <c r="R18">
        <f t="shared" si="3"/>
        <v>2.4693247784633391E-2</v>
      </c>
      <c r="T18">
        <v>2.0000000949949E-3</v>
      </c>
      <c r="U18">
        <v>179.6026775</v>
      </c>
      <c r="V18">
        <v>0.42223999977111798</v>
      </c>
      <c r="W18">
        <v>2.0000000949949E-3</v>
      </c>
      <c r="Y18" t="e">
        <f t="shared" si="4"/>
        <v>#NUM!</v>
      </c>
      <c r="Z18">
        <v>179602.67749999999</v>
      </c>
      <c r="AA18">
        <f t="shared" si="5"/>
        <v>125.90404143021959</v>
      </c>
    </row>
    <row r="19" spans="1:27">
      <c r="A19">
        <v>267.15229797363298</v>
      </c>
      <c r="B19">
        <f t="shared" si="0"/>
        <v>3.7431832238953699E-3</v>
      </c>
      <c r="C19">
        <v>10.895153671875001</v>
      </c>
      <c r="D19">
        <v>6.8021600151061996</v>
      </c>
      <c r="E19">
        <v>1.2964198341369601E-2</v>
      </c>
      <c r="F19">
        <v>9.9899997711181605</v>
      </c>
      <c r="H19">
        <v>2.0000000949949E-3</v>
      </c>
      <c r="I19">
        <v>10895.153671874999</v>
      </c>
      <c r="J19">
        <f t="shared" si="1"/>
        <v>5799.1646675022221</v>
      </c>
      <c r="K19">
        <f>(I19-J19)^2</f>
        <v>25969103.932688251</v>
      </c>
      <c r="L19">
        <f t="shared" si="2"/>
        <v>2888.0626296722357</v>
      </c>
      <c r="M19">
        <v>12.964198341369601</v>
      </c>
      <c r="N19">
        <f>(LOG(M20)-LOG(M19))/(B20-B19)</f>
        <v>290.05255266524432</v>
      </c>
      <c r="Q19">
        <v>42.488950729370103</v>
      </c>
      <c r="R19">
        <f t="shared" si="3"/>
        <v>2.3535530598753032E-2</v>
      </c>
      <c r="T19">
        <v>2.0000000949949E-3</v>
      </c>
      <c r="U19">
        <v>128.396011875</v>
      </c>
      <c r="V19">
        <v>0.58871998786926305</v>
      </c>
      <c r="W19">
        <v>2.0000000949949E-3</v>
      </c>
      <c r="Y19" t="e">
        <f t="shared" si="4"/>
        <v>#NUM!</v>
      </c>
      <c r="Z19">
        <v>128396.011875</v>
      </c>
      <c r="AA19">
        <f t="shared" si="5"/>
        <v>129.95628997691225</v>
      </c>
    </row>
    <row r="20" spans="1:27">
      <c r="A20">
        <v>265.40934753417997</v>
      </c>
      <c r="B20">
        <f t="shared" si="0"/>
        <v>3.7677648104357661E-3</v>
      </c>
      <c r="C20">
        <v>11.823061289062499</v>
      </c>
      <c r="D20">
        <v>6.2637999916076703</v>
      </c>
      <c r="E20">
        <v>1.31787924575806E-2</v>
      </c>
      <c r="F20">
        <v>9.9899997711181605</v>
      </c>
      <c r="H20">
        <v>2.0000000949949E-3</v>
      </c>
      <c r="I20">
        <v>11823.0612890625</v>
      </c>
      <c r="J20">
        <f t="shared" si="1"/>
        <v>6138.7445905686909</v>
      </c>
      <c r="K20">
        <f>(I20-J20)^2</f>
        <v>32311456.328775555</v>
      </c>
      <c r="L20">
        <f t="shared" si="2"/>
        <v>3001.5296941970805</v>
      </c>
      <c r="M20">
        <v>13.178792457580601</v>
      </c>
      <c r="N20">
        <f>(LOG(M21)-LOG(M20))/(B21-B20)</f>
        <v>400.06167151590034</v>
      </c>
      <c r="Q20">
        <v>44.6037502288818</v>
      </c>
      <c r="R20">
        <f t="shared" si="3"/>
        <v>2.2419639489248157E-2</v>
      </c>
      <c r="T20">
        <v>2.0000000949949E-3</v>
      </c>
      <c r="U20">
        <v>91.946344062500003</v>
      </c>
      <c r="V20">
        <v>0.82439999580383305</v>
      </c>
      <c r="W20">
        <v>2.0000000949949E-3</v>
      </c>
      <c r="Y20" t="e">
        <f t="shared" si="4"/>
        <v>#NUM!</v>
      </c>
      <c r="Z20">
        <v>91946.344062499993</v>
      </c>
      <c r="AA20">
        <f t="shared" si="5"/>
        <v>133.77741909775276</v>
      </c>
    </row>
    <row r="21" spans="1:27">
      <c r="A21">
        <v>263.43141174316401</v>
      </c>
      <c r="B21">
        <f t="shared" si="0"/>
        <v>3.7960545152260104E-3</v>
      </c>
      <c r="C21">
        <v>13.037254257812499</v>
      </c>
      <c r="D21">
        <v>5.6649199295043902</v>
      </c>
      <c r="E21">
        <v>1.35267432022095E-2</v>
      </c>
      <c r="F21">
        <v>9.9899997711181605</v>
      </c>
      <c r="H21">
        <v>2.0000000949949E-3</v>
      </c>
      <c r="I21">
        <v>13037.254257812499</v>
      </c>
      <c r="J21">
        <f t="shared" si="1"/>
        <v>6554.2318419503872</v>
      </c>
      <c r="K21">
        <f>(I21-J21)^2</f>
        <v>42029579.644570619</v>
      </c>
      <c r="L21">
        <f t="shared" si="2"/>
        <v>2655.9098374623818</v>
      </c>
      <c r="M21">
        <v>13.5267432022095</v>
      </c>
      <c r="N21">
        <f>(LOG(M22)-LOG(M21))/(B22-B21)</f>
        <v>307.99728828118236</v>
      </c>
      <c r="Q21">
        <v>46.557899475097699</v>
      </c>
      <c r="R21">
        <f t="shared" si="3"/>
        <v>2.147863222512578E-2</v>
      </c>
      <c r="T21">
        <v>2.0000000949949E-3</v>
      </c>
      <c r="U21">
        <v>68.809585624999997</v>
      </c>
      <c r="V21">
        <v>1.1033199596404999</v>
      </c>
      <c r="W21">
        <v>2.0000000949949E-3</v>
      </c>
      <c r="Y21" t="e">
        <f t="shared" si="4"/>
        <v>#NUM!</v>
      </c>
      <c r="Z21">
        <v>68809.585625000007</v>
      </c>
      <c r="AA21">
        <f t="shared" si="5"/>
        <v>136.68270156757643</v>
      </c>
    </row>
    <row r="22" spans="1:27">
      <c r="A22">
        <v>261.50744628906301</v>
      </c>
      <c r="B22">
        <f t="shared" si="0"/>
        <v>3.8239828891703069E-3</v>
      </c>
      <c r="C22">
        <v>14.199523046875001</v>
      </c>
      <c r="D22">
        <v>5.1929600334167496</v>
      </c>
      <c r="E22">
        <v>1.37973318099976E-2</v>
      </c>
      <c r="F22">
        <v>9.9899997711181605</v>
      </c>
      <c r="H22">
        <v>2.0000000949949E-3</v>
      </c>
      <c r="I22">
        <v>14199.523046875</v>
      </c>
      <c r="J22">
        <f t="shared" si="1"/>
        <v>6991.989309896645</v>
      </c>
      <c r="K22">
        <f>(I22-J22)^2</f>
        <v>51948542.569681168</v>
      </c>
      <c r="L22">
        <f t="shared" si="2"/>
        <v>2558.9602896638517</v>
      </c>
      <c r="M22">
        <v>13.797331809997599</v>
      </c>
      <c r="N22">
        <f>(LOG(M23)-LOG(M22))/(B23-B22)</f>
        <v>299.99275751429093</v>
      </c>
      <c r="Q22">
        <v>48.497850418090799</v>
      </c>
      <c r="R22">
        <f t="shared" si="3"/>
        <v>2.0619470582287441E-2</v>
      </c>
      <c r="T22">
        <v>2.0000000949949E-3</v>
      </c>
      <c r="U22">
        <v>52.506903593750003</v>
      </c>
      <c r="V22">
        <v>1.4439200067520099</v>
      </c>
      <c r="W22">
        <v>2.0000000949949E-3</v>
      </c>
      <c r="Y22" t="e">
        <f t="shared" si="4"/>
        <v>#NUM!</v>
      </c>
      <c r="Z22">
        <v>52506.903593750001</v>
      </c>
      <c r="AA22">
        <f t="shared" si="5"/>
        <v>140.05366613449405</v>
      </c>
    </row>
    <row r="23" spans="1:27">
      <c r="A23">
        <v>259.35115051269503</v>
      </c>
      <c r="B23">
        <f t="shared" si="0"/>
        <v>3.8557762247175796E-3</v>
      </c>
      <c r="C23">
        <v>15.5938265234375</v>
      </c>
      <c r="D23">
        <v>4.7608800125122102</v>
      </c>
      <c r="E23">
        <v>1.41036940765381E-2</v>
      </c>
      <c r="F23">
        <v>9.9899997711181605</v>
      </c>
      <c r="H23">
        <v>2.0000000949949E-3</v>
      </c>
      <c r="I23">
        <v>15593.826523437499</v>
      </c>
      <c r="J23">
        <f t="shared" si="1"/>
        <v>7526.0224957579921</v>
      </c>
      <c r="K23">
        <f>(I23-J23)^2</f>
        <v>65089461.829041682</v>
      </c>
      <c r="L23">
        <f t="shared" si="2"/>
        <v>2542.0820719746848</v>
      </c>
      <c r="M23">
        <v>14.103694076538099</v>
      </c>
      <c r="N23">
        <f>(LOG(M24)-LOG(M23))/(B24-B23)</f>
        <v>306.51872876088225</v>
      </c>
      <c r="Q23">
        <v>50.550500869750998</v>
      </c>
      <c r="R23">
        <f t="shared" si="3"/>
        <v>1.9782197659655471E-2</v>
      </c>
      <c r="T23">
        <v>2.0000000949949E-3</v>
      </c>
      <c r="U23">
        <v>40.082358281250002</v>
      </c>
      <c r="V23">
        <v>1.8892000293731701</v>
      </c>
      <c r="W23">
        <v>2.0000000949949E-3</v>
      </c>
      <c r="Y23" t="e">
        <f t="shared" si="4"/>
        <v>#NUM!</v>
      </c>
      <c r="Z23">
        <v>40082.358281250003</v>
      </c>
      <c r="AA23">
        <f t="shared" si="5"/>
        <v>143.14294105273765</v>
      </c>
    </row>
    <row r="24" spans="1:27">
      <c r="A24">
        <v>257.40184020996099</v>
      </c>
      <c r="B24">
        <f t="shared" si="0"/>
        <v>3.8849761104439136E-3</v>
      </c>
      <c r="C24">
        <v>16.985054765625001</v>
      </c>
      <c r="D24">
        <v>4.3646000289917</v>
      </c>
      <c r="E24">
        <v>1.43973708343506E-2</v>
      </c>
      <c r="F24">
        <v>9.9899997711181605</v>
      </c>
      <c r="H24">
        <v>2.0000000949949E-3</v>
      </c>
      <c r="I24">
        <v>16985.054765624998</v>
      </c>
      <c r="J24">
        <f t="shared" si="1"/>
        <v>8052.3535623697717</v>
      </c>
      <c r="K24">
        <f>(I24-J24)^2</f>
        <v>79793150.786637366</v>
      </c>
      <c r="L24">
        <f t="shared" si="2"/>
        <v>2514.540383945945</v>
      </c>
      <c r="M24">
        <v>14.3973708343506</v>
      </c>
      <c r="N24">
        <f>(LOG(M25)-LOG(M24))/(B25-B24)</f>
        <v>312.37514120458155</v>
      </c>
      <c r="Q24">
        <v>52.582950592041001</v>
      </c>
      <c r="R24">
        <f t="shared" si="3"/>
        <v>1.9017571070866473E-2</v>
      </c>
      <c r="T24">
        <v>2.0000000949949E-3</v>
      </c>
      <c r="U24">
        <v>31.153178749999999</v>
      </c>
      <c r="V24">
        <v>2.43511994361877</v>
      </c>
      <c r="W24">
        <v>2.0000000949949E-3</v>
      </c>
      <c r="Y24" t="e">
        <f t="shared" si="4"/>
        <v>#NUM!</v>
      </c>
      <c r="Z24">
        <v>31153.178749999999</v>
      </c>
      <c r="AA24">
        <f t="shared" si="5"/>
        <v>149.00632573041938</v>
      </c>
    </row>
    <row r="25" spans="1:27">
      <c r="A25">
        <v>255.332801818848</v>
      </c>
      <c r="B25">
        <f t="shared" si="0"/>
        <v>3.9164572388528211E-3</v>
      </c>
      <c r="C25">
        <v>18.605752343750002</v>
      </c>
      <c r="D25">
        <v>3.9793199539184601</v>
      </c>
      <c r="E25">
        <v>1.4727095832824701E-2</v>
      </c>
      <c r="F25">
        <v>9.9899997711181605</v>
      </c>
      <c r="H25">
        <v>2.0000000949949E-3</v>
      </c>
      <c r="I25">
        <v>18605.752343749999</v>
      </c>
      <c r="J25">
        <f t="shared" si="1"/>
        <v>8661.1129368265647</v>
      </c>
      <c r="K25">
        <f>(I25-J25)^2</f>
        <v>98895852.933734462</v>
      </c>
      <c r="L25">
        <f t="shared" si="2"/>
        <v>2472.4474230312908</v>
      </c>
      <c r="M25">
        <v>14.7270958328247</v>
      </c>
      <c r="N25">
        <f>(LOG(M26)-LOG(M25))/(B26-B25)</f>
        <v>314.83562478852264</v>
      </c>
      <c r="Q25">
        <v>54.487100601196303</v>
      </c>
      <c r="R25">
        <f t="shared" si="3"/>
        <v>1.835296774771026E-2</v>
      </c>
      <c r="T25">
        <v>2.0000000949949E-3</v>
      </c>
      <c r="U25">
        <v>24.801175624999999</v>
      </c>
      <c r="V25">
        <v>3.0626800632476798</v>
      </c>
      <c r="W25">
        <v>2.0000000949949E-3</v>
      </c>
      <c r="Y25" t="e">
        <f t="shared" si="4"/>
        <v>#NUM!</v>
      </c>
      <c r="Z25">
        <v>24801.175625</v>
      </c>
      <c r="AA25">
        <f t="shared" si="5"/>
        <v>148.00354473921854</v>
      </c>
    </row>
    <row r="26" spans="1:27">
      <c r="A26">
        <v>253.36605072021499</v>
      </c>
      <c r="B26">
        <f t="shared" si="0"/>
        <v>3.9468586938045296E-3</v>
      </c>
      <c r="C26">
        <v>20.28757953125</v>
      </c>
      <c r="D26">
        <v>3.6457199764251702</v>
      </c>
      <c r="E26">
        <v>1.50552708816528E-2</v>
      </c>
      <c r="F26">
        <v>9.9899997711181605</v>
      </c>
      <c r="H26">
        <v>2.0000000949949E-3</v>
      </c>
      <c r="I26">
        <v>20287.579531250001</v>
      </c>
      <c r="J26">
        <f t="shared" si="1"/>
        <v>9292.6391468074253</v>
      </c>
      <c r="K26">
        <f>(I26-J26)^2</f>
        <v>120888714.05744626</v>
      </c>
      <c r="L26">
        <f t="shared" si="2"/>
        <v>2541.0824286794978</v>
      </c>
      <c r="M26">
        <v>15.055270881652801</v>
      </c>
      <c r="N26">
        <f>(LOG(M27)-LOG(M26))/(B27-B26)</f>
        <v>326.69083186504406</v>
      </c>
      <c r="Q26">
        <v>56.500400543212898</v>
      </c>
      <c r="R26">
        <f t="shared" si="3"/>
        <v>1.7698989571501806E-2</v>
      </c>
      <c r="T26">
        <v>2.0000000949949E-3</v>
      </c>
      <c r="U26">
        <v>19.846374375</v>
      </c>
      <c r="V26">
        <v>3.8111199760436998</v>
      </c>
      <c r="W26">
        <v>2.0000000949949E-3</v>
      </c>
      <c r="Y26" t="e">
        <f t="shared" si="4"/>
        <v>#NUM!</v>
      </c>
      <c r="Z26">
        <v>19846.374374999999</v>
      </c>
      <c r="AA26">
        <f t="shared" si="5"/>
        <v>152.78489130180793</v>
      </c>
    </row>
    <row r="27" spans="1:27">
      <c r="A27">
        <v>251.39820098876999</v>
      </c>
      <c r="B27">
        <f t="shared" si="0"/>
        <v>3.9777532061363889E-3</v>
      </c>
      <c r="C27">
        <v>22.206646875000001</v>
      </c>
      <c r="D27">
        <v>3.3260000038147002</v>
      </c>
      <c r="E27">
        <v>1.54092509460449E-2</v>
      </c>
      <c r="F27">
        <v>9.9899997711181605</v>
      </c>
      <c r="H27">
        <v>2.0000000949949E-3</v>
      </c>
      <c r="I27">
        <v>22206.646874999999</v>
      </c>
      <c r="J27">
        <f t="shared" si="1"/>
        <v>9981.5999511792852</v>
      </c>
      <c r="K27">
        <f>(I27-J27)^2</f>
        <v>149451772.28961828</v>
      </c>
      <c r="L27">
        <f t="shared" si="2"/>
        <v>2424.419884613174</v>
      </c>
      <c r="M27">
        <v>15.409250946044899</v>
      </c>
      <c r="N27">
        <f>(LOG(M28)-LOG(M27))/(B28-B27)</f>
        <v>321.63751964861717</v>
      </c>
      <c r="Q27">
        <v>58.540000915527301</v>
      </c>
      <c r="R27">
        <f t="shared" si="3"/>
        <v>1.7082336596526384E-2</v>
      </c>
      <c r="T27">
        <v>2.0000000949949E-3</v>
      </c>
      <c r="U27">
        <v>15.975921640625</v>
      </c>
      <c r="V27">
        <v>4.76216011047363</v>
      </c>
      <c r="W27">
        <v>2.0000000949949E-3</v>
      </c>
      <c r="Y27" t="e">
        <f t="shared" si="4"/>
        <v>#NUM!</v>
      </c>
      <c r="Z27">
        <v>15975.921640625</v>
      </c>
      <c r="AA27">
        <f t="shared" si="5"/>
        <v>154.11840543003015</v>
      </c>
    </row>
    <row r="28" spans="1:27">
      <c r="A28">
        <v>249.390701293945</v>
      </c>
      <c r="B28">
        <f t="shared" si="0"/>
        <v>4.0097725970197557E-3</v>
      </c>
      <c r="C28">
        <v>24.282713203124999</v>
      </c>
      <c r="D28">
        <v>3.0372399902343798</v>
      </c>
      <c r="E28">
        <v>1.5779025039672899E-2</v>
      </c>
      <c r="F28">
        <v>9.9899997711181605</v>
      </c>
      <c r="H28">
        <v>2.0000000949949E-3</v>
      </c>
      <c r="I28">
        <v>24282.713203125</v>
      </c>
      <c r="J28">
        <f t="shared" si="1"/>
        <v>10749.597189404953</v>
      </c>
      <c r="K28">
        <f>(I28-J28)^2</f>
        <v>183145229.040806</v>
      </c>
      <c r="L28">
        <f t="shared" si="2"/>
        <v>2494.5909871922399</v>
      </c>
      <c r="M28">
        <v>15.7790250396729</v>
      </c>
      <c r="N28">
        <f>(LOG(M29)-LOG(M28))/(B29-B28)</f>
        <v>332.41195415788184</v>
      </c>
      <c r="Q28">
        <v>60.544050216674798</v>
      </c>
      <c r="R28">
        <f t="shared" si="3"/>
        <v>1.6516899619718275E-2</v>
      </c>
      <c r="T28">
        <v>2.0000000949949E-3</v>
      </c>
      <c r="U28">
        <v>13.071387109374999</v>
      </c>
      <c r="V28">
        <v>5.8124801254272498</v>
      </c>
      <c r="W28">
        <v>2.0000000949949E-3</v>
      </c>
      <c r="Y28" t="e">
        <f t="shared" si="4"/>
        <v>#NUM!</v>
      </c>
      <c r="Z28">
        <v>13071.387109375</v>
      </c>
      <c r="AA28">
        <f t="shared" si="5"/>
        <v>157.60400870427355</v>
      </c>
    </row>
    <row r="29" spans="1:27">
      <c r="A29">
        <v>247.393501281738</v>
      </c>
      <c r="B29">
        <f t="shared" si="0"/>
        <v>4.0421433660101464E-3</v>
      </c>
      <c r="C29">
        <v>26.648521875</v>
      </c>
      <c r="D29">
        <v>2.7649599933624298</v>
      </c>
      <c r="E29">
        <v>1.6174862442016599E-2</v>
      </c>
      <c r="F29">
        <v>9.9899997711181605</v>
      </c>
      <c r="H29">
        <v>2.0000000949949E-3</v>
      </c>
      <c r="I29">
        <v>26648.521874999999</v>
      </c>
      <c r="J29">
        <f t="shared" si="1"/>
        <v>11586.105904135089</v>
      </c>
      <c r="K29">
        <f>(I29-J29)^2</f>
        <v>226876374.87936628</v>
      </c>
      <c r="L29">
        <f t="shared" si="2"/>
        <v>2376.1742343779947</v>
      </c>
      <c r="M29">
        <v>16.1748624420166</v>
      </c>
      <c r="N29">
        <f>(LOG(M30)-LOG(M29))/(B30-B29)</f>
        <v>331.6294824210936</v>
      </c>
      <c r="Q29">
        <v>62.525499343872099</v>
      </c>
      <c r="R29">
        <f t="shared" si="3"/>
        <v>1.5993474830169531E-2</v>
      </c>
      <c r="T29">
        <v>2.0000000949949E-3</v>
      </c>
      <c r="U29">
        <v>10.810053203124999</v>
      </c>
      <c r="V29">
        <v>7.0361201095581096</v>
      </c>
      <c r="W29">
        <v>2.0000000949949E-3</v>
      </c>
      <c r="Y29" t="e">
        <f t="shared" si="4"/>
        <v>#NUM!</v>
      </c>
      <c r="Z29">
        <v>10810.053203125</v>
      </c>
      <c r="AA29">
        <f t="shared" si="5"/>
        <v>158.90033868983659</v>
      </c>
    </row>
    <row r="30" spans="1:27">
      <c r="A30">
        <v>245.441596984863</v>
      </c>
      <c r="B30">
        <f t="shared" si="0"/>
        <v>4.0742890051423215E-3</v>
      </c>
      <c r="C30">
        <v>29.098120937499999</v>
      </c>
      <c r="D30">
        <v>2.5287200069427498</v>
      </c>
      <c r="E30">
        <v>1.6576812973022499E-2</v>
      </c>
      <c r="F30">
        <v>9.9899997711181605</v>
      </c>
      <c r="H30">
        <v>2.0000000949949E-3</v>
      </c>
      <c r="I30">
        <v>29098.1209375</v>
      </c>
      <c r="J30">
        <f t="shared" si="1"/>
        <v>12481.203192159512</v>
      </c>
      <c r="K30">
        <f>(I30-J30)^2</f>
        <v>276121955.35541159</v>
      </c>
      <c r="L30">
        <f t="shared" si="2"/>
        <v>2391.2153292460862</v>
      </c>
      <c r="M30">
        <v>16.576812973022498</v>
      </c>
      <c r="N30">
        <f>(LOG(M31)-LOG(M30))/(B31-B30)</f>
        <v>331.29058607330489</v>
      </c>
      <c r="Q30">
        <v>64.529300689697294</v>
      </c>
      <c r="R30">
        <f t="shared" si="3"/>
        <v>1.5496836155232957E-2</v>
      </c>
      <c r="T30">
        <v>2.0000000949949E-3</v>
      </c>
      <c r="U30">
        <v>9.0138801171874992</v>
      </c>
      <c r="V30">
        <v>8.4379600715637206</v>
      </c>
      <c r="W30">
        <v>2.0000000949949E-3</v>
      </c>
      <c r="Y30" t="e">
        <f t="shared" si="4"/>
        <v>#NUM!</v>
      </c>
      <c r="Z30">
        <v>9013.8801171875002</v>
      </c>
      <c r="AA30">
        <f t="shared" si="5"/>
        <v>162.88734373790345</v>
      </c>
    </row>
    <row r="31" spans="1:27">
      <c r="A31">
        <v>243.33189392089801</v>
      </c>
      <c r="B31">
        <f t="shared" si="0"/>
        <v>4.1096133510762816E-3</v>
      </c>
      <c r="C31">
        <v>32.070003203124998</v>
      </c>
      <c r="D31">
        <v>2.2921599960327099</v>
      </c>
      <c r="E31">
        <v>1.70295691680908E-2</v>
      </c>
      <c r="F31">
        <v>9.9899997711181605</v>
      </c>
      <c r="H31">
        <v>2.0000000949949E-3</v>
      </c>
      <c r="I31">
        <v>32070.003203125001</v>
      </c>
      <c r="J31">
        <f t="shared" si="1"/>
        <v>13544.758267554447</v>
      </c>
      <c r="K31">
        <f>(I31-J31)^2</f>
        <v>343184699.92288244</v>
      </c>
      <c r="L31">
        <f t="shared" si="2"/>
        <v>2372.9793754559819</v>
      </c>
      <c r="M31">
        <v>17.029569168090799</v>
      </c>
      <c r="N31">
        <f>(LOG(M32)-LOG(M31))/(B32-B31)</f>
        <v>332.61078151594722</v>
      </c>
      <c r="Q31">
        <v>66.556247711181598</v>
      </c>
      <c r="R31">
        <f t="shared" si="3"/>
        <v>1.5024885482418772E-2</v>
      </c>
      <c r="T31">
        <v>2.0000000949949E-3</v>
      </c>
      <c r="U31">
        <v>7.5515653710937496</v>
      </c>
      <c r="V31">
        <v>9.9899997711181605</v>
      </c>
      <c r="W31">
        <v>2.0000000949949E-3</v>
      </c>
      <c r="Y31" t="e">
        <f t="shared" si="4"/>
        <v>#NUM!</v>
      </c>
      <c r="Z31">
        <v>7551.5653710937504</v>
      </c>
      <c r="AA31">
        <f t="shared" si="5"/>
        <v>163.14063581447195</v>
      </c>
    </row>
    <row r="32" spans="1:27">
      <c r="A32">
        <v>241.249153137207</v>
      </c>
      <c r="B32">
        <f t="shared" si="0"/>
        <v>4.1450922707747884E-3</v>
      </c>
      <c r="C32">
        <v>35.3341278125</v>
      </c>
      <c r="D32">
        <v>2.07975999832153</v>
      </c>
      <c r="E32">
        <v>1.7498641433715802E-2</v>
      </c>
      <c r="F32">
        <v>9.9899997711181605</v>
      </c>
      <c r="H32">
        <v>2.0000000949949E-3</v>
      </c>
      <c r="I32">
        <v>35334.127812500003</v>
      </c>
      <c r="J32">
        <f t="shared" si="1"/>
        <v>14704.202361489519</v>
      </c>
      <c r="K32">
        <f>(I32-J32)^2</f>
        <v>425593824.11425012</v>
      </c>
      <c r="L32">
        <f t="shared" si="2"/>
        <v>2458.4897770531657</v>
      </c>
      <c r="M32">
        <v>17.4986414337158</v>
      </c>
      <c r="N32">
        <f>(LOG(M33)-LOG(M32))/(B33-B32)</f>
        <v>375.07171086088869</v>
      </c>
      <c r="Q32">
        <v>68.464050292968807</v>
      </c>
      <c r="R32">
        <f t="shared" si="3"/>
        <v>1.4606205676129842E-2</v>
      </c>
      <c r="T32">
        <v>2.0000000949949E-3</v>
      </c>
      <c r="U32">
        <v>6.45257849609375</v>
      </c>
      <c r="V32">
        <v>9.9899997711181605</v>
      </c>
      <c r="W32">
        <v>2.0000000949949E-3</v>
      </c>
      <c r="Y32" t="e">
        <f t="shared" si="4"/>
        <v>#NUM!</v>
      </c>
      <c r="Z32">
        <v>6452.5784960937499</v>
      </c>
      <c r="AA32">
        <f t="shared" si="5"/>
        <v>168.95739240081323</v>
      </c>
    </row>
    <row r="33" spans="1:27">
      <c r="A33">
        <v>239.43100738525399</v>
      </c>
      <c r="B33">
        <f t="shared" si="0"/>
        <v>4.1765684859311489E-3</v>
      </c>
      <c r="C33">
        <v>38.626588437499997</v>
      </c>
      <c r="D33">
        <v>1.8978000020980801</v>
      </c>
      <c r="E33">
        <v>1.7980848007202101E-2</v>
      </c>
      <c r="F33">
        <v>9.9899997711181605</v>
      </c>
      <c r="H33">
        <v>2.0000000949949E-3</v>
      </c>
      <c r="I33">
        <v>38626.588437500002</v>
      </c>
      <c r="J33">
        <f t="shared" si="1"/>
        <v>15815.662807742241</v>
      </c>
      <c r="K33">
        <f>(I33-J33)^2</f>
        <v>520338328.08633941</v>
      </c>
      <c r="L33">
        <f t="shared" si="2"/>
        <v>2287.0790874178128</v>
      </c>
      <c r="M33">
        <v>17.980848007202098</v>
      </c>
      <c r="N33">
        <f>(LOG(M34)-LOG(M33))/(B34-B33)</f>
        <v>347.40521157596572</v>
      </c>
      <c r="Q33">
        <v>70.478950500488295</v>
      </c>
      <c r="R33">
        <f t="shared" si="3"/>
        <v>1.4188633526730393E-2</v>
      </c>
      <c r="T33">
        <v>2.0000000949949E-3</v>
      </c>
      <c r="U33">
        <v>5.4850601562500003</v>
      </c>
      <c r="V33">
        <v>9.9899997711181605</v>
      </c>
      <c r="W33">
        <v>2.0000000949949E-3</v>
      </c>
      <c r="Y33" t="e">
        <f t="shared" si="4"/>
        <v>#NUM!</v>
      </c>
      <c r="Z33">
        <v>5485.0601562499996</v>
      </c>
      <c r="AA33">
        <f t="shared" si="5"/>
        <v>168.01687915999111</v>
      </c>
    </row>
    <row r="34" spans="1:27">
      <c r="A34">
        <v>237.408447265625</v>
      </c>
      <c r="B34">
        <f t="shared" si="0"/>
        <v>4.212150037277939E-3</v>
      </c>
      <c r="C34">
        <v>42.420449218750001</v>
      </c>
      <c r="D34">
        <v>1.72592000007629</v>
      </c>
      <c r="E34">
        <v>1.84999854278564E-2</v>
      </c>
      <c r="F34">
        <v>9.9899997711181605</v>
      </c>
      <c r="H34">
        <v>2.0000000949949E-3</v>
      </c>
      <c r="I34">
        <v>42420.44921875</v>
      </c>
      <c r="J34">
        <f t="shared" si="1"/>
        <v>17173.578298740918</v>
      </c>
      <c r="K34">
        <f>(I34-J34)^2</f>
        <v>637404491.25160027</v>
      </c>
      <c r="L34">
        <f t="shared" si="2"/>
        <v>2324.7645292855345</v>
      </c>
      <c r="M34">
        <v>18.499985427856402</v>
      </c>
      <c r="N34">
        <f>(LOG(M35)-LOG(M34))/(B35-B34)</f>
        <v>354.50631204919216</v>
      </c>
      <c r="Q34">
        <v>72.480751037597699</v>
      </c>
      <c r="R34">
        <f t="shared" si="3"/>
        <v>1.379676653020984E-2</v>
      </c>
      <c r="T34">
        <v>2.0000000949949E-3</v>
      </c>
      <c r="U34">
        <v>4.7134741015625004</v>
      </c>
      <c r="V34">
        <v>9.9899997711181605</v>
      </c>
      <c r="W34">
        <v>2.0000000949949E-3</v>
      </c>
      <c r="Y34" t="e">
        <f t="shared" si="4"/>
        <v>#NUM!</v>
      </c>
      <c r="Z34">
        <v>4713.4741015625004</v>
      </c>
      <c r="AA34">
        <f t="shared" si="5"/>
        <v>171.29740331380981</v>
      </c>
    </row>
    <row r="35" spans="1:27">
      <c r="A35">
        <v>235.279502868652</v>
      </c>
      <c r="B35">
        <f t="shared" si="0"/>
        <v>4.2502639958324961E-3</v>
      </c>
      <c r="C35">
        <v>46.976239999999997</v>
      </c>
      <c r="D35">
        <v>1.55772000312805</v>
      </c>
      <c r="E35">
        <v>1.9084598388671901E-2</v>
      </c>
      <c r="F35">
        <v>9.9899997711181605</v>
      </c>
      <c r="H35">
        <v>2.0000000949949E-3</v>
      </c>
      <c r="I35">
        <v>46976.24</v>
      </c>
      <c r="J35">
        <f t="shared" si="1"/>
        <v>18757.728822869154</v>
      </c>
      <c r="K35">
        <f>(I35-J35)^2</f>
        <v>796284373.0538584</v>
      </c>
      <c r="L35">
        <f t="shared" si="2"/>
        <v>2241.7017861571849</v>
      </c>
      <c r="M35">
        <v>19.0845983886719</v>
      </c>
      <c r="N35">
        <f>(LOG(M36)-LOG(M35))/(B36-B35)</f>
        <v>348.56959082656692</v>
      </c>
      <c r="Q35">
        <v>74.468547821044893</v>
      </c>
      <c r="R35">
        <f t="shared" si="3"/>
        <v>1.3428487989360239E-2</v>
      </c>
      <c r="T35">
        <v>2.0000000949949E-3</v>
      </c>
      <c r="U35">
        <v>4.0762045312500002</v>
      </c>
      <c r="V35">
        <v>9.9899997711181605</v>
      </c>
      <c r="W35">
        <v>2.0000000949949E-3</v>
      </c>
      <c r="Y35" t="e">
        <f t="shared" si="4"/>
        <v>#NUM!</v>
      </c>
      <c r="Z35">
        <v>4076.2045312499999</v>
      </c>
      <c r="AA35">
        <f t="shared" si="5"/>
        <v>174.36307000404531</v>
      </c>
    </row>
    <row r="36" spans="1:27">
      <c r="A36">
        <v>233.28784942626999</v>
      </c>
      <c r="B36">
        <f t="shared" si="0"/>
        <v>4.2865498672962276E-3</v>
      </c>
      <c r="C36">
        <v>51.588072812500002</v>
      </c>
      <c r="D36">
        <v>1.4170399999618499</v>
      </c>
      <c r="E36">
        <v>1.9648580322265598E-2</v>
      </c>
      <c r="F36">
        <v>9.9899997711181605</v>
      </c>
      <c r="H36">
        <v>2.0000000949949E-3</v>
      </c>
      <c r="I36">
        <v>51588.072812500002</v>
      </c>
      <c r="J36">
        <f t="shared" si="1"/>
        <v>20401.484418357253</v>
      </c>
      <c r="K36">
        <f>(I36-J36)^2</f>
        <v>972603295.66567922</v>
      </c>
      <c r="L36">
        <f t="shared" si="2"/>
        <v>2298.3693495848629</v>
      </c>
      <c r="M36">
        <v>19.648580322265602</v>
      </c>
      <c r="N36">
        <f>(LOG(M37)-LOG(M36))/(B37-B36)</f>
        <v>368.68554740552185</v>
      </c>
      <c r="Q36">
        <v>76.533599853515597</v>
      </c>
      <c r="R36">
        <f t="shared" si="3"/>
        <v>1.306615658892288E-2</v>
      </c>
      <c r="T36">
        <v>2.0000000949949E-3</v>
      </c>
      <c r="U36">
        <v>3.524347734375</v>
      </c>
      <c r="V36">
        <v>9.9899997711181605</v>
      </c>
      <c r="W36">
        <v>2.0000000949949E-3</v>
      </c>
      <c r="Y36" t="e">
        <f t="shared" si="4"/>
        <v>#NUM!</v>
      </c>
      <c r="Z36">
        <v>3524.3477343750001</v>
      </c>
      <c r="AA36">
        <f t="shared" si="5"/>
        <v>174.86260264961115</v>
      </c>
    </row>
    <row r="37" spans="1:27">
      <c r="A37">
        <v>231.366249084473</v>
      </c>
      <c r="B37">
        <f t="shared" si="0"/>
        <v>4.3221515841530321E-3</v>
      </c>
      <c r="C37">
        <v>56.684229999999999</v>
      </c>
      <c r="D37">
        <v>1.2861200046539301</v>
      </c>
      <c r="E37">
        <v>2.02514915466309E-2</v>
      </c>
      <c r="F37">
        <v>9.9899997711181605</v>
      </c>
      <c r="H37">
        <v>2.0000000949949E-3</v>
      </c>
      <c r="I37">
        <v>56684.23</v>
      </c>
      <c r="J37">
        <f t="shared" si="1"/>
        <v>22154.167733828126</v>
      </c>
      <c r="K37">
        <f>(I37-J37)^2</f>
        <v>1192325200.1057072</v>
      </c>
      <c r="L37">
        <f t="shared" si="2"/>
        <v>2230.7325592353036</v>
      </c>
      <c r="M37">
        <v>20.251491546630898</v>
      </c>
      <c r="N37">
        <f>(LOG(M38)-LOG(M37))/(B38-B37)</f>
        <v>361.29996367166945</v>
      </c>
      <c r="Q37">
        <v>78.534999847412095</v>
      </c>
      <c r="R37">
        <f t="shared" si="3"/>
        <v>1.2733176315565401E-2</v>
      </c>
      <c r="T37">
        <v>2.0000000949949E-3</v>
      </c>
      <c r="U37">
        <v>3.08214420898438</v>
      </c>
      <c r="V37">
        <v>9.9899997711181605</v>
      </c>
      <c r="W37">
        <v>2.0000000949949E-3</v>
      </c>
      <c r="Y37" t="e">
        <f t="shared" si="4"/>
        <v>#NUM!</v>
      </c>
      <c r="Z37">
        <v>3082.1442089843699</v>
      </c>
      <c r="AA37">
        <f t="shared" si="5"/>
        <v>179.57381785895561</v>
      </c>
    </row>
    <row r="38" spans="1:27">
      <c r="A38">
        <v>229.402046203613</v>
      </c>
      <c r="B38">
        <f t="shared" si="0"/>
        <v>4.3591590247299651E-3</v>
      </c>
      <c r="C38">
        <v>62.3360246875</v>
      </c>
      <c r="D38">
        <v>1.1693199968337999</v>
      </c>
      <c r="E38">
        <v>2.0884678878784198E-2</v>
      </c>
      <c r="F38">
        <v>9.9899997711181605</v>
      </c>
      <c r="H38">
        <v>2.0000000949949E-3</v>
      </c>
      <c r="I38">
        <v>62336.024687500001</v>
      </c>
      <c r="J38">
        <f t="shared" si="1"/>
        <v>24135.839771547049</v>
      </c>
      <c r="K38">
        <f>(I38-J38)^2</f>
        <v>1459254127.6129994</v>
      </c>
      <c r="L38">
        <f t="shared" si="2"/>
        <v>2161.5998697929608</v>
      </c>
      <c r="M38">
        <v>20.8846788787842</v>
      </c>
      <c r="N38">
        <f>(LOG(M39)-LOG(M38))/(B39-B38)</f>
        <v>353.12903258334148</v>
      </c>
      <c r="Q38">
        <v>80.496650695800795</v>
      </c>
      <c r="R38">
        <f t="shared" si="3"/>
        <v>1.2422877117944067E-2</v>
      </c>
      <c r="T38">
        <v>2.0000000949949E-3</v>
      </c>
      <c r="U38">
        <v>2.7110113964843801</v>
      </c>
      <c r="V38">
        <v>9.9899997711181605</v>
      </c>
      <c r="W38">
        <v>2.0000000949949E-3</v>
      </c>
      <c r="Y38" t="e">
        <f t="shared" si="4"/>
        <v>#NUM!</v>
      </c>
      <c r="Z38">
        <v>2711.0113964843699</v>
      </c>
      <c r="AA38">
        <f t="shared" si="5"/>
        <v>179.69060593614017</v>
      </c>
    </row>
    <row r="39" spans="1:27">
      <c r="A39">
        <v>227.42039489746099</v>
      </c>
      <c r="B39">
        <f t="shared" si="0"/>
        <v>4.3971430110781341E-3</v>
      </c>
      <c r="C39">
        <v>68.516030312500007</v>
      </c>
      <c r="D39">
        <v>1.06211999416351</v>
      </c>
      <c r="E39">
        <v>2.15397694396973E-2</v>
      </c>
      <c r="F39">
        <v>9.9899997711181605</v>
      </c>
      <c r="H39">
        <v>2.0000000949949E-3</v>
      </c>
      <c r="I39">
        <v>68516.030312500006</v>
      </c>
      <c r="J39">
        <f t="shared" si="1"/>
        <v>26354.282662415029</v>
      </c>
      <c r="K39">
        <f>(I39-J39)^2</f>
        <v>1777612964.9094458</v>
      </c>
      <c r="L39">
        <f t="shared" si="2"/>
        <v>2168.5823466105849</v>
      </c>
      <c r="M39">
        <v>21.539769439697299</v>
      </c>
      <c r="N39">
        <f>(LOG(M40)-LOG(M39))/(B40-B39)</f>
        <v>356.86786888048817</v>
      </c>
      <c r="Q39">
        <v>82.533451080322294</v>
      </c>
      <c r="R39">
        <f t="shared" si="3"/>
        <v>1.2116299353904287E-2</v>
      </c>
      <c r="T39">
        <v>2.0000000949949E-3</v>
      </c>
      <c r="U39">
        <v>2.3880433105468799</v>
      </c>
      <c r="V39">
        <v>9.9899997711181605</v>
      </c>
      <c r="W39">
        <v>2.0000000949949E-3</v>
      </c>
      <c r="Y39" t="e">
        <f t="shared" si="4"/>
        <v>#NUM!</v>
      </c>
      <c r="Z39">
        <v>2388.0433105468801</v>
      </c>
      <c r="AA39">
        <f t="shared" si="5"/>
        <v>185.03325502976895</v>
      </c>
    </row>
    <row r="40" spans="1:27">
      <c r="A40">
        <v>225.397499084473</v>
      </c>
      <c r="B40">
        <f t="shared" si="0"/>
        <v>4.4366064577550015E-3</v>
      </c>
      <c r="C40">
        <v>75.610491249999995</v>
      </c>
      <c r="D40">
        <v>0.96112000226974503</v>
      </c>
      <c r="E40">
        <v>2.2249706497192399E-2</v>
      </c>
      <c r="F40">
        <v>9.9899997711181605</v>
      </c>
      <c r="H40">
        <v>2.0000000949949E-3</v>
      </c>
      <c r="I40">
        <v>75610.491250000006</v>
      </c>
      <c r="J40">
        <f t="shared" si="1"/>
        <v>28875.360994004968</v>
      </c>
      <c r="K40">
        <f>(I40-J40)^2</f>
        <v>2184172400.0448232</v>
      </c>
      <c r="L40">
        <f t="shared" si="2"/>
        <v>2134.2601501177501</v>
      </c>
      <c r="M40">
        <v>22.249706497192399</v>
      </c>
      <c r="N40">
        <f>(LOG(M41)-LOG(M40))/(B41-B40)</f>
        <v>359.11800610839578</v>
      </c>
      <c r="Q40">
        <v>84.566001892089801</v>
      </c>
      <c r="R40">
        <f t="shared" si="3"/>
        <v>1.1825083102261913E-2</v>
      </c>
      <c r="T40">
        <v>2.0000000949949E-3</v>
      </c>
      <c r="U40">
        <v>2.1093930371093701</v>
      </c>
      <c r="V40">
        <v>9.9899997711181605</v>
      </c>
      <c r="W40">
        <v>2.0000000949949E-3</v>
      </c>
      <c r="Y40" t="e">
        <f t="shared" si="4"/>
        <v>#NUM!</v>
      </c>
      <c r="Z40">
        <v>2109.3930371093802</v>
      </c>
      <c r="AA40">
        <f t="shared" si="5"/>
        <v>190.05097977099629</v>
      </c>
    </row>
    <row r="41" spans="1:27">
      <c r="A41">
        <v>223.344596862793</v>
      </c>
      <c r="B41">
        <f t="shared" si="0"/>
        <v>4.4773861290870126E-3</v>
      </c>
      <c r="C41">
        <v>83.579404687500002</v>
      </c>
      <c r="D41">
        <v>0.86743999958038298</v>
      </c>
      <c r="E41">
        <v>2.3012775497436501E-2</v>
      </c>
      <c r="F41">
        <v>9.9899997711181605</v>
      </c>
      <c r="H41">
        <v>2.0000000949949E-3</v>
      </c>
      <c r="I41">
        <v>83579.404687500006</v>
      </c>
      <c r="J41">
        <f t="shared" si="1"/>
        <v>31734.15703743308</v>
      </c>
      <c r="K41">
        <f>(I41-J41)^2</f>
        <v>2687929703.8967705</v>
      </c>
      <c r="L41">
        <f t="shared" si="2"/>
        <v>2077.8109574772898</v>
      </c>
      <c r="M41">
        <v>23.0127754974365</v>
      </c>
      <c r="N41">
        <f>(LOG(M42)-LOG(M41))/(B42-B41)</f>
        <v>358.32381275648049</v>
      </c>
      <c r="Q41">
        <v>86.593547821044893</v>
      </c>
      <c r="R41">
        <f t="shared" si="3"/>
        <v>1.1548204515960128E-2</v>
      </c>
      <c r="T41">
        <v>2.0000000949949E-3</v>
      </c>
      <c r="U41">
        <v>1.86868655761719</v>
      </c>
      <c r="V41">
        <v>9.9899997711181605</v>
      </c>
      <c r="W41">
        <v>2.0000000949949E-3</v>
      </c>
      <c r="Y41" t="e">
        <f t="shared" si="4"/>
        <v>#NUM!</v>
      </c>
      <c r="Z41">
        <v>1868.6865576171899</v>
      </c>
      <c r="AA41">
        <f t="shared" si="5"/>
        <v>193.0458642665063</v>
      </c>
    </row>
    <row r="42" spans="1:27">
      <c r="A42">
        <v>221.40589904785199</v>
      </c>
      <c r="B42">
        <f t="shared" si="0"/>
        <v>4.5165914923697321E-3</v>
      </c>
      <c r="C42">
        <v>91.797306875000004</v>
      </c>
      <c r="D42">
        <v>0.78843999862670899</v>
      </c>
      <c r="E42">
        <v>2.3769345092773401E-2</v>
      </c>
      <c r="F42">
        <v>9.9899997711181605</v>
      </c>
      <c r="H42">
        <v>2.0000000949949E-3</v>
      </c>
      <c r="I42">
        <v>91797.306874999995</v>
      </c>
      <c r="J42">
        <f t="shared" si="1"/>
        <v>34749.11228238287</v>
      </c>
      <c r="K42">
        <f>(I42-J42)^2</f>
        <v>3254496506.2771096</v>
      </c>
      <c r="L42">
        <f t="shared" si="2"/>
        <v>2098.0361058802637</v>
      </c>
      <c r="M42">
        <v>23.769345092773399</v>
      </c>
      <c r="N42">
        <f>(LOG(M43)-LOG(M42))/(B43-B42)</f>
        <v>365.74578169583737</v>
      </c>
      <c r="Q42">
        <v>88.529548645019503</v>
      </c>
      <c r="R42">
        <f t="shared" si="3"/>
        <v>1.1295663598260737E-2</v>
      </c>
      <c r="T42">
        <v>2.0000000949949E-3</v>
      </c>
      <c r="U42">
        <v>1.67026154296875</v>
      </c>
      <c r="V42">
        <v>9.9899997711181605</v>
      </c>
      <c r="W42">
        <v>2.0000000949949E-3</v>
      </c>
      <c r="Y42" t="e">
        <f t="shared" si="4"/>
        <v>#NUM!</v>
      </c>
      <c r="Z42">
        <v>1670.2615429687501</v>
      </c>
      <c r="AA42">
        <f t="shared" si="5"/>
        <v>200.35395605158905</v>
      </c>
    </row>
    <row r="43" spans="1:27">
      <c r="A43">
        <v>219.402946472168</v>
      </c>
      <c r="B43">
        <f t="shared" si="0"/>
        <v>4.5578239311697367E-3</v>
      </c>
      <c r="C43">
        <v>101.41063750000001</v>
      </c>
      <c r="D43">
        <v>0.71183999538421605</v>
      </c>
      <c r="E43">
        <v>2.4609217605590799E-2</v>
      </c>
      <c r="F43">
        <v>9.9899997711181605</v>
      </c>
      <c r="H43">
        <v>2.0000000949949E-3</v>
      </c>
      <c r="I43">
        <v>101410.6375</v>
      </c>
      <c r="J43">
        <f t="shared" si="1"/>
        <v>38229.486726222436</v>
      </c>
      <c r="K43">
        <f>(I43-J43)^2</f>
        <v>3991857813.0988131</v>
      </c>
      <c r="L43">
        <f t="shared" si="2"/>
        <v>2078.1357543511735</v>
      </c>
      <c r="M43">
        <v>24.6092176055908</v>
      </c>
      <c r="N43">
        <f>(LOG(M44)-LOG(M43))/(B44-B43)</f>
        <v>363.78713948550319</v>
      </c>
      <c r="Q43">
        <v>90.536598205566406</v>
      </c>
      <c r="R43">
        <f t="shared" si="3"/>
        <v>1.1045257054273965E-2</v>
      </c>
      <c r="T43">
        <v>2.0000000949949E-3</v>
      </c>
      <c r="U43">
        <v>1.48803977539062</v>
      </c>
      <c r="V43">
        <v>9.9899997711181605</v>
      </c>
      <c r="W43">
        <v>2.0000000949949E-3</v>
      </c>
      <c r="Y43" t="e">
        <f t="shared" si="4"/>
        <v>#NUM!</v>
      </c>
      <c r="Z43">
        <v>1488.03977539063</v>
      </c>
      <c r="AA43">
        <f t="shared" si="5"/>
        <v>204.83005955249459</v>
      </c>
    </row>
    <row r="44" spans="1:27">
      <c r="A44">
        <v>217.43015289306601</v>
      </c>
      <c r="B44">
        <f t="shared" si="0"/>
        <v>4.5991781116568892E-3</v>
      </c>
      <c r="C44">
        <v>111.95753125</v>
      </c>
      <c r="D44">
        <v>0.64428000211715697</v>
      </c>
      <c r="E44">
        <v>2.5476626815795898E-2</v>
      </c>
      <c r="F44">
        <v>9.9899997711181605</v>
      </c>
      <c r="H44">
        <v>2.0000000949949E-3</v>
      </c>
      <c r="I44">
        <v>111957.53125</v>
      </c>
      <c r="J44">
        <f t="shared" si="1"/>
        <v>42070.300881556526</v>
      </c>
      <c r="K44">
        <f>(I44-J44)^2</f>
        <v>4884224968.571888</v>
      </c>
      <c r="L44">
        <f t="shared" si="2"/>
        <v>2044.214334265524</v>
      </c>
      <c r="M44">
        <v>25.4766268157959</v>
      </c>
      <c r="N44">
        <f>(LOG(M45)-LOG(M44))/(B45-B44)</f>
        <v>367.87288724066207</v>
      </c>
      <c r="Q44">
        <v>92.585498809814496</v>
      </c>
      <c r="R44">
        <f t="shared" si="3"/>
        <v>1.0800827482219012E-2</v>
      </c>
      <c r="T44">
        <v>2.0000000949949E-3</v>
      </c>
      <c r="U44">
        <v>1.32601371582031</v>
      </c>
      <c r="V44">
        <v>9.9899997711181605</v>
      </c>
      <c r="W44">
        <v>2.0000000949949E-3</v>
      </c>
      <c r="Y44" t="e">
        <f t="shared" si="4"/>
        <v>#NUM!</v>
      </c>
      <c r="Z44">
        <v>1326.0137158203099</v>
      </c>
      <c r="AA44">
        <f t="shared" si="5"/>
        <v>205.646371010992</v>
      </c>
    </row>
    <row r="45" spans="1:27">
      <c r="A45">
        <v>215.37400054931601</v>
      </c>
      <c r="B45">
        <f t="shared" si="0"/>
        <v>4.6430859688238995E-3</v>
      </c>
      <c r="C45">
        <v>124.14574781250001</v>
      </c>
      <c r="D45">
        <v>0.57947999954223595</v>
      </c>
      <c r="E45">
        <v>2.6442008209228499E-2</v>
      </c>
      <c r="F45">
        <v>9.9899997711181605</v>
      </c>
      <c r="H45">
        <v>2.0000000949949E-3</v>
      </c>
      <c r="I45">
        <v>124145.74781250001</v>
      </c>
      <c r="J45">
        <f t="shared" si="1"/>
        <v>46571.4987329125</v>
      </c>
      <c r="K45">
        <f>(I45-J45)^2</f>
        <v>6017764120.2618828</v>
      </c>
      <c r="L45">
        <f t="shared" si="2"/>
        <v>1988.1457571079638</v>
      </c>
      <c r="M45">
        <v>26.442008209228501</v>
      </c>
      <c r="N45">
        <f>(LOG(M46)-LOG(M45))/(B46-B45)</f>
        <v>357.59617212587409</v>
      </c>
      <c r="Q45">
        <v>94.539703369140597</v>
      </c>
      <c r="R45">
        <f t="shared" si="3"/>
        <v>1.0577566507643786E-2</v>
      </c>
      <c r="T45">
        <v>2.0000000949949E-3</v>
      </c>
      <c r="U45">
        <v>1.1929856152343801</v>
      </c>
      <c r="V45">
        <v>9.9899997711181605</v>
      </c>
      <c r="W45">
        <v>2.0000000949949E-3</v>
      </c>
      <c r="Y45" t="e">
        <f t="shared" si="4"/>
        <v>#NUM!</v>
      </c>
      <c r="Z45">
        <v>1192.98561523438</v>
      </c>
      <c r="AA45">
        <f t="shared" si="5"/>
        <v>205.73149387457687</v>
      </c>
    </row>
    <row r="46" spans="1:27">
      <c r="A46">
        <v>213.351150512695</v>
      </c>
      <c r="B46">
        <f t="shared" si="0"/>
        <v>4.6871085419363471E-3</v>
      </c>
      <c r="C46">
        <v>137.307258125</v>
      </c>
      <c r="D46">
        <v>0.52315999746322595</v>
      </c>
      <c r="E46">
        <v>2.74180610656738E-2</v>
      </c>
      <c r="F46">
        <v>9.9899997711181605</v>
      </c>
      <c r="H46">
        <v>2.0000000949949E-3</v>
      </c>
      <c r="I46">
        <v>137307.25812499999</v>
      </c>
      <c r="J46">
        <f t="shared" si="1"/>
        <v>51567.983009761025</v>
      </c>
      <c r="K46">
        <f>(I46-J46)^2</f>
        <v>7351223297.2866364</v>
      </c>
      <c r="L46">
        <f t="shared" si="2"/>
        <v>2082.6345699065332</v>
      </c>
      <c r="M46">
        <v>27.4180610656738</v>
      </c>
      <c r="N46">
        <f>(LOG(M47)-LOG(M46))/(B47-B46)</f>
        <v>390.85473197686662</v>
      </c>
      <c r="Q46">
        <v>96.580699920654297</v>
      </c>
      <c r="R46">
        <f t="shared" si="3"/>
        <v>1.035403554562711E-2</v>
      </c>
      <c r="T46">
        <v>2.0000000949949E-3</v>
      </c>
      <c r="U46">
        <v>1.0731189111328101</v>
      </c>
      <c r="V46">
        <v>9.9899997711181605</v>
      </c>
      <c r="W46">
        <v>2.0000000949949E-3</v>
      </c>
      <c r="Y46" t="e">
        <f t="shared" si="4"/>
        <v>#NUM!</v>
      </c>
      <c r="Z46">
        <v>1073.1189111328099</v>
      </c>
      <c r="AA46">
        <f t="shared" si="5"/>
        <v>201.61494614496908</v>
      </c>
    </row>
    <row r="47" spans="1:27">
      <c r="A47">
        <v>211.491996765137</v>
      </c>
      <c r="B47">
        <f t="shared" si="0"/>
        <v>4.7283113086804196E-3</v>
      </c>
      <c r="C47">
        <v>151.56490375000001</v>
      </c>
      <c r="D47">
        <v>0.47292000055313099</v>
      </c>
      <c r="E47">
        <v>2.8453849868774399E-2</v>
      </c>
      <c r="F47">
        <v>9.9899997711181605</v>
      </c>
      <c r="H47">
        <v>2.0000000949949E-3</v>
      </c>
      <c r="I47">
        <v>151564.90375</v>
      </c>
      <c r="J47">
        <f t="shared" si="1"/>
        <v>56728.991875703272</v>
      </c>
      <c r="K47">
        <f>(I47-J47)^2</f>
        <v>8993850181.0293751</v>
      </c>
      <c r="L47">
        <f t="shared" si="2"/>
        <v>1986.6336589304549</v>
      </c>
      <c r="M47">
        <v>28.453849868774402</v>
      </c>
      <c r="N47">
        <f>(LOG(M48)-LOG(M47))/(B48-B47)</f>
        <v>368.46410693412508</v>
      </c>
      <c r="Q47">
        <v>98.5554008483887</v>
      </c>
      <c r="R47">
        <f t="shared" si="3"/>
        <v>1.0146577370613466E-2</v>
      </c>
      <c r="T47">
        <v>2.0000000949949E-3</v>
      </c>
      <c r="U47">
        <v>0.97458826904296902</v>
      </c>
      <c r="V47">
        <v>9.9899997711181605</v>
      </c>
      <c r="W47">
        <v>2.0000000949949E-3</v>
      </c>
      <c r="Y47" t="e">
        <f t="shared" si="4"/>
        <v>#NUM!</v>
      </c>
      <c r="Z47">
        <v>974.58826904296905</v>
      </c>
      <c r="AA47">
        <f t="shared" si="5"/>
        <v>203.72704042989389</v>
      </c>
    </row>
    <row r="48" spans="1:27">
      <c r="A48">
        <v>209.41865539550801</v>
      </c>
      <c r="B48">
        <f t="shared" si="0"/>
        <v>4.7751237735310656E-3</v>
      </c>
      <c r="C48">
        <v>168.69346437499999</v>
      </c>
      <c r="D48">
        <v>0.423960000276566</v>
      </c>
      <c r="E48">
        <v>2.9606682662963901E-2</v>
      </c>
      <c r="F48">
        <v>9.9899997711181605</v>
      </c>
      <c r="H48">
        <v>2.0000000949949E-3</v>
      </c>
      <c r="I48">
        <v>168693.46437500001</v>
      </c>
      <c r="J48">
        <f t="shared" si="1"/>
        <v>63222.247508092194</v>
      </c>
      <c r="K48">
        <f>(I48-J48)^2</f>
        <v>11124177587.386299</v>
      </c>
      <c r="L48">
        <f t="shared" si="2"/>
        <v>1987.0720358781905</v>
      </c>
      <c r="M48">
        <v>29.606682662963902</v>
      </c>
      <c r="N48">
        <f>(LOG(M49)-LOG(M48))/(B49-B48)</f>
        <v>370.77616339505067</v>
      </c>
      <c r="Q48">
        <v>100.504398345947</v>
      </c>
      <c r="R48">
        <f t="shared" si="3"/>
        <v>9.949813306258418E-3</v>
      </c>
      <c r="T48">
        <v>2.0000000949949E-3</v>
      </c>
      <c r="U48">
        <v>0.88865874511718801</v>
      </c>
      <c r="V48">
        <v>9.9899997711181605</v>
      </c>
      <c r="W48">
        <v>2.0000000949949E-3</v>
      </c>
      <c r="Y48" t="e">
        <f t="shared" si="4"/>
        <v>#NUM!</v>
      </c>
      <c r="Z48">
        <v>888.658745117188</v>
      </c>
      <c r="AA48">
        <f t="shared" si="5"/>
        <v>201.26073228550342</v>
      </c>
    </row>
    <row r="49" spans="1:27">
      <c r="A49">
        <v>207.45344543457</v>
      </c>
      <c r="B49">
        <f t="shared" si="0"/>
        <v>4.8203586009632994E-3</v>
      </c>
      <c r="C49">
        <v>187.085740625</v>
      </c>
      <c r="D49">
        <v>0.38084000468254098</v>
      </c>
      <c r="E49">
        <v>3.0772426605224602E-2</v>
      </c>
      <c r="F49">
        <v>9.9899997711181605</v>
      </c>
      <c r="H49">
        <v>2.0000000949949E-3</v>
      </c>
      <c r="I49">
        <v>187085.74062500001</v>
      </c>
      <c r="J49">
        <f t="shared" si="1"/>
        <v>70201.865324154598</v>
      </c>
      <c r="K49">
        <f>(I49-J49)^2</f>
        <v>13661840305.343578</v>
      </c>
      <c r="L49">
        <f t="shared" si="2"/>
        <v>1927.3386217283344</v>
      </c>
      <c r="M49">
        <v>30.772426605224599</v>
      </c>
      <c r="N49">
        <f>(LOG(M50)-LOG(M49))/(B50-B49)</f>
        <v>331.56034466867374</v>
      </c>
      <c r="Q49">
        <v>102.476398468018</v>
      </c>
      <c r="R49">
        <f t="shared" si="3"/>
        <v>9.7583445061458843E-3</v>
      </c>
      <c r="T49">
        <v>2.0000000949949E-3</v>
      </c>
      <c r="U49">
        <v>0.81320467773437499</v>
      </c>
      <c r="V49">
        <v>9.9899997711181605</v>
      </c>
      <c r="W49">
        <v>2.0000000949949E-3</v>
      </c>
      <c r="Y49" t="e">
        <f t="shared" si="4"/>
        <v>#NUM!</v>
      </c>
      <c r="Z49">
        <v>813.20467773437497</v>
      </c>
      <c r="AA49">
        <f t="shared" si="5"/>
        <v>207.36918279588056</v>
      </c>
    </row>
    <row r="50" spans="1:27">
      <c r="A50">
        <v>205.406700134277</v>
      </c>
      <c r="B50">
        <f t="shared" si="0"/>
        <v>4.8683903657781719E-3</v>
      </c>
      <c r="C50">
        <v>208.12652125</v>
      </c>
      <c r="D50">
        <v>0.34168000698089601</v>
      </c>
      <c r="E50">
        <v>3.1921785354614297E-2</v>
      </c>
      <c r="F50">
        <v>9.9899997711181605</v>
      </c>
      <c r="H50">
        <v>2.0000000949949E-3</v>
      </c>
      <c r="I50">
        <v>208126.52124999999</v>
      </c>
      <c r="J50">
        <f t="shared" si="1"/>
        <v>78458.389782957267</v>
      </c>
      <c r="K50">
        <f>(I50-J50)^2</f>
        <v>16813824318.154276</v>
      </c>
      <c r="L50">
        <f t="shared" si="2"/>
        <v>1955.59002990569</v>
      </c>
      <c r="M50">
        <v>31.9217853546143</v>
      </c>
      <c r="N50">
        <f>(LOG(M51)-LOG(M50))/(B51-B50)</f>
        <v>392.11734246794282</v>
      </c>
      <c r="Q50">
        <v>104.47555160522499</v>
      </c>
      <c r="R50">
        <f t="shared" si="3"/>
        <v>9.5716173270722262E-3</v>
      </c>
      <c r="T50">
        <v>2.0000000949949E-3</v>
      </c>
      <c r="U50">
        <v>0.74383807617187503</v>
      </c>
      <c r="V50">
        <v>9.9899997711181605</v>
      </c>
      <c r="W50">
        <v>2.0000000949949E-3</v>
      </c>
      <c r="Y50" t="e">
        <f t="shared" si="4"/>
        <v>#NUM!</v>
      </c>
      <c r="Z50">
        <v>743.83807617187495</v>
      </c>
      <c r="AA50">
        <f t="shared" si="5"/>
        <v>207.14393225099209</v>
      </c>
    </row>
    <row r="51" spans="1:27">
      <c r="A51">
        <v>203.48999786376999</v>
      </c>
      <c r="B51">
        <f t="shared" si="0"/>
        <v>4.9142464519040772E-3</v>
      </c>
      <c r="C51">
        <v>230.76252249999999</v>
      </c>
      <c r="D51">
        <v>0.306960002183914</v>
      </c>
      <c r="E51">
        <v>3.3271175079345697E-2</v>
      </c>
      <c r="F51">
        <v>9.9899997711181605</v>
      </c>
      <c r="H51">
        <v>2.0000000949949E-3</v>
      </c>
      <c r="I51">
        <v>230762.52249999999</v>
      </c>
      <c r="J51">
        <f t="shared" si="1"/>
        <v>87245.436603480135</v>
      </c>
      <c r="K51">
        <f>(I51-J51)^2</f>
        <v>20597153944.229057</v>
      </c>
      <c r="L51">
        <f t="shared" si="2"/>
        <v>1876.8158069894557</v>
      </c>
      <c r="M51">
        <v>33.271175079345703</v>
      </c>
      <c r="N51">
        <f>(LOG(M52)-LOG(M51))/(B52-B51)</f>
        <v>386.21271935186877</v>
      </c>
      <c r="Q51">
        <v>106.49239730834999</v>
      </c>
      <c r="R51">
        <f t="shared" si="3"/>
        <v>9.3903417077229306E-3</v>
      </c>
      <c r="T51">
        <v>2.0000000949949E-3</v>
      </c>
      <c r="U51">
        <v>0.68222599121093797</v>
      </c>
      <c r="V51">
        <v>9.9899997711181605</v>
      </c>
      <c r="W51">
        <v>2.0000000949949E-3</v>
      </c>
      <c r="Y51" t="e">
        <f t="shared" si="4"/>
        <v>#NUM!</v>
      </c>
      <c r="Z51">
        <v>682.22599121093799</v>
      </c>
      <c r="AA51">
        <f t="shared" si="5"/>
        <v>211.6035638633015</v>
      </c>
    </row>
    <row r="52" spans="1:27">
      <c r="A52">
        <v>201.43015289306601</v>
      </c>
      <c r="B52">
        <f t="shared" si="0"/>
        <v>4.9645000296002053E-3</v>
      </c>
      <c r="C52">
        <v>257.231193125</v>
      </c>
      <c r="D52">
        <v>0.274559993743897</v>
      </c>
      <c r="E52">
        <v>3.4791784973144502E-2</v>
      </c>
      <c r="F52">
        <v>9.9899997711181605</v>
      </c>
      <c r="H52">
        <v>2.0000000949949E-3</v>
      </c>
      <c r="I52">
        <v>257231.19312499999</v>
      </c>
      <c r="J52">
        <f t="shared" si="1"/>
        <v>98009.291905913065</v>
      </c>
      <c r="K52">
        <f>(I52-J52)^2</f>
        <v>25351613827.820675</v>
      </c>
      <c r="L52">
        <f t="shared" si="2"/>
        <v>1868.1019021504903</v>
      </c>
      <c r="M52">
        <v>34.791784973144502</v>
      </c>
      <c r="N52">
        <f>(LOG(M53)-LOG(M52))/(B53-B52)</f>
        <v>371.55092769535014</v>
      </c>
      <c r="Q52">
        <v>108.55399703979499</v>
      </c>
      <c r="R52">
        <f t="shared" si="3"/>
        <v>9.2120053362328824E-3</v>
      </c>
      <c r="T52">
        <v>2.0000000949949E-3</v>
      </c>
      <c r="U52">
        <v>0.62544863525390604</v>
      </c>
      <c r="V52">
        <v>9.9899997711181605</v>
      </c>
      <c r="W52">
        <v>2.0000000949949E-3</v>
      </c>
      <c r="Y52" t="e">
        <f t="shared" si="4"/>
        <v>#NUM!</v>
      </c>
      <c r="Z52">
        <v>625.44863525390599</v>
      </c>
      <c r="AA52">
        <f t="shared" si="5"/>
        <v>212.71693716211203</v>
      </c>
    </row>
    <row r="53" spans="1:27">
      <c r="A53">
        <v>199.41534423828099</v>
      </c>
      <c r="B53">
        <f t="shared" si="0"/>
        <v>5.0146592471094001E-3</v>
      </c>
      <c r="C53">
        <v>286.533165</v>
      </c>
      <c r="D53">
        <v>0.245399998426437</v>
      </c>
      <c r="E53">
        <v>3.6317288360595702E-2</v>
      </c>
      <c r="F53">
        <v>9.9899997711181605</v>
      </c>
      <c r="H53">
        <v>2.0000000949949E-3</v>
      </c>
      <c r="I53">
        <v>286533.16499999998</v>
      </c>
      <c r="J53">
        <f t="shared" si="1"/>
        <v>110077.08334697143</v>
      </c>
      <c r="K53">
        <f>(I53-J53)^2</f>
        <v>31136748752.340279</v>
      </c>
      <c r="L53">
        <f t="shared" si="2"/>
        <v>1833.0538013847363</v>
      </c>
      <c r="M53">
        <v>36.317288360595697</v>
      </c>
      <c r="N53">
        <f>(LOG(M54)-LOG(M53))/(B54-B53)</f>
        <v>355.83300126584408</v>
      </c>
      <c r="Q53">
        <v>110.57740020752</v>
      </c>
      <c r="R53">
        <f t="shared" si="3"/>
        <v>9.0434392391510882E-3</v>
      </c>
      <c r="T53">
        <v>2.0000000949949E-3</v>
      </c>
      <c r="U53">
        <v>0.57588369873046896</v>
      </c>
      <c r="V53">
        <v>9.9899997711181605</v>
      </c>
      <c r="W53">
        <v>2.0000000949949E-3</v>
      </c>
      <c r="Y53" t="e">
        <f t="shared" si="4"/>
        <v>#NUM!</v>
      </c>
      <c r="Z53">
        <v>575.88369873046895</v>
      </c>
      <c r="AA53">
        <f t="shared" si="5"/>
        <v>217.02929497752768</v>
      </c>
    </row>
    <row r="54" spans="1:27">
      <c r="A54">
        <v>197.415397644043</v>
      </c>
      <c r="B54">
        <f t="shared" si="0"/>
        <v>5.0654610123324131E-3</v>
      </c>
      <c r="C54">
        <v>318.95989624999999</v>
      </c>
      <c r="D54">
        <v>0.21975999832153301</v>
      </c>
      <c r="E54">
        <v>3.7860849914550798E-2</v>
      </c>
      <c r="F54">
        <v>9.9899997711181605</v>
      </c>
      <c r="H54">
        <v>2.0000000949949E-3</v>
      </c>
      <c r="I54">
        <v>318959.89624999999</v>
      </c>
      <c r="J54">
        <f t="shared" si="1"/>
        <v>123814.80789995939</v>
      </c>
      <c r="K54">
        <f>(I54-J54)^2</f>
        <v>38081605507.145157</v>
      </c>
      <c r="L54">
        <f t="shared" si="2"/>
        <v>1798.0325383030984</v>
      </c>
      <c r="M54">
        <v>37.860849914550798</v>
      </c>
      <c r="N54">
        <f>(LOG(M55)-LOG(M54))/(B55-B54)</f>
        <v>358.08610102151874</v>
      </c>
      <c r="Q54">
        <v>112.547550201416</v>
      </c>
      <c r="R54">
        <f t="shared" si="3"/>
        <v>8.8851334232543655E-3</v>
      </c>
      <c r="T54">
        <v>2.0000000949949E-3</v>
      </c>
      <c r="U54">
        <v>0.53208104248046895</v>
      </c>
      <c r="V54">
        <v>9.9899997711181605</v>
      </c>
      <c r="W54">
        <v>2.0000000949949E-3</v>
      </c>
      <c r="Y54" t="e">
        <f t="shared" si="4"/>
        <v>#NUM!</v>
      </c>
      <c r="Z54">
        <v>532.08104248046902</v>
      </c>
      <c r="AA54">
        <f t="shared" si="5"/>
        <v>216.44977268857704</v>
      </c>
    </row>
    <row r="55" spans="1:27">
      <c r="A55">
        <v>195.45559692382801</v>
      </c>
      <c r="B55">
        <f t="shared" si="0"/>
        <v>5.1162515463280137E-3</v>
      </c>
      <c r="C55">
        <v>354.321575</v>
      </c>
      <c r="D55">
        <v>0.19675999939441699</v>
      </c>
      <c r="E55">
        <v>3.9480054473877001E-2</v>
      </c>
      <c r="F55">
        <v>9.9899997711181605</v>
      </c>
      <c r="H55">
        <v>2.0000000949949E-3</v>
      </c>
      <c r="I55">
        <v>354321.57500000001</v>
      </c>
      <c r="J55">
        <f t="shared" si="1"/>
        <v>139263.3925893906</v>
      </c>
      <c r="K55">
        <f>(I55-J55)^2</f>
        <v>46250021821.754951</v>
      </c>
      <c r="L55">
        <f t="shared" si="2"/>
        <v>1776.4324252375127</v>
      </c>
      <c r="M55">
        <v>39.480054473876997</v>
      </c>
      <c r="N55">
        <f>(LOG(M56)-LOG(M55))/(B56-B55)</f>
        <v>359.90701449072543</v>
      </c>
      <c r="Q55">
        <v>114.52854919433599</v>
      </c>
      <c r="R55">
        <f t="shared" si="3"/>
        <v>8.7314473730315534E-3</v>
      </c>
      <c r="T55">
        <v>2.0000000949949E-3</v>
      </c>
      <c r="U55">
        <v>0.49284740600585902</v>
      </c>
      <c r="V55">
        <v>9.9899997711181605</v>
      </c>
      <c r="W55">
        <v>2.0000000949949E-3</v>
      </c>
      <c r="Y55" t="e">
        <f t="shared" si="4"/>
        <v>#NUM!</v>
      </c>
      <c r="Z55">
        <v>492.847406005859</v>
      </c>
      <c r="AA55">
        <f t="shared" si="5"/>
        <v>223.80221045509447</v>
      </c>
    </row>
    <row r="56" spans="1:27">
      <c r="A56">
        <v>193.45539855957</v>
      </c>
      <c r="B56">
        <f t="shared" si="0"/>
        <v>5.1691501371675273E-3</v>
      </c>
      <c r="C56">
        <v>394.80530874999999</v>
      </c>
      <c r="D56">
        <v>0.175399998426437</v>
      </c>
      <c r="E56">
        <v>4.1249274749755899E-2</v>
      </c>
      <c r="F56">
        <v>9.9899997711181605</v>
      </c>
      <c r="H56">
        <v>2.0000000949949E-3</v>
      </c>
      <c r="I56">
        <v>394805.30875000003</v>
      </c>
      <c r="J56">
        <f t="shared" si="1"/>
        <v>157405.81644314618</v>
      </c>
      <c r="K56">
        <f>(I56-J56)^2</f>
        <v>56358518947.551956</v>
      </c>
      <c r="L56">
        <f t="shared" si="2"/>
        <v>1739.6325794102779</v>
      </c>
      <c r="M56">
        <v>41.249274749755898</v>
      </c>
      <c r="N56">
        <f>(LOG(M57)-LOG(M56))/(B57-B56)</f>
        <v>344.90818521108588</v>
      </c>
      <c r="Q56">
        <v>116.524799346924</v>
      </c>
      <c r="R56">
        <f t="shared" si="3"/>
        <v>8.5818641662942959E-3</v>
      </c>
      <c r="T56">
        <v>2.0000000949949E-3</v>
      </c>
      <c r="U56">
        <v>0.45628419189453101</v>
      </c>
      <c r="V56">
        <v>9.9899997711181605</v>
      </c>
      <c r="W56">
        <v>2.0000000949949E-3</v>
      </c>
      <c r="Y56" t="e">
        <f t="shared" si="4"/>
        <v>#NUM!</v>
      </c>
      <c r="Z56">
        <v>456.28419189453098</v>
      </c>
      <c r="AA56">
        <f t="shared" si="5"/>
        <v>223.44271764391345</v>
      </c>
    </row>
    <row r="57" spans="1:27">
      <c r="A57">
        <v>191.39894866943399</v>
      </c>
      <c r="B57">
        <f t="shared" si="0"/>
        <v>5.2246890954824659E-3</v>
      </c>
      <c r="C57">
        <v>441.25706750000001</v>
      </c>
      <c r="D57">
        <v>0.15619999885559099</v>
      </c>
      <c r="E57">
        <v>4.3109417877197298E-2</v>
      </c>
      <c r="F57">
        <v>9.9899997711181605</v>
      </c>
      <c r="H57">
        <v>2.0000000949949E-3</v>
      </c>
      <c r="I57">
        <v>441257.0675</v>
      </c>
      <c r="J57">
        <f t="shared" si="1"/>
        <v>179002.53666617759</v>
      </c>
      <c r="K57">
        <f>(I57-J57)^2</f>
        <v>68777438942.868332</v>
      </c>
      <c r="L57">
        <f t="shared" si="2"/>
        <v>1864.6322814726054</v>
      </c>
      <c r="M57">
        <v>43.109417877197302</v>
      </c>
      <c r="N57">
        <f>(LOG(M58)-LOG(M57))/(B58-B57)</f>
        <v>377.91590866077547</v>
      </c>
      <c r="Q57">
        <v>118.519100189209</v>
      </c>
      <c r="R57">
        <f t="shared" si="3"/>
        <v>8.4374585902488031E-3</v>
      </c>
      <c r="T57">
        <v>2.0000000949949E-3</v>
      </c>
      <c r="U57">
        <v>0.42361277465820302</v>
      </c>
      <c r="V57">
        <v>9.9899997711181605</v>
      </c>
      <c r="W57">
        <v>2.0000000949949E-3</v>
      </c>
      <c r="Y57" t="e">
        <f t="shared" si="4"/>
        <v>#NUM!</v>
      </c>
      <c r="Z57">
        <v>423.61277465820302</v>
      </c>
      <c r="AA57">
        <f t="shared" si="5"/>
        <v>229.51969109516992</v>
      </c>
    </row>
    <row r="58" spans="1:27">
      <c r="A58">
        <v>189.46535491943399</v>
      </c>
      <c r="B58">
        <f t="shared" si="0"/>
        <v>5.278009799866726E-3</v>
      </c>
      <c r="C58">
        <v>494.77007874999998</v>
      </c>
      <c r="D58">
        <v>0.13879999816417701</v>
      </c>
      <c r="E58">
        <v>4.5156773223876998E-2</v>
      </c>
      <c r="F58">
        <v>9.9899997711181605</v>
      </c>
      <c r="H58">
        <v>2.0000000949949E-3</v>
      </c>
      <c r="I58">
        <v>494770.07874999999</v>
      </c>
      <c r="J58">
        <f t="shared" si="1"/>
        <v>202519.74899841184</v>
      </c>
      <c r="K58">
        <f>(I58-J58)^2</f>
        <v>85410255239.912018</v>
      </c>
      <c r="L58">
        <f t="shared" si="2"/>
        <v>1698.5766817099441</v>
      </c>
      <c r="M58">
        <v>45.156773223877003</v>
      </c>
      <c r="N58">
        <f>(LOG(M59)-LOG(M58))/(B59-B58)</f>
        <v>373.94137575402607</v>
      </c>
      <c r="Q58">
        <v>120.49974822998</v>
      </c>
      <c r="R58">
        <f t="shared" si="3"/>
        <v>8.2987725259927366E-3</v>
      </c>
      <c r="T58">
        <v>2.0000000949949E-3</v>
      </c>
      <c r="U58">
        <v>0.39367502685546901</v>
      </c>
      <c r="V58">
        <v>9.9899997711181605</v>
      </c>
      <c r="W58">
        <v>2.0000000949949E-3</v>
      </c>
      <c r="Y58" t="e">
        <f t="shared" si="4"/>
        <v>#NUM!</v>
      </c>
      <c r="Z58">
        <v>393.67502685546901</v>
      </c>
      <c r="AA58">
        <f t="shared" si="5"/>
        <v>231.14137516410381</v>
      </c>
    </row>
    <row r="59" spans="1:27">
      <c r="A59">
        <v>187.45874786376999</v>
      </c>
      <c r="B59">
        <f t="shared" si="0"/>
        <v>5.3345069856474232E-3</v>
      </c>
      <c r="C59">
        <v>552.56812500000001</v>
      </c>
      <c r="D59">
        <v>0.122680000066757</v>
      </c>
      <c r="E59">
        <v>4.74077709960938E-2</v>
      </c>
      <c r="F59">
        <v>9.9899997711181605</v>
      </c>
      <c r="H59">
        <v>2.0000000949949E-3</v>
      </c>
      <c r="I59">
        <v>552568.125</v>
      </c>
      <c r="J59">
        <f t="shared" si="1"/>
        <v>230817.73954450348</v>
      </c>
      <c r="K59">
        <f>(I59-J59)^2</f>
        <v>103523310540.76057</v>
      </c>
      <c r="L59">
        <f t="shared" si="2"/>
        <v>1820.5738027727725</v>
      </c>
      <c r="M59">
        <v>47.407770996093802</v>
      </c>
      <c r="N59">
        <f>(LOG(M60)-LOG(M59))/(B60-B59)</f>
        <v>368.1813148657825</v>
      </c>
      <c r="Q59">
        <v>122.496101379395</v>
      </c>
      <c r="R59">
        <f t="shared" si="3"/>
        <v>8.1635251141813844E-3</v>
      </c>
      <c r="T59">
        <v>2.0000000949949E-3</v>
      </c>
      <c r="U59">
        <v>0.36633346435546899</v>
      </c>
      <c r="V59">
        <v>9.9899997711181605</v>
      </c>
      <c r="W59">
        <v>2.0000000949949E-3</v>
      </c>
      <c r="Y59" t="e">
        <f t="shared" si="4"/>
        <v>#NUM!</v>
      </c>
      <c r="Z59">
        <v>366.333464355469</v>
      </c>
      <c r="AA59">
        <f t="shared" si="5"/>
        <v>236.89915058880274</v>
      </c>
    </row>
    <row r="60" spans="1:27">
      <c r="A60">
        <v>185.42630004882801</v>
      </c>
      <c r="B60">
        <f t="shared" si="0"/>
        <v>5.3929782330590188E-3</v>
      </c>
      <c r="C60">
        <v>624.61360500000001</v>
      </c>
      <c r="D60">
        <v>0.107959999740124</v>
      </c>
      <c r="E60">
        <v>4.9816998443603502E-2</v>
      </c>
      <c r="F60">
        <v>9.9899997711181605</v>
      </c>
      <c r="H60">
        <v>2.0000000949949E-3</v>
      </c>
      <c r="I60">
        <v>624613.60499999998</v>
      </c>
      <c r="J60">
        <f t="shared" si="1"/>
        <v>264274.76291762013</v>
      </c>
      <c r="K60">
        <f>(I60-J60)^2</f>
        <v>129844081113.27028</v>
      </c>
      <c r="L60">
        <f t="shared" si="2"/>
        <v>1662.8779252589486</v>
      </c>
      <c r="M60">
        <v>49.816998443603502</v>
      </c>
      <c r="N60">
        <f>(LOG(M61)-LOG(M60))/(B61-B60)</f>
        <v>361.44512914208235</v>
      </c>
      <c r="Q60">
        <v>124.553249359131</v>
      </c>
      <c r="R60">
        <f t="shared" si="3"/>
        <v>8.0286945956475758E-3</v>
      </c>
      <c r="T60">
        <v>2.0000000949949E-3</v>
      </c>
      <c r="U60">
        <v>0.34035752563476601</v>
      </c>
      <c r="V60">
        <v>9.9899997711181605</v>
      </c>
      <c r="W60">
        <v>2.0000000949949E-3</v>
      </c>
      <c r="Y60" t="e">
        <f t="shared" si="4"/>
        <v>#NUM!</v>
      </c>
      <c r="Z60">
        <v>340.35752563476598</v>
      </c>
      <c r="AA60">
        <f t="shared" si="5"/>
        <v>237.84878760445167</v>
      </c>
    </row>
    <row r="61" spans="1:27">
      <c r="A61">
        <v>183.47534942626999</v>
      </c>
      <c r="B61">
        <f t="shared" si="0"/>
        <v>5.450323452861729E-3</v>
      </c>
      <c r="C61">
        <v>697.09262750000005</v>
      </c>
      <c r="D61">
        <v>9.5959998667240101E-2</v>
      </c>
      <c r="E61">
        <v>5.2252215270996098E-2</v>
      </c>
      <c r="F61">
        <v>9.9899997711181605</v>
      </c>
      <c r="H61">
        <v>2.0000000949949E-3</v>
      </c>
      <c r="I61">
        <v>697092.62749999994</v>
      </c>
      <c r="J61">
        <f t="shared" si="1"/>
        <v>301793.65262696048</v>
      </c>
      <c r="K61">
        <f>(I61-J61)^2</f>
        <v>156261279535.67587</v>
      </c>
      <c r="L61">
        <f t="shared" si="2"/>
        <v>1694.9854801220529</v>
      </c>
      <c r="M61">
        <v>52.252215270996103</v>
      </c>
      <c r="N61">
        <f>(LOG(M62)-LOG(M61))/(B62-B61)</f>
        <v>344.28897389479152</v>
      </c>
      <c r="Q61">
        <v>126.518398284912</v>
      </c>
      <c r="R61">
        <f t="shared" si="3"/>
        <v>7.9039887759886022E-3</v>
      </c>
      <c r="T61">
        <v>2.0000000949949E-3</v>
      </c>
      <c r="U61">
        <v>0.31788807006835901</v>
      </c>
      <c r="V61">
        <v>9.9899997711181605</v>
      </c>
      <c r="W61">
        <v>2.0000000949949E-3</v>
      </c>
      <c r="Y61" t="e">
        <f t="shared" si="4"/>
        <v>#NUM!</v>
      </c>
      <c r="Z61">
        <v>317.88807006835901</v>
      </c>
      <c r="AA61">
        <f t="shared" si="5"/>
        <v>242.89200583710419</v>
      </c>
    </row>
    <row r="62" spans="1:27">
      <c r="A62">
        <v>181.43954467773401</v>
      </c>
      <c r="B62">
        <f t="shared" si="0"/>
        <v>5.5114776758074533E-3</v>
      </c>
      <c r="C62">
        <v>785.44946749999997</v>
      </c>
      <c r="D62">
        <v>8.39599987864494E-2</v>
      </c>
      <c r="E62">
        <v>5.4847827758789103E-2</v>
      </c>
      <c r="F62">
        <v>9.9899997711181605</v>
      </c>
      <c r="H62">
        <v>2.0000000949949E-3</v>
      </c>
      <c r="I62">
        <v>785449.46750000003</v>
      </c>
      <c r="J62">
        <f t="shared" si="1"/>
        <v>347691.48197529954</v>
      </c>
      <c r="K62">
        <f>(I62-J62)^2</f>
        <v>191632053890.64389</v>
      </c>
      <c r="L62">
        <f t="shared" si="2"/>
        <v>1652.9721779751362</v>
      </c>
      <c r="M62">
        <v>54.847827758789101</v>
      </c>
      <c r="N62">
        <f>(LOG(M63)-LOG(M62))/(B63-B62)</f>
        <v>347.30767779824811</v>
      </c>
      <c r="Q62">
        <v>128.53520202636699</v>
      </c>
      <c r="R62">
        <f t="shared" si="3"/>
        <v>7.7799698777838745E-3</v>
      </c>
      <c r="T62">
        <v>2.0000000949949E-3</v>
      </c>
      <c r="U62">
        <v>0.29658626220703099</v>
      </c>
      <c r="V62">
        <v>9.9899997711181605</v>
      </c>
      <c r="W62">
        <v>2.0000000949949E-3</v>
      </c>
      <c r="Y62" t="e">
        <f t="shared" si="4"/>
        <v>#NUM!</v>
      </c>
      <c r="Z62">
        <v>296.58626220703098</v>
      </c>
      <c r="AA62">
        <f t="shared" si="5"/>
        <v>247.47239073873831</v>
      </c>
    </row>
    <row r="63" spans="1:27">
      <c r="A63">
        <v>179.49510192871099</v>
      </c>
      <c r="B63">
        <f t="shared" si="0"/>
        <v>5.5711826632303544E-3</v>
      </c>
      <c r="C63">
        <v>879.96133750000001</v>
      </c>
      <c r="D63">
        <v>7.4319998323917405E-2</v>
      </c>
      <c r="E63">
        <v>5.7530140228271499E-2</v>
      </c>
      <c r="F63">
        <v>9.9899997711181605</v>
      </c>
      <c r="H63">
        <v>2.0000000949949E-3</v>
      </c>
      <c r="I63">
        <v>879961.33750000002</v>
      </c>
      <c r="J63">
        <f t="shared" si="1"/>
        <v>399227.96172919858</v>
      </c>
      <c r="K63">
        <f>(I63-J63)^2</f>
        <v>231104578579.9906</v>
      </c>
      <c r="L63">
        <f t="shared" si="2"/>
        <v>1617.6887454815997</v>
      </c>
      <c r="M63">
        <v>57.530140228271499</v>
      </c>
      <c r="N63">
        <f>(LOG(M64)-LOG(M63))/(B64-B63)</f>
        <v>340.6381567833655</v>
      </c>
      <c r="Q63">
        <v>130.48020172119101</v>
      </c>
      <c r="R63">
        <f t="shared" si="3"/>
        <v>7.663997961443925E-3</v>
      </c>
      <c r="T63">
        <v>2.0000000949949E-3</v>
      </c>
      <c r="U63">
        <v>0.27762027709960901</v>
      </c>
      <c r="V63">
        <v>9.9899997711181605</v>
      </c>
      <c r="W63">
        <v>2.0000000949949E-3</v>
      </c>
      <c r="Y63" t="e">
        <f t="shared" si="4"/>
        <v>#NUM!</v>
      </c>
      <c r="Z63">
        <v>277.62027709960898</v>
      </c>
      <c r="AA63">
        <f t="shared" si="5"/>
        <v>249.16922553364662</v>
      </c>
    </row>
    <row r="64" spans="1:27">
      <c r="A64">
        <v>177.48954772949199</v>
      </c>
      <c r="B64">
        <f t="shared" si="0"/>
        <v>5.6341345887256332E-3</v>
      </c>
      <c r="C64">
        <v>989.42277249999995</v>
      </c>
      <c r="D64">
        <v>6.5200001001358004E-2</v>
      </c>
      <c r="E64">
        <v>6.0442060394287102E-2</v>
      </c>
      <c r="F64">
        <v>9.9899997711181605</v>
      </c>
      <c r="H64">
        <v>2.0000000949949E-3</v>
      </c>
      <c r="I64">
        <v>989422.77249999996</v>
      </c>
      <c r="J64">
        <f t="shared" si="1"/>
        <v>461862.06870418752</v>
      </c>
      <c r="K64">
        <f>(I64-J64)^2</f>
        <v>278320296189.53296</v>
      </c>
      <c r="L64">
        <f t="shared" si="2"/>
        <v>1670.1084272990131</v>
      </c>
      <c r="M64">
        <v>60.442060394287097</v>
      </c>
      <c r="N64">
        <f>(LOG(M65)-LOG(M64))/(B65-B64)</f>
        <v>341.0693098968066</v>
      </c>
      <c r="Q64">
        <v>132.48449707031301</v>
      </c>
      <c r="R64">
        <f t="shared" si="3"/>
        <v>7.5480529579945773E-3</v>
      </c>
      <c r="T64">
        <v>2.0000000949949E-3</v>
      </c>
      <c r="U64">
        <v>0.25975340942382802</v>
      </c>
      <c r="V64">
        <v>9.9899997711181605</v>
      </c>
      <c r="W64">
        <v>2.0000000949949E-3</v>
      </c>
      <c r="Y64" t="e">
        <f t="shared" si="4"/>
        <v>#NUM!</v>
      </c>
      <c r="Z64">
        <v>259.75340942382797</v>
      </c>
      <c r="AA64">
        <f t="shared" si="5"/>
        <v>255.37011590208314</v>
      </c>
    </row>
    <row r="65" spans="1:27">
      <c r="A65">
        <v>175.448600769043</v>
      </c>
      <c r="B65">
        <f t="shared" si="0"/>
        <v>5.6996749795478838E-3</v>
      </c>
      <c r="C65">
        <v>1122.3070250000001</v>
      </c>
      <c r="D65">
        <v>5.6840001344680799E-2</v>
      </c>
      <c r="E65">
        <v>6.3634564514160205E-2</v>
      </c>
      <c r="F65">
        <v>9.9899997711181605</v>
      </c>
      <c r="H65">
        <v>2.0000000949949E-3</v>
      </c>
      <c r="I65">
        <v>1122307.0249999999</v>
      </c>
      <c r="J65">
        <f t="shared" si="1"/>
        <v>537534.15311981051</v>
      </c>
      <c r="K65">
        <f>(I65-J65)^2</f>
        <v>341959311687.00439</v>
      </c>
      <c r="L65">
        <f t="shared" si="2"/>
        <v>1627.3941906502571</v>
      </c>
      <c r="M65">
        <v>63.634564514160203</v>
      </c>
      <c r="N65">
        <f>(LOG(M66)-LOG(M65))/(B66-B65)</f>
        <v>339.71977054963304</v>
      </c>
      <c r="Q65">
        <v>134.489448547363</v>
      </c>
      <c r="R65">
        <f t="shared" si="3"/>
        <v>7.4355275510541718E-3</v>
      </c>
      <c r="T65">
        <v>2.0000000949949E-3</v>
      </c>
      <c r="U65">
        <v>0.243122767333984</v>
      </c>
      <c r="V65">
        <v>9.9899997711181605</v>
      </c>
      <c r="W65">
        <v>2.0000000949949E-3</v>
      </c>
      <c r="Y65" t="e">
        <f t="shared" si="4"/>
        <v>#NUM!</v>
      </c>
      <c r="Z65">
        <v>243.122767333984</v>
      </c>
      <c r="AA65">
        <f t="shared" si="5"/>
        <v>258.78132316301804</v>
      </c>
    </row>
    <row r="66" spans="1:27">
      <c r="A66">
        <v>173.43439483642601</v>
      </c>
      <c r="B66">
        <f t="shared" si="0"/>
        <v>5.7658689958421808E-3</v>
      </c>
      <c r="C66">
        <v>1270.4967549999999</v>
      </c>
      <c r="D66">
        <v>4.9399998784065202E-2</v>
      </c>
      <c r="E66">
        <v>6.7016307067871095E-2</v>
      </c>
      <c r="F66">
        <v>9.9899997711181605</v>
      </c>
      <c r="H66">
        <v>2.0000000949949E-3</v>
      </c>
      <c r="I66">
        <v>1270496.7549999999</v>
      </c>
      <c r="J66">
        <f t="shared" si="1"/>
        <v>626551.79618434608</v>
      </c>
      <c r="K66">
        <f>(I66-J66)^2</f>
        <v>414665109984.09406</v>
      </c>
      <c r="L66">
        <f t="shared" si="2"/>
        <v>1602.1113034897332</v>
      </c>
      <c r="M66">
        <v>67.016307067871097</v>
      </c>
      <c r="N66">
        <f>(LOG(M67)-LOG(M66))/(B67-B66)</f>
        <v>323.38831271837972</v>
      </c>
      <c r="Q66">
        <v>136.53025054931601</v>
      </c>
      <c r="R66">
        <f t="shared" si="3"/>
        <v>7.3243841271556928E-3</v>
      </c>
      <c r="T66">
        <v>2.0000000949949E-3</v>
      </c>
      <c r="U66">
        <v>0.227543161621094</v>
      </c>
      <c r="V66">
        <v>9.9899997711181605</v>
      </c>
      <c r="W66">
        <v>2.0000000949949E-3</v>
      </c>
      <c r="Y66" t="e">
        <f t="shared" si="4"/>
        <v>#NUM!</v>
      </c>
      <c r="Z66">
        <v>227.54316162109399</v>
      </c>
      <c r="AA66">
        <f t="shared" si="5"/>
        <v>261.3988029534778</v>
      </c>
    </row>
    <row r="67" spans="1:27">
      <c r="A67">
        <v>171.340950012207</v>
      </c>
      <c r="B67">
        <f t="shared" si="0"/>
        <v>5.8363164201479922E-3</v>
      </c>
      <c r="C67">
        <v>1446.79123</v>
      </c>
      <c r="D67">
        <v>4.2879999577999102E-2</v>
      </c>
      <c r="E67">
        <v>7.0625635070800802E-2</v>
      </c>
      <c r="F67">
        <v>9.9899997711181605</v>
      </c>
      <c r="H67">
        <v>2.0000000949949E-3</v>
      </c>
      <c r="I67">
        <v>1446791.23</v>
      </c>
      <c r="J67">
        <f t="shared" si="1"/>
        <v>737537.72073140042</v>
      </c>
      <c r="K67">
        <f>(I67-J67)^2</f>
        <v>503040540409.82343</v>
      </c>
      <c r="L67">
        <f t="shared" si="2"/>
        <v>1679.6383406506561</v>
      </c>
      <c r="M67">
        <v>70.625635070800797</v>
      </c>
      <c r="N67">
        <f>(LOG(M68)-LOG(M67))/(B68-B67)</f>
        <v>351.02646752004324</v>
      </c>
      <c r="Q67">
        <v>138.49205017089801</v>
      </c>
      <c r="R67">
        <f t="shared" si="3"/>
        <v>7.2206310670252082E-3</v>
      </c>
      <c r="T67">
        <v>2.0000000949949E-3</v>
      </c>
      <c r="U67">
        <v>0.21376808288574201</v>
      </c>
      <c r="V67">
        <v>9.9899997711181605</v>
      </c>
      <c r="W67">
        <v>2.0000000949949E-3</v>
      </c>
      <c r="Y67" t="e">
        <f t="shared" si="4"/>
        <v>#NUM!</v>
      </c>
      <c r="Z67">
        <v>213.76808288574199</v>
      </c>
      <c r="AA67">
        <f t="shared" si="5"/>
        <v>266.19545200545707</v>
      </c>
    </row>
    <row r="68" spans="1:27">
      <c r="A68">
        <v>169.48439788818399</v>
      </c>
      <c r="B68">
        <f t="shared" ref="B68:B131" si="6">1/A68</f>
        <v>5.9002481199463691E-3</v>
      </c>
      <c r="C68">
        <v>1637.1819</v>
      </c>
      <c r="D68">
        <v>3.70000004768372E-2</v>
      </c>
      <c r="E68">
        <v>7.4371079406738302E-2</v>
      </c>
      <c r="F68">
        <v>9.9899997711181605</v>
      </c>
      <c r="H68">
        <v>2.0000000949949E-3</v>
      </c>
      <c r="I68">
        <v>1637181.9</v>
      </c>
      <c r="J68">
        <f t="shared" ref="J68:J73" si="7">EXP($H$1*B68/2)</f>
        <v>855186.11079493992</v>
      </c>
      <c r="K68">
        <f>(I68-J68)^2</f>
        <v>611517414334.44458</v>
      </c>
      <c r="L68">
        <f t="shared" ref="L68:L131" si="8">2*(LOG(I69)-LOG(I68))/(B69-B68)</f>
        <v>1667.3512512913737</v>
      </c>
      <c r="M68">
        <v>74.371079406738303</v>
      </c>
      <c r="N68">
        <f>(LOG(M69)-LOG(M68))/(B69-B68)</f>
        <v>344.61343733423928</v>
      </c>
      <c r="Q68">
        <v>140.46995544433599</v>
      </c>
      <c r="R68">
        <f t="shared" ref="R68:R131" si="9">1/Q68</f>
        <v>7.1189600426424986E-3</v>
      </c>
      <c r="T68">
        <v>2.0000000949949E-3</v>
      </c>
      <c r="U68">
        <v>0.20085308105468799</v>
      </c>
      <c r="V68">
        <v>9.9899997711181605</v>
      </c>
      <c r="W68">
        <v>2.0000000949949E-3</v>
      </c>
      <c r="Y68" t="e">
        <f t="shared" ref="Y68:Y131" si="10">2*(LOG(X68)-LOG(X69))/(R68-R69)</f>
        <v>#NUM!</v>
      </c>
      <c r="Z68">
        <v>200.85308105468701</v>
      </c>
      <c r="AA68">
        <f t="shared" si="5"/>
        <v>272.38915501236409</v>
      </c>
    </row>
    <row r="69" spans="1:27">
      <c r="A69">
        <v>167.48594665527301</v>
      </c>
      <c r="B69">
        <f t="shared" si="6"/>
        <v>5.9706501946592827E-3</v>
      </c>
      <c r="C69">
        <v>1874.0856200000001</v>
      </c>
      <c r="D69">
        <v>3.20000015199184E-2</v>
      </c>
      <c r="E69">
        <v>7.8643998413085905E-2</v>
      </c>
      <c r="F69">
        <v>9.9899997711181605</v>
      </c>
      <c r="H69">
        <v>2.0000000949949E-3</v>
      </c>
      <c r="I69">
        <v>1874085.62</v>
      </c>
      <c r="J69">
        <f t="shared" si="7"/>
        <v>1006566.1056427606</v>
      </c>
      <c r="K69">
        <f>(I69-J69)^2</f>
        <v>752590107790.62061</v>
      </c>
      <c r="L69">
        <f t="shared" si="8"/>
        <v>1628.209432902496</v>
      </c>
      <c r="M69">
        <v>78.643998413085896</v>
      </c>
      <c r="N69">
        <f>(LOG(M70)-LOG(M69))/(B70-B69)</f>
        <v>343.2829956940775</v>
      </c>
      <c r="Q69">
        <v>142.546501159668</v>
      </c>
      <c r="R69">
        <f t="shared" si="9"/>
        <v>7.0152546142110382E-3</v>
      </c>
      <c r="T69">
        <v>2.0000000949949E-3</v>
      </c>
      <c r="U69">
        <v>0.188204613037109</v>
      </c>
      <c r="V69">
        <v>9.9899997711181605</v>
      </c>
      <c r="W69">
        <v>2.0000000949949E-3</v>
      </c>
      <c r="Y69" t="e">
        <f t="shared" si="10"/>
        <v>#NUM!</v>
      </c>
      <c r="Z69">
        <v>188.204613037109</v>
      </c>
      <c r="AA69">
        <f t="shared" si="5"/>
        <v>274.69789666061286</v>
      </c>
    </row>
    <row r="70" spans="1:27">
      <c r="A70">
        <v>165.504150390625</v>
      </c>
      <c r="B70">
        <f t="shared" si="6"/>
        <v>6.0421445482774132E-3</v>
      </c>
      <c r="C70">
        <v>2142.8576349999998</v>
      </c>
      <c r="D70">
        <v>2.70000007003546E-2</v>
      </c>
      <c r="E70">
        <v>8.3216296081543004E-2</v>
      </c>
      <c r="F70">
        <v>9.9899997711181605</v>
      </c>
      <c r="H70">
        <v>2.0000000949949E-3</v>
      </c>
      <c r="I70">
        <v>2142857.6349999998</v>
      </c>
      <c r="J70">
        <f t="shared" si="7"/>
        <v>1187742.05423212</v>
      </c>
      <c r="K70">
        <f>(I70-J70)^2</f>
        <v>912245772625.56421</v>
      </c>
      <c r="L70">
        <f t="shared" si="8"/>
        <v>1551.2990886213577</v>
      </c>
      <c r="M70">
        <v>83.216296081543007</v>
      </c>
      <c r="N70">
        <f>(LOG(M71)-LOG(M70))/(B71-B70)</f>
        <v>316.9524514070302</v>
      </c>
      <c r="Q70">
        <v>144.535400390625</v>
      </c>
      <c r="R70">
        <f t="shared" si="9"/>
        <v>6.9187202394525834E-3</v>
      </c>
      <c r="T70">
        <v>2.0000000949949E-3</v>
      </c>
      <c r="U70">
        <v>0.17705674438476601</v>
      </c>
      <c r="V70">
        <v>9.9899997711181605</v>
      </c>
      <c r="W70">
        <v>2.0000000949949E-3</v>
      </c>
      <c r="Y70" t="e">
        <f t="shared" si="10"/>
        <v>#NUM!</v>
      </c>
      <c r="Z70">
        <v>177.05674438476601</v>
      </c>
      <c r="AA70">
        <f t="shared" si="5"/>
        <v>277.49331162400119</v>
      </c>
    </row>
    <row r="71" spans="1:27">
      <c r="A71">
        <v>163.37680053710901</v>
      </c>
      <c r="B71">
        <f t="shared" si="6"/>
        <v>6.1208200718367136E-3</v>
      </c>
      <c r="C71">
        <v>2466.1412799999998</v>
      </c>
      <c r="D71">
        <v>2.1719999872148E-2</v>
      </c>
      <c r="E71">
        <v>8.8134263916015601E-2</v>
      </c>
      <c r="F71">
        <v>9.9899997711181605</v>
      </c>
      <c r="H71">
        <v>2.0000000949949E-3</v>
      </c>
      <c r="I71">
        <v>2466141.2799999998</v>
      </c>
      <c r="J71">
        <f t="shared" si="7"/>
        <v>1425022.9350139366</v>
      </c>
      <c r="K71">
        <f>(I71-J71)^2</f>
        <v>1083927408266.5193</v>
      </c>
      <c r="L71">
        <f t="shared" si="8"/>
        <v>1744.5994814172668</v>
      </c>
      <c r="M71">
        <v>88.134263916015598</v>
      </c>
      <c r="N71">
        <f>(LOG(M72)-LOG(M71))/(B72-B71)</f>
        <v>315.65661539267728</v>
      </c>
      <c r="Q71">
        <v>146.46599578857399</v>
      </c>
      <c r="R71">
        <f t="shared" si="9"/>
        <v>6.8275233074816628E-3</v>
      </c>
      <c r="T71">
        <v>2.0000000949949E-3</v>
      </c>
      <c r="U71">
        <v>0.16703440551757801</v>
      </c>
      <c r="V71">
        <v>9.9899997711181605</v>
      </c>
      <c r="W71">
        <v>2.0000000949949E-3</v>
      </c>
      <c r="Y71" t="e">
        <f t="shared" si="10"/>
        <v>#NUM!</v>
      </c>
      <c r="Z71">
        <v>167.03440551757799</v>
      </c>
      <c r="AA71">
        <f t="shared" si="5"/>
        <v>282.20622836476764</v>
      </c>
    </row>
    <row r="72" spans="1:27">
      <c r="A72">
        <v>161.43374633789099</v>
      </c>
      <c r="B72">
        <f t="shared" si="6"/>
        <v>6.1944916889120384E-3</v>
      </c>
      <c r="C72">
        <v>2859.4445900000001</v>
      </c>
      <c r="D72">
        <v>1.94799996167421E-2</v>
      </c>
      <c r="E72">
        <v>9.2982178039550806E-2</v>
      </c>
      <c r="F72">
        <v>9.9899997711181605</v>
      </c>
      <c r="H72">
        <v>2.0000000949949E-3</v>
      </c>
      <c r="I72">
        <v>2859444.59</v>
      </c>
      <c r="J72">
        <f t="shared" si="7"/>
        <v>1690015.5023263725</v>
      </c>
      <c r="K72">
        <f>(I72-J72)^2</f>
        <v>1367564391097.1724</v>
      </c>
      <c r="L72">
        <f t="shared" si="8"/>
        <v>1513.9092402104709</v>
      </c>
      <c r="M72">
        <v>92.982178039550803</v>
      </c>
      <c r="N72">
        <f>(LOG(M73)-LOG(M72))/(B73-B72)</f>
        <v>311.06827488027369</v>
      </c>
      <c r="Q72">
        <v>148.546951293945</v>
      </c>
      <c r="R72">
        <f t="shared" si="9"/>
        <v>6.7318783138214534E-3</v>
      </c>
      <c r="T72">
        <v>2.0000000949949E-3</v>
      </c>
      <c r="U72">
        <v>0.15696915588378901</v>
      </c>
      <c r="V72">
        <v>9.9899997711181605</v>
      </c>
      <c r="W72">
        <v>2.0000000949949E-3</v>
      </c>
      <c r="Y72" t="e">
        <f t="shared" si="10"/>
        <v>#NUM!</v>
      </c>
      <c r="Z72">
        <v>156.969155883789</v>
      </c>
      <c r="AA72">
        <f t="shared" si="5"/>
        <v>288.96678036234755</v>
      </c>
    </row>
    <row r="73" spans="1:27">
      <c r="A73">
        <v>159.38819885253901</v>
      </c>
      <c r="B73">
        <f t="shared" si="6"/>
        <v>6.2739902150796547E-3</v>
      </c>
      <c r="C73">
        <v>3284.4182900000001</v>
      </c>
      <c r="D73">
        <v>1.47999996691942E-2</v>
      </c>
      <c r="E73">
        <v>9.8430385131835996E-2</v>
      </c>
      <c r="F73">
        <v>9.9899997711181605</v>
      </c>
      <c r="H73">
        <v>2.0000000949949E-3</v>
      </c>
      <c r="I73">
        <v>3284418.29</v>
      </c>
      <c r="J73">
        <f t="shared" si="7"/>
        <v>2031504.7811398231</v>
      </c>
      <c r="K73">
        <f>(I73-J73)^2</f>
        <v>1569792260684.3206</v>
      </c>
      <c r="L73">
        <f t="shared" si="8"/>
        <v>1727.9685445195107</v>
      </c>
      <c r="M73">
        <v>98.430385131835905</v>
      </c>
      <c r="N73">
        <f>(LOG(M74)-LOG(M73))/(B74-B73)</f>
        <v>303.18101873805909</v>
      </c>
      <c r="Q73">
        <v>150.56345367431601</v>
      </c>
      <c r="R73">
        <f t="shared" si="9"/>
        <v>6.6417179972711122E-3</v>
      </c>
      <c r="T73">
        <v>2.0000000949949E-3</v>
      </c>
      <c r="U73">
        <v>0.14782945861816399</v>
      </c>
      <c r="V73">
        <v>9.9899997711181605</v>
      </c>
      <c r="W73">
        <v>2.0000000949949E-3</v>
      </c>
      <c r="Y73" t="e">
        <f t="shared" si="10"/>
        <v>#NUM!</v>
      </c>
      <c r="Z73">
        <v>147.82945861816401</v>
      </c>
      <c r="AA73">
        <f t="shared" si="5"/>
        <v>291.96435702924271</v>
      </c>
    </row>
    <row r="74" spans="1:27">
      <c r="A74">
        <v>157.42604827880899</v>
      </c>
      <c r="B74">
        <f t="shared" si="6"/>
        <v>6.3521889225660582E-3</v>
      </c>
      <c r="C74">
        <v>3837.2572500000001</v>
      </c>
      <c r="D74">
        <v>1.2000000104308101E-2</v>
      </c>
      <c r="E74">
        <v>0.103953124694824</v>
      </c>
      <c r="F74">
        <v>9.9899997711181605</v>
      </c>
      <c r="H74">
        <v>2.0000000949949E-3</v>
      </c>
      <c r="I74">
        <v>3837257.25</v>
      </c>
      <c r="J74">
        <f>EXP($H$1*B74/2)</f>
        <v>2434659.22427112</v>
      </c>
      <c r="K74">
        <f>(I74-J74)^2</f>
        <v>1967281221778.5518</v>
      </c>
      <c r="L74">
        <f t="shared" si="8"/>
        <v>1826.3374785112399</v>
      </c>
      <c r="M74">
        <v>103.953124694824</v>
      </c>
      <c r="N74">
        <f>(LOG(M75)-LOG(M74))/(B75-B74)</f>
        <v>302.78534785272376</v>
      </c>
      <c r="Q74">
        <v>152.549995422363</v>
      </c>
      <c r="R74">
        <f t="shared" si="9"/>
        <v>6.5552279908715448E-3</v>
      </c>
      <c r="T74">
        <v>2.0000000949949E-3</v>
      </c>
      <c r="U74">
        <v>0.13947905212402301</v>
      </c>
      <c r="V74">
        <v>9.9899997711181605</v>
      </c>
      <c r="W74">
        <v>2.0000000949949E-3</v>
      </c>
      <c r="Y74" t="e">
        <f t="shared" si="10"/>
        <v>#NUM!</v>
      </c>
      <c r="Z74">
        <v>139.47905212402301</v>
      </c>
      <c r="AA74">
        <f t="shared" si="5"/>
        <v>296.3191739547276</v>
      </c>
    </row>
    <row r="75" spans="1:27">
      <c r="A75">
        <v>155.444900512695</v>
      </c>
      <c r="B75">
        <f t="shared" si="6"/>
        <v>6.4331476729166245E-3</v>
      </c>
      <c r="C75">
        <v>4549.35592</v>
      </c>
      <c r="D75">
        <v>9.9999997764825804E-3</v>
      </c>
      <c r="E75">
        <v>0.109989359130859</v>
      </c>
      <c r="F75">
        <v>9.9899997711181605</v>
      </c>
      <c r="H75">
        <v>2.0000000949949E-3</v>
      </c>
      <c r="I75">
        <v>4549355.92</v>
      </c>
      <c r="J75">
        <f t="shared" ref="J75:J138" si="11">EXP($H$1*B75/2)</f>
        <v>2936523.2244512257</v>
      </c>
      <c r="K75">
        <f>(I75-J75)^2</f>
        <v>2601229303831.125</v>
      </c>
      <c r="L75">
        <f t="shared" si="8"/>
        <v>1765.6204558023387</v>
      </c>
      <c r="M75">
        <v>109.989359130859</v>
      </c>
      <c r="N75">
        <f>(LOG(M76)-LOG(M75))/(B76-B75)</f>
        <v>292.49720881871144</v>
      </c>
      <c r="Q75">
        <v>154.53904724121099</v>
      </c>
      <c r="R75">
        <f t="shared" si="9"/>
        <v>6.4708565107118735E-3</v>
      </c>
      <c r="T75">
        <v>2.0000000949949E-3</v>
      </c>
      <c r="U75">
        <v>0.131676447143555</v>
      </c>
      <c r="V75">
        <v>9.9899997711181605</v>
      </c>
      <c r="W75">
        <v>2.0000000949949E-3</v>
      </c>
      <c r="Y75" t="e">
        <f t="shared" si="10"/>
        <v>#NUM!</v>
      </c>
      <c r="Z75">
        <v>131.67644714355501</v>
      </c>
      <c r="AA75">
        <f t="shared" si="5"/>
        <v>301.89436757643455</v>
      </c>
    </row>
    <row r="76" spans="1:27">
      <c r="A76">
        <v>153.50720214843801</v>
      </c>
      <c r="B76">
        <f t="shared" si="6"/>
        <v>6.5143523300817017E-3</v>
      </c>
      <c r="C76">
        <v>5365.8461600000001</v>
      </c>
      <c r="D76">
        <v>7.0000002160668399E-3</v>
      </c>
      <c r="E76">
        <v>0.116172358703613</v>
      </c>
      <c r="F76">
        <v>9.9899997711181605</v>
      </c>
      <c r="H76">
        <v>2.0000000949949E-3</v>
      </c>
      <c r="I76">
        <v>5365846.16</v>
      </c>
      <c r="J76">
        <f t="shared" si="11"/>
        <v>3543854.8883340503</v>
      </c>
      <c r="K76">
        <f>(I76-J76)^2</f>
        <v>3319652194026.9053</v>
      </c>
      <c r="L76">
        <f t="shared" si="8"/>
        <v>2010.1977313046216</v>
      </c>
      <c r="M76">
        <v>116.172358703613</v>
      </c>
      <c r="N76">
        <f>(LOG(M77)-LOG(M76))/(B77-B76)</f>
        <v>288.52741422984781</v>
      </c>
      <c r="Q76">
        <v>156.53964996337899</v>
      </c>
      <c r="R76">
        <f t="shared" si="9"/>
        <v>6.3881578899271894E-3</v>
      </c>
      <c r="S76">
        <v>4938.9125199999999</v>
      </c>
      <c r="T76">
        <v>6.60000015050173E-3</v>
      </c>
      <c r="U76">
        <v>0.124320243530273</v>
      </c>
      <c r="V76">
        <v>9.9899997711181605</v>
      </c>
      <c r="W76">
        <v>2.0000000949949E-3</v>
      </c>
      <c r="X76">
        <v>4938912.5199999996</v>
      </c>
      <c r="Y76">
        <f t="shared" si="10"/>
        <v>1819.6430794656135</v>
      </c>
      <c r="Z76">
        <v>124.320243530273</v>
      </c>
      <c r="AA76">
        <f t="shared" ref="AA76:AA139" si="12">(LOG(Z77)-LOG(Z76))/(R77-R76)</f>
        <v>308.2351648525717</v>
      </c>
    </row>
    <row r="77" spans="1:27">
      <c r="A77">
        <v>151.49154663085901</v>
      </c>
      <c r="B77">
        <f t="shared" si="6"/>
        <v>6.6010283889747995E-3</v>
      </c>
      <c r="C77">
        <v>6557.7706799999996</v>
      </c>
      <c r="D77">
        <v>4.9999998882412902E-3</v>
      </c>
      <c r="E77">
        <v>0.123058389282227</v>
      </c>
      <c r="F77">
        <v>9.9899997711181605</v>
      </c>
      <c r="H77">
        <v>2.0000000949949E-3</v>
      </c>
      <c r="I77">
        <v>6557770.6799999997</v>
      </c>
      <c r="J77">
        <f t="shared" si="11"/>
        <v>4331310.5450451812</v>
      </c>
      <c r="K77">
        <f>(I77-J77)^2</f>
        <v>4957124732543.0283</v>
      </c>
      <c r="L77" t="e">
        <f t="shared" si="8"/>
        <v>#NUM!</v>
      </c>
      <c r="M77">
        <v>123.058389282227</v>
      </c>
      <c r="N77">
        <f>(LOG(M78)-LOG(M77))/(B78-B77)</f>
        <v>317.51970660180598</v>
      </c>
      <c r="Q77">
        <v>158.60324859619101</v>
      </c>
      <c r="R77">
        <f t="shared" si="9"/>
        <v>6.3050410937422361E-3</v>
      </c>
      <c r="S77">
        <v>4149.6348500000004</v>
      </c>
      <c r="T77">
        <v>9.9999997764825804E-3</v>
      </c>
      <c r="U77">
        <v>0.117198575439453</v>
      </c>
      <c r="V77">
        <v>9.9899997711181605</v>
      </c>
      <c r="W77">
        <v>2.0000000949949E-3</v>
      </c>
      <c r="X77">
        <v>4149634.85</v>
      </c>
      <c r="Y77">
        <f t="shared" si="10"/>
        <v>1774.0731179703898</v>
      </c>
      <c r="Z77">
        <v>117.19857543945299</v>
      </c>
      <c r="AA77">
        <f t="shared" si="12"/>
        <v>313.01108699548973</v>
      </c>
    </row>
    <row r="78" spans="1:27">
      <c r="A78">
        <v>149.428749084473</v>
      </c>
      <c r="B78">
        <f t="shared" si="6"/>
        <v>6.6921526555421664E-3</v>
      </c>
      <c r="D78">
        <v>2.0000000949949E-3</v>
      </c>
      <c r="E78">
        <v>0.13153610473632801</v>
      </c>
      <c r="F78">
        <v>9.9899997711181605</v>
      </c>
      <c r="H78">
        <v>2.0000000949949E-3</v>
      </c>
      <c r="J78">
        <f t="shared" si="11"/>
        <v>5348535.7914890675</v>
      </c>
      <c r="K78" t="s">
        <v>18</v>
      </c>
      <c r="L78" t="e">
        <f t="shared" si="8"/>
        <v>#NUM!</v>
      </c>
      <c r="M78">
        <v>131.53610473632801</v>
      </c>
      <c r="N78">
        <f>(LOG(M79)-LOG(M78))/(B79-B78)</f>
        <v>290.7826745900536</v>
      </c>
      <c r="Q78">
        <v>160.59234619140599</v>
      </c>
      <c r="R78">
        <f t="shared" si="9"/>
        <v>6.2269468235312099E-3</v>
      </c>
      <c r="S78">
        <v>3537.8336599999998</v>
      </c>
      <c r="T78">
        <v>1.27199999988079E-2</v>
      </c>
      <c r="U78">
        <v>0.110784234313965</v>
      </c>
      <c r="V78">
        <v>9.9899997711181605</v>
      </c>
      <c r="W78">
        <v>2.0000000949949E-3</v>
      </c>
      <c r="X78">
        <v>3537833.66</v>
      </c>
      <c r="Y78">
        <f t="shared" si="10"/>
        <v>1552.7724812342635</v>
      </c>
      <c r="Z78">
        <v>110.784234313965</v>
      </c>
      <c r="AA78">
        <f t="shared" si="12"/>
        <v>314.466300448661</v>
      </c>
    </row>
    <row r="79" spans="1:27">
      <c r="A79">
        <v>147.454551696777</v>
      </c>
      <c r="B79">
        <f t="shared" si="6"/>
        <v>6.7817506376906065E-3</v>
      </c>
      <c r="D79">
        <v>2.6000000536441801E-3</v>
      </c>
      <c r="E79">
        <v>0.13966851562499999</v>
      </c>
      <c r="F79">
        <v>9.9899997711181605</v>
      </c>
      <c r="H79">
        <v>2.0000000949949E-3</v>
      </c>
      <c r="J79">
        <f t="shared" si="11"/>
        <v>6581364.984585505</v>
      </c>
      <c r="L79" t="e">
        <f t="shared" si="8"/>
        <v>#NUM!</v>
      </c>
      <c r="M79">
        <v>139.668515625</v>
      </c>
      <c r="N79">
        <f>(LOG(M80)-LOG(M79))/(B80-B79)</f>
        <v>288.79743670097912</v>
      </c>
      <c r="Q79">
        <v>162.515701293945</v>
      </c>
      <c r="R79">
        <f t="shared" si="9"/>
        <v>6.1532516060788644E-3</v>
      </c>
      <c r="S79">
        <v>3101.1406000000002</v>
      </c>
      <c r="T79">
        <v>1.6760000772774199E-2</v>
      </c>
      <c r="U79">
        <v>0.105027565307617</v>
      </c>
      <c r="V79">
        <v>9.9899997711181605</v>
      </c>
      <c r="W79">
        <v>2.0000000949949E-3</v>
      </c>
      <c r="X79">
        <v>3101140.6</v>
      </c>
      <c r="Y79">
        <f t="shared" si="10"/>
        <v>1804.1777324428506</v>
      </c>
      <c r="Z79">
        <v>105.027565307617</v>
      </c>
      <c r="AA79">
        <f t="shared" si="12"/>
        <v>319.96082203225791</v>
      </c>
    </row>
    <row r="80" spans="1:27">
      <c r="A80">
        <v>145.478950500488</v>
      </c>
      <c r="B80">
        <f t="shared" si="6"/>
        <v>6.8738466737608582E-3</v>
      </c>
      <c r="D80">
        <v>2.0000000949949E-3</v>
      </c>
      <c r="E80">
        <v>0.14848945617675799</v>
      </c>
      <c r="F80">
        <v>9.9899997711181605</v>
      </c>
      <c r="H80">
        <v>2.0000000949949E-3</v>
      </c>
      <c r="J80">
        <f t="shared" si="11"/>
        <v>8145327.840714559</v>
      </c>
      <c r="L80" t="e">
        <f t="shared" si="8"/>
        <v>#NUM!</v>
      </c>
      <c r="M80">
        <v>148.48945617675801</v>
      </c>
      <c r="N80">
        <f>(LOG(M81)-LOG(M80))/(B81-B80)</f>
        <v>266.34117451846799</v>
      </c>
      <c r="Q80">
        <v>164.519454956055</v>
      </c>
      <c r="R80">
        <f t="shared" si="9"/>
        <v>6.0783084910359768E-3</v>
      </c>
      <c r="S80">
        <v>2654.0928199999998</v>
      </c>
      <c r="T80">
        <v>2.0079999566078199E-2</v>
      </c>
      <c r="U80">
        <v>9.93858227539062E-2</v>
      </c>
      <c r="V80">
        <v>9.9899997711181605</v>
      </c>
      <c r="W80">
        <v>2.0000000949949E-3</v>
      </c>
      <c r="X80">
        <v>2654092.8199999998</v>
      </c>
      <c r="Y80">
        <f t="shared" si="10"/>
        <v>1499.9371009257038</v>
      </c>
      <c r="Z80">
        <v>99.385822753906297</v>
      </c>
      <c r="AA80">
        <f t="shared" si="12"/>
        <v>329.90007262237276</v>
      </c>
    </row>
    <row r="81" spans="1:27">
      <c r="A81">
        <v>143.44149780273401</v>
      </c>
      <c r="B81">
        <f t="shared" si="6"/>
        <v>6.9714832549729547E-3</v>
      </c>
      <c r="D81">
        <v>2.0000000949949E-3</v>
      </c>
      <c r="E81">
        <v>0.15765228088378899</v>
      </c>
      <c r="F81">
        <v>9.9899997711181605</v>
      </c>
      <c r="H81">
        <v>2.0000000949949E-3</v>
      </c>
      <c r="J81">
        <f t="shared" si="11"/>
        <v>10211077.672561474</v>
      </c>
      <c r="L81" t="e">
        <f t="shared" si="8"/>
        <v>#NUM!</v>
      </c>
      <c r="M81">
        <v>157.65228088378899</v>
      </c>
      <c r="N81">
        <f>(LOG(M82)-LOG(M81))/(B82-B81)</f>
        <v>269.57548928452098</v>
      </c>
      <c r="Q81">
        <v>166.52529907226599</v>
      </c>
      <c r="R81">
        <f t="shared" si="9"/>
        <v>6.0050935537790924E-3</v>
      </c>
      <c r="S81">
        <v>2338.8760499999999</v>
      </c>
      <c r="T81">
        <v>2.4000000208616298E-2</v>
      </c>
      <c r="U81">
        <v>9.4009301147460894E-2</v>
      </c>
      <c r="V81">
        <v>9.9899997711181605</v>
      </c>
      <c r="W81">
        <v>2.0000000949949E-3</v>
      </c>
      <c r="X81">
        <v>2338876.0499999998</v>
      </c>
      <c r="Y81">
        <f t="shared" si="10"/>
        <v>1737.2298984830582</v>
      </c>
      <c r="Z81">
        <v>94.009301147460903</v>
      </c>
      <c r="AA81">
        <f t="shared" si="12"/>
        <v>329.68274051215406</v>
      </c>
    </row>
    <row r="82" spans="1:27">
      <c r="A82">
        <v>141.480598449707</v>
      </c>
      <c r="B82">
        <f t="shared" si="6"/>
        <v>7.068106941571047E-3</v>
      </c>
      <c r="D82">
        <v>2.0000000949949E-3</v>
      </c>
      <c r="E82">
        <v>0.167396986694336</v>
      </c>
      <c r="F82">
        <v>9.9899997711181605</v>
      </c>
      <c r="H82">
        <v>2.0000000949949E-3</v>
      </c>
      <c r="J82">
        <f t="shared" si="11"/>
        <v>12770745.045603191</v>
      </c>
      <c r="L82" t="e">
        <f t="shared" si="8"/>
        <v>#NUM!</v>
      </c>
      <c r="M82">
        <v>167.39698669433599</v>
      </c>
      <c r="N82">
        <f>(LOG(M83)-LOG(M82))/(B83-B82)</f>
        <v>263.15449787041126</v>
      </c>
      <c r="Q82">
        <v>168.50885009765599</v>
      </c>
      <c r="R82">
        <f t="shared" si="9"/>
        <v>5.934406409043024E-3</v>
      </c>
      <c r="S82">
        <v>2030.520115</v>
      </c>
      <c r="T82">
        <v>2.8279999718069999E-2</v>
      </c>
      <c r="U82">
        <v>8.9097699890136703E-2</v>
      </c>
      <c r="V82">
        <v>9.9899997711181605</v>
      </c>
      <c r="W82">
        <v>2.0000000949949E-3</v>
      </c>
      <c r="X82">
        <v>2030520.115</v>
      </c>
      <c r="Y82">
        <f t="shared" si="10"/>
        <v>1660.1663120133619</v>
      </c>
      <c r="Z82">
        <v>89.097699890136695</v>
      </c>
      <c r="AA82">
        <f t="shared" si="12"/>
        <v>335.81342547175802</v>
      </c>
    </row>
    <row r="83" spans="1:27">
      <c r="A83">
        <v>139.48645019531301</v>
      </c>
      <c r="B83">
        <f t="shared" si="6"/>
        <v>7.1691551301203147E-3</v>
      </c>
      <c r="D83">
        <v>2.0000000949949E-3</v>
      </c>
      <c r="E83">
        <v>0.177966771240234</v>
      </c>
      <c r="F83">
        <v>9.9899997711181605</v>
      </c>
      <c r="H83">
        <v>2.0000000949949E-3</v>
      </c>
      <c r="J83">
        <f t="shared" si="11"/>
        <v>16136496.473830383</v>
      </c>
      <c r="L83" t="e">
        <f t="shared" si="8"/>
        <v>#NUM!</v>
      </c>
      <c r="M83">
        <v>177.96677124023401</v>
      </c>
      <c r="N83">
        <f>(LOG(M84)-LOG(M83))/(B84-B83)</f>
        <v>254.51616787168209</v>
      </c>
      <c r="Q83">
        <v>170.56134796142601</v>
      </c>
      <c r="R83">
        <f t="shared" si="9"/>
        <v>5.8629930635055666E-3</v>
      </c>
      <c r="S83">
        <v>1771.44748</v>
      </c>
      <c r="T83">
        <v>3.3200001716613803E-2</v>
      </c>
      <c r="U83">
        <v>8.4311134338378904E-2</v>
      </c>
      <c r="V83">
        <v>9.9899997711181605</v>
      </c>
      <c r="W83">
        <v>2.0000000949949E-3</v>
      </c>
      <c r="X83">
        <v>1771447.48</v>
      </c>
      <c r="Y83">
        <f t="shared" si="10"/>
        <v>1669.785440698668</v>
      </c>
      <c r="Z83">
        <v>84.311134338378906</v>
      </c>
      <c r="AA83">
        <f t="shared" si="12"/>
        <v>340.08213417758418</v>
      </c>
    </row>
    <row r="84" spans="1:27">
      <c r="A84">
        <v>137.44549560546901</v>
      </c>
      <c r="B84">
        <f t="shared" si="6"/>
        <v>7.2756112930063141E-3</v>
      </c>
      <c r="D84">
        <v>2.0000000949949E-3</v>
      </c>
      <c r="E84">
        <v>0.18942344726562499</v>
      </c>
      <c r="F84">
        <v>9.9899997711181605</v>
      </c>
      <c r="H84">
        <v>2.0000000949949E-3</v>
      </c>
      <c r="J84">
        <f t="shared" si="11"/>
        <v>20646164.94778689</v>
      </c>
      <c r="L84" t="e">
        <f t="shared" si="8"/>
        <v>#NUM!</v>
      </c>
      <c r="M84">
        <v>189.42344726562499</v>
      </c>
      <c r="N84">
        <f>(LOG(M85)-LOG(M84))/(B85-B84)</f>
        <v>257.8867879532911</v>
      </c>
      <c r="Q84">
        <v>172.532905578613</v>
      </c>
      <c r="R84">
        <f t="shared" si="9"/>
        <v>5.795995822630828E-3</v>
      </c>
      <c r="S84">
        <v>1557.37347</v>
      </c>
      <c r="T84">
        <v>3.8520000725984598E-2</v>
      </c>
      <c r="U84">
        <v>8.0001912231445302E-2</v>
      </c>
      <c r="V84">
        <v>9.9899997711181605</v>
      </c>
      <c r="W84">
        <v>2.0000000949949E-3</v>
      </c>
      <c r="X84">
        <v>1557373.47</v>
      </c>
      <c r="Y84">
        <f t="shared" si="10"/>
        <v>1687.0650513066196</v>
      </c>
      <c r="Z84">
        <v>80.001912231445303</v>
      </c>
      <c r="AA84">
        <f t="shared" si="12"/>
        <v>342.12088395238197</v>
      </c>
    </row>
    <row r="85" spans="1:27">
      <c r="A85">
        <v>135.4189453125</v>
      </c>
      <c r="B85">
        <f t="shared" si="6"/>
        <v>7.3844911263512393E-3</v>
      </c>
      <c r="D85">
        <v>2.0000000949949E-3</v>
      </c>
      <c r="E85">
        <v>0.20207491577148401</v>
      </c>
      <c r="F85">
        <v>9.9899997711181605</v>
      </c>
      <c r="H85">
        <v>2.0000000949949E-3</v>
      </c>
      <c r="J85">
        <f t="shared" si="11"/>
        <v>26564783.220813233</v>
      </c>
      <c r="L85" t="e">
        <f t="shared" si="8"/>
        <v>#NUM!</v>
      </c>
      <c r="M85">
        <v>202.074915771484</v>
      </c>
      <c r="N85">
        <f>(LOG(M86)-LOG(M85))/(B86-B85)</f>
        <v>243.0882768668838</v>
      </c>
      <c r="Q85">
        <v>174.55090332031301</v>
      </c>
      <c r="R85">
        <f t="shared" si="9"/>
        <v>5.7289878252015152E-3</v>
      </c>
      <c r="S85">
        <v>1367.3174200000001</v>
      </c>
      <c r="T85">
        <v>4.4239999800920499E-2</v>
      </c>
      <c r="U85">
        <v>7.5888423767089805E-2</v>
      </c>
      <c r="V85">
        <v>9.9899997711181605</v>
      </c>
      <c r="W85">
        <v>2.0000000949949E-3</v>
      </c>
      <c r="X85">
        <v>1367317.42</v>
      </c>
      <c r="Y85">
        <f t="shared" si="10"/>
        <v>1691.7659059289374</v>
      </c>
      <c r="Z85">
        <v>75.888423767089805</v>
      </c>
      <c r="AA85">
        <f t="shared" si="12"/>
        <v>347.83105021080917</v>
      </c>
    </row>
    <row r="86" spans="1:27">
      <c r="A86">
        <v>133.393196105957</v>
      </c>
      <c r="B86">
        <f t="shared" si="6"/>
        <v>7.496634230172273E-3</v>
      </c>
      <c r="D86">
        <v>2.0000000949949E-3</v>
      </c>
      <c r="E86">
        <v>0.21516571960449199</v>
      </c>
      <c r="F86">
        <v>9.9899997711181605</v>
      </c>
      <c r="H86">
        <v>2.0000000949949E-3</v>
      </c>
      <c r="J86">
        <f t="shared" si="11"/>
        <v>34439276.950983375</v>
      </c>
      <c r="L86" t="e">
        <f t="shared" si="8"/>
        <v>#NUM!</v>
      </c>
      <c r="M86">
        <v>215.16571960449201</v>
      </c>
      <c r="N86">
        <f>(LOG(M87)-LOG(M86))/(B87-B86)</f>
        <v>265.68311184621029</v>
      </c>
      <c r="Q86">
        <v>176.524543762207</v>
      </c>
      <c r="R86">
        <f t="shared" si="9"/>
        <v>5.6649346243153684E-3</v>
      </c>
      <c r="S86">
        <v>1206.9459899999999</v>
      </c>
      <c r="T86">
        <v>5.0519998967647597E-2</v>
      </c>
      <c r="U86">
        <v>7.2093455200195306E-2</v>
      </c>
      <c r="V86">
        <v>9.9899997711181605</v>
      </c>
      <c r="W86">
        <v>2.0000000949949E-3</v>
      </c>
      <c r="X86">
        <v>1206945.99</v>
      </c>
      <c r="Y86">
        <f t="shared" si="10"/>
        <v>1703.4499264938477</v>
      </c>
      <c r="Z86">
        <v>72.093455200195294</v>
      </c>
      <c r="AA86">
        <f t="shared" si="12"/>
        <v>349.2829775593105</v>
      </c>
    </row>
    <row r="87" spans="1:27">
      <c r="A87">
        <v>131.53655242919899</v>
      </c>
      <c r="B87">
        <f t="shared" si="6"/>
        <v>7.6024495209288771E-3</v>
      </c>
      <c r="D87">
        <v>2.0000000949949E-3</v>
      </c>
      <c r="E87">
        <v>0.22955481994628901</v>
      </c>
      <c r="F87">
        <v>9.9899997711181605</v>
      </c>
      <c r="H87">
        <v>2.0000000949949E-3</v>
      </c>
      <c r="J87">
        <f t="shared" si="11"/>
        <v>43998699.778195336</v>
      </c>
      <c r="L87" t="e">
        <f t="shared" si="8"/>
        <v>#NUM!</v>
      </c>
      <c r="M87">
        <v>229.554819946289</v>
      </c>
      <c r="N87">
        <f>(LOG(M88)-LOG(M87))/(B88-B87)</f>
        <v>248.45143493691219</v>
      </c>
      <c r="Q87">
        <v>178.52334594726599</v>
      </c>
      <c r="R87">
        <f t="shared" si="9"/>
        <v>5.6015082772165273E-3</v>
      </c>
      <c r="S87">
        <v>1065.7762375</v>
      </c>
      <c r="T87">
        <v>5.8400000631809203E-2</v>
      </c>
      <c r="U87">
        <v>6.8508127441406205E-2</v>
      </c>
      <c r="V87">
        <v>9.9899997711181605</v>
      </c>
      <c r="W87">
        <v>2.0000000949949E-3</v>
      </c>
      <c r="X87">
        <v>1065776.2375</v>
      </c>
      <c r="Y87">
        <f t="shared" si="10"/>
        <v>1694.3215975460964</v>
      </c>
      <c r="Z87">
        <v>68.508127441406202</v>
      </c>
      <c r="AA87">
        <f t="shared" si="12"/>
        <v>354.47343380233417</v>
      </c>
    </row>
    <row r="88" spans="1:27">
      <c r="A88">
        <v>129.50909423828099</v>
      </c>
      <c r="B88">
        <f t="shared" si="6"/>
        <v>7.7214654760855757E-3</v>
      </c>
      <c r="D88">
        <v>2.0000000949949E-3</v>
      </c>
      <c r="E88">
        <v>0.245728823242188</v>
      </c>
      <c r="F88">
        <v>9.9899997711181605</v>
      </c>
      <c r="H88">
        <v>2.0000000949949E-3</v>
      </c>
      <c r="J88">
        <f t="shared" si="11"/>
        <v>57955879.290259004</v>
      </c>
      <c r="L88" t="e">
        <f t="shared" si="8"/>
        <v>#NUM!</v>
      </c>
      <c r="M88">
        <v>245.72882324218801</v>
      </c>
      <c r="N88">
        <f>(LOG(M89)-LOG(M88))/(B89-B88)</f>
        <v>246.58141057165381</v>
      </c>
      <c r="Q88">
        <v>180.55315399169899</v>
      </c>
      <c r="R88">
        <f t="shared" si="9"/>
        <v>5.5385352063469099E-3</v>
      </c>
      <c r="S88">
        <v>942.57890499999996</v>
      </c>
      <c r="T88">
        <v>6.6640000939369198E-2</v>
      </c>
      <c r="U88">
        <v>6.50758450317383E-2</v>
      </c>
      <c r="V88">
        <v>9.9899997711181605</v>
      </c>
      <c r="W88">
        <v>2.0000000949949E-3</v>
      </c>
      <c r="X88">
        <v>942578.90500000003</v>
      </c>
      <c r="Y88">
        <f t="shared" si="10"/>
        <v>1762.5354792082892</v>
      </c>
      <c r="Z88">
        <v>65.075845031738297</v>
      </c>
      <c r="AA88">
        <f t="shared" si="12"/>
        <v>359.12047950553068</v>
      </c>
    </row>
    <row r="89" spans="1:27">
      <c r="A89">
        <v>127.47560119628901</v>
      </c>
      <c r="B89">
        <f t="shared" si="6"/>
        <v>7.8446384297508331E-3</v>
      </c>
      <c r="D89">
        <v>2.0000000949949E-3</v>
      </c>
      <c r="E89">
        <v>0.26352890747070301</v>
      </c>
      <c r="F89">
        <v>9.9899997711181605</v>
      </c>
      <c r="H89">
        <v>2.0000000949949E-3</v>
      </c>
      <c r="J89">
        <f t="shared" si="11"/>
        <v>77078733.074411958</v>
      </c>
      <c r="L89" t="e">
        <f t="shared" si="8"/>
        <v>#NUM!</v>
      </c>
      <c r="M89">
        <v>263.52890747070302</v>
      </c>
      <c r="N89">
        <f>(LOG(M90)-LOG(M89))/(B90-B89)</f>
        <v>239.24799611595296</v>
      </c>
      <c r="Q89">
        <v>182.595649719238</v>
      </c>
      <c r="R89">
        <f t="shared" si="9"/>
        <v>5.4765817342177434E-3</v>
      </c>
      <c r="S89">
        <v>831.22791500000005</v>
      </c>
      <c r="T89">
        <v>7.6519998908042897E-2</v>
      </c>
      <c r="U89">
        <v>6.18259866333008E-2</v>
      </c>
      <c r="V89">
        <v>9.9899997711181605</v>
      </c>
      <c r="W89">
        <v>2.0000000949949E-3</v>
      </c>
      <c r="X89">
        <v>831227.91500000004</v>
      </c>
      <c r="Y89">
        <f t="shared" si="10"/>
        <v>1718.4351962945079</v>
      </c>
      <c r="Z89">
        <v>61.825986633300801</v>
      </c>
      <c r="AA89">
        <f t="shared" si="12"/>
        <v>360.13640834727829</v>
      </c>
    </row>
    <row r="90" spans="1:27">
      <c r="A90">
        <v>125.482898712158</v>
      </c>
      <c r="B90">
        <f t="shared" si="6"/>
        <v>7.9692134168327933E-3</v>
      </c>
      <c r="D90">
        <v>2.0000000949949E-3</v>
      </c>
      <c r="E90">
        <v>0.28224910766601602</v>
      </c>
      <c r="F90">
        <v>9.9899997711181605</v>
      </c>
      <c r="H90">
        <v>2.0000000949949E-3</v>
      </c>
      <c r="J90">
        <f t="shared" si="11"/>
        <v>102844537.36036886</v>
      </c>
      <c r="L90" t="e">
        <f t="shared" si="8"/>
        <v>#NUM!</v>
      </c>
      <c r="M90">
        <v>282.24910766601602</v>
      </c>
      <c r="N90">
        <f>(LOG(M91)-LOG(M90))/(B91-B90)</f>
        <v>237.9838608976718</v>
      </c>
      <c r="Q90">
        <v>184.53514862060501</v>
      </c>
      <c r="R90">
        <f t="shared" si="9"/>
        <v>5.4190218366255514E-3</v>
      </c>
      <c r="S90">
        <v>741.76039749999995</v>
      </c>
      <c r="T90">
        <v>8.5800000131130205E-2</v>
      </c>
      <c r="U90">
        <v>5.8944276428222697E-2</v>
      </c>
      <c r="V90">
        <v>9.9899997711181605</v>
      </c>
      <c r="W90">
        <v>2.0000000949949E-3</v>
      </c>
      <c r="X90">
        <v>741760.39749999996</v>
      </c>
      <c r="Y90">
        <f t="shared" si="10"/>
        <v>1606.944562932194</v>
      </c>
      <c r="Z90">
        <v>58.9442764282227</v>
      </c>
      <c r="AA90">
        <f t="shared" si="12"/>
        <v>364.90881312049839</v>
      </c>
    </row>
    <row r="91" spans="1:27">
      <c r="A91">
        <v>123.501148223877</v>
      </c>
      <c r="B91">
        <f t="shared" si="6"/>
        <v>8.0970907103409887E-3</v>
      </c>
      <c r="D91">
        <v>2.0000000949949E-3</v>
      </c>
      <c r="E91">
        <v>0.30273686523437499</v>
      </c>
      <c r="F91">
        <v>9.9899997711181605</v>
      </c>
      <c r="H91">
        <v>2.0000000949949E-3</v>
      </c>
      <c r="J91">
        <f t="shared" si="11"/>
        <v>138276380.07357398</v>
      </c>
      <c r="L91" t="e">
        <f t="shared" si="8"/>
        <v>#NUM!</v>
      </c>
      <c r="M91">
        <v>302.73686523437499</v>
      </c>
      <c r="N91">
        <f>(LOG(M92)-LOG(M91))/(B92-B91)</f>
        <v>224.71418607186962</v>
      </c>
      <c r="Q91">
        <v>186.54855346679699</v>
      </c>
      <c r="R91">
        <f t="shared" si="9"/>
        <v>5.3605347316616203E-3</v>
      </c>
      <c r="S91">
        <v>665.68822499999999</v>
      </c>
      <c r="T91">
        <v>9.8400000631809204E-2</v>
      </c>
      <c r="U91">
        <v>5.61176118469238E-2</v>
      </c>
      <c r="V91">
        <v>9.9899997711181605</v>
      </c>
      <c r="W91">
        <v>2.0000000949949E-3</v>
      </c>
      <c r="X91">
        <v>665688.22499999998</v>
      </c>
      <c r="Y91">
        <f t="shared" si="10"/>
        <v>1770.0575343647788</v>
      </c>
      <c r="Z91">
        <v>56.117611846923801</v>
      </c>
      <c r="AA91">
        <f t="shared" si="12"/>
        <v>368.5113727495791</v>
      </c>
    </row>
    <row r="92" spans="1:27">
      <c r="A92">
        <v>121.491752624512</v>
      </c>
      <c r="B92">
        <f t="shared" si="6"/>
        <v>8.2310113929350091E-3</v>
      </c>
      <c r="D92">
        <v>2.0000000949949E-3</v>
      </c>
      <c r="E92">
        <v>0.32445852294921901</v>
      </c>
      <c r="F92">
        <v>9.9899997711181605</v>
      </c>
      <c r="H92">
        <v>2.0000000949949E-3</v>
      </c>
      <c r="J92">
        <f t="shared" si="11"/>
        <v>188534462.79580292</v>
      </c>
      <c r="L92" t="e">
        <f t="shared" si="8"/>
        <v>#NUM!</v>
      </c>
      <c r="M92">
        <v>324.458522949219</v>
      </c>
      <c r="N92">
        <f>(LOG(M93)-LOG(M92))/(B93-B92)</f>
        <v>222.81375686181636</v>
      </c>
      <c r="Q92">
        <v>188.558296203613</v>
      </c>
      <c r="R92">
        <f t="shared" si="9"/>
        <v>5.3033996389114536E-3</v>
      </c>
      <c r="S92">
        <v>592.52226499999995</v>
      </c>
      <c r="T92">
        <v>0.11140000015497201</v>
      </c>
      <c r="U92">
        <v>5.3461882781982398E-2</v>
      </c>
      <c r="V92">
        <v>9.9899997711181605</v>
      </c>
      <c r="W92">
        <v>2.0000000949949E-3</v>
      </c>
      <c r="X92">
        <v>592522.26500000001</v>
      </c>
      <c r="Y92">
        <f t="shared" si="10"/>
        <v>1884.0357086592483</v>
      </c>
      <c r="Z92">
        <v>53.461882781982403</v>
      </c>
      <c r="AA92">
        <f t="shared" si="12"/>
        <v>365.33986231914957</v>
      </c>
    </row>
    <row r="93" spans="1:27">
      <c r="A93">
        <v>119.498302459717</v>
      </c>
      <c r="B93">
        <f t="shared" si="6"/>
        <v>8.3683197117975887E-3</v>
      </c>
      <c r="D93">
        <v>2.0000000949949E-3</v>
      </c>
      <c r="E93">
        <v>0.34813955444335898</v>
      </c>
      <c r="F93">
        <v>9.9899997711181605</v>
      </c>
      <c r="H93">
        <v>2.0000000949949E-3</v>
      </c>
      <c r="J93">
        <f t="shared" si="11"/>
        <v>259083285.29317108</v>
      </c>
      <c r="L93" t="e">
        <f t="shared" si="8"/>
        <v>#NUM!</v>
      </c>
      <c r="M93">
        <v>348.13955444335897</v>
      </c>
      <c r="N93">
        <f>(LOG(M94)-LOG(M93))/(B94-B93)</f>
        <v>225.16463712423845</v>
      </c>
      <c r="Q93">
        <v>190.59245300293</v>
      </c>
      <c r="R93">
        <f t="shared" si="9"/>
        <v>5.2467974688621428E-3</v>
      </c>
      <c r="S93">
        <v>524.06411125</v>
      </c>
      <c r="T93">
        <v>0.124879999160767</v>
      </c>
      <c r="U93">
        <v>5.0975937347412098E-2</v>
      </c>
      <c r="V93">
        <v>9.9899997711181605</v>
      </c>
      <c r="W93">
        <v>2.0000000949949E-3</v>
      </c>
      <c r="X93">
        <v>524064.11125000002</v>
      </c>
      <c r="Y93">
        <f t="shared" si="10"/>
        <v>1732.5888883373168</v>
      </c>
      <c r="Z93">
        <v>50.975937347412099</v>
      </c>
      <c r="AA93">
        <f t="shared" si="12"/>
        <v>374.69053571511773</v>
      </c>
    </row>
    <row r="94" spans="1:27">
      <c r="A94">
        <v>117.494800567627</v>
      </c>
      <c r="B94">
        <f t="shared" si="6"/>
        <v>8.5110149144380694E-3</v>
      </c>
      <c r="D94">
        <v>2.0000000949949E-3</v>
      </c>
      <c r="E94">
        <v>0.37487224121093699</v>
      </c>
      <c r="F94">
        <v>9.9899997711181605</v>
      </c>
      <c r="H94">
        <v>2.0000000949949E-3</v>
      </c>
      <c r="J94">
        <f t="shared" si="11"/>
        <v>360498922.91227365</v>
      </c>
      <c r="L94" t="e">
        <f t="shared" si="8"/>
        <v>#NUM!</v>
      </c>
      <c r="M94">
        <v>374.87224121093698</v>
      </c>
      <c r="N94">
        <f>(LOG(M95)-LOG(M94))/(B95-B94)</f>
        <v>214.25530523314615</v>
      </c>
      <c r="Q94">
        <v>192.54004669189499</v>
      </c>
      <c r="R94">
        <f t="shared" si="9"/>
        <v>5.1937247195136121E-3</v>
      </c>
      <c r="S94">
        <v>471.41977000000003</v>
      </c>
      <c r="T94">
        <v>0.14071999728679699</v>
      </c>
      <c r="U94">
        <v>4.8694438629150398E-2</v>
      </c>
      <c r="V94">
        <v>9.9899997711181605</v>
      </c>
      <c r="W94">
        <v>2.0000000949949E-3</v>
      </c>
      <c r="X94">
        <v>471419.77</v>
      </c>
      <c r="Y94">
        <f t="shared" si="10"/>
        <v>1840.7427191198972</v>
      </c>
      <c r="Z94">
        <v>48.694438629150397</v>
      </c>
      <c r="AA94">
        <f t="shared" si="12"/>
        <v>368.44709005846084</v>
      </c>
    </row>
    <row r="95" spans="1:27">
      <c r="A95">
        <v>115.492099761963</v>
      </c>
      <c r="B95">
        <f t="shared" si="6"/>
        <v>8.6586009091623346E-3</v>
      </c>
      <c r="D95">
        <v>2.0000000949949E-3</v>
      </c>
      <c r="E95">
        <v>0.40318499877929698</v>
      </c>
      <c r="F95">
        <v>9.9899997711181605</v>
      </c>
      <c r="H95">
        <v>2.0000000949949E-3</v>
      </c>
      <c r="J95">
        <f t="shared" si="11"/>
        <v>507324352.08728456</v>
      </c>
      <c r="L95" t="e">
        <f t="shared" si="8"/>
        <v>#NUM!</v>
      </c>
      <c r="M95">
        <v>403.18499877929702</v>
      </c>
      <c r="N95">
        <f>(LOG(M96)-LOG(M95))/(B96-B95)</f>
        <v>217.79586016024231</v>
      </c>
      <c r="Q95">
        <v>194.59259796142601</v>
      </c>
      <c r="R95">
        <f t="shared" si="9"/>
        <v>5.1389416168760409E-3</v>
      </c>
      <c r="S95">
        <v>419.74641250000002</v>
      </c>
      <c r="T95">
        <v>0.158359996080399</v>
      </c>
      <c r="U95">
        <v>4.64830577087402E-2</v>
      </c>
      <c r="V95">
        <v>9.9899997711181605</v>
      </c>
      <c r="W95">
        <v>2.0000000949949E-3</v>
      </c>
      <c r="X95">
        <v>419746.41249999998</v>
      </c>
      <c r="Y95">
        <f t="shared" si="10"/>
        <v>1855.7154017204116</v>
      </c>
      <c r="Z95">
        <v>46.483057708740198</v>
      </c>
      <c r="AA95">
        <f t="shared" si="12"/>
        <v>378.62546532023345</v>
      </c>
    </row>
    <row r="96" spans="1:27">
      <c r="A96">
        <v>113.530300140381</v>
      </c>
      <c r="B96">
        <f t="shared" si="6"/>
        <v>8.8082212304864266E-3</v>
      </c>
      <c r="D96">
        <v>2.0000000949949E-3</v>
      </c>
      <c r="E96">
        <v>0.43460133056640599</v>
      </c>
      <c r="F96">
        <v>9.9899997711181605</v>
      </c>
      <c r="H96">
        <v>2.0000000949949E-3</v>
      </c>
      <c r="J96">
        <f t="shared" si="11"/>
        <v>717319674.00078654</v>
      </c>
      <c r="L96" t="e">
        <f t="shared" si="8"/>
        <v>#NUM!</v>
      </c>
      <c r="M96">
        <v>434.60133056640598</v>
      </c>
      <c r="N96">
        <f>(LOG(M97)-LOG(M96))/(B97-B96)</f>
        <v>211.55205716797937</v>
      </c>
      <c r="Q96">
        <v>196.531196594238</v>
      </c>
      <c r="R96">
        <f t="shared" si="9"/>
        <v>5.0882507069074578E-3</v>
      </c>
      <c r="S96">
        <v>376.66307</v>
      </c>
      <c r="T96">
        <v>0.17759999811649299</v>
      </c>
      <c r="U96">
        <v>4.4473552246093701E-2</v>
      </c>
      <c r="V96">
        <v>9.9899997711181605</v>
      </c>
      <c r="W96">
        <v>2.0000000949949E-3</v>
      </c>
      <c r="X96">
        <v>376663.07</v>
      </c>
      <c r="Y96">
        <f t="shared" si="10"/>
        <v>1809.6454692368202</v>
      </c>
      <c r="Z96">
        <v>44.473552246093803</v>
      </c>
      <c r="AA96">
        <f t="shared" si="12"/>
        <v>376.50009742397953</v>
      </c>
    </row>
    <row r="97" spans="1:27">
      <c r="A97">
        <v>111.52774810791</v>
      </c>
      <c r="B97">
        <f t="shared" si="6"/>
        <v>8.9663784750001231E-3</v>
      </c>
      <c r="D97">
        <v>2.0000000949949E-3</v>
      </c>
      <c r="E97">
        <v>0.469406978759766</v>
      </c>
      <c r="F97">
        <v>9.9899997711181605</v>
      </c>
      <c r="H97">
        <v>2.0000000949949E-3</v>
      </c>
      <c r="J97">
        <f t="shared" si="11"/>
        <v>1034481497.5902791</v>
      </c>
      <c r="L97" t="e">
        <f t="shared" si="8"/>
        <v>#NUM!</v>
      </c>
      <c r="M97">
        <v>469.40697875976599</v>
      </c>
      <c r="N97">
        <f>(LOG(M98)-LOG(M97))/(B98-B97)</f>
        <v>209.33853794954672</v>
      </c>
      <c r="Q97">
        <v>198.55294799804699</v>
      </c>
      <c r="R97">
        <f t="shared" si="9"/>
        <v>5.0364399525804886E-3</v>
      </c>
      <c r="S97">
        <v>338.12205</v>
      </c>
      <c r="T97">
        <v>0.19891999363899199</v>
      </c>
      <c r="U97">
        <v>4.2520177154540997E-2</v>
      </c>
      <c r="V97">
        <v>9.9899997711181605</v>
      </c>
      <c r="W97">
        <v>2.0000000949949E-3</v>
      </c>
      <c r="X97">
        <v>338122.05</v>
      </c>
      <c r="Y97">
        <f t="shared" si="10"/>
        <v>1921.2173764778104</v>
      </c>
      <c r="Z97">
        <v>42.520177154541003</v>
      </c>
      <c r="AA97">
        <f t="shared" si="12"/>
        <v>380.39045605626166</v>
      </c>
    </row>
    <row r="98" spans="1:27">
      <c r="A98">
        <v>109.48295211791999</v>
      </c>
      <c r="B98">
        <f t="shared" si="6"/>
        <v>9.1338421247806455E-3</v>
      </c>
      <c r="D98">
        <v>2.0000000949949E-3</v>
      </c>
      <c r="E98">
        <v>0.50886916748046895</v>
      </c>
      <c r="F98">
        <v>9.9899997711181605</v>
      </c>
      <c r="H98">
        <v>2.0000000949949E-3</v>
      </c>
      <c r="J98">
        <f t="shared" si="11"/>
        <v>1524366146.3531766</v>
      </c>
      <c r="L98" t="e">
        <f t="shared" si="8"/>
        <v>#NUM!</v>
      </c>
      <c r="M98">
        <v>508.869167480469</v>
      </c>
      <c r="N98">
        <f>(LOG(M99)-LOG(M98))/(B99-B98)</f>
        <v>208.30712857949044</v>
      </c>
      <c r="Q98">
        <v>200.56349945068399</v>
      </c>
      <c r="R98">
        <f t="shared" si="9"/>
        <v>4.9859520936704005E-3</v>
      </c>
      <c r="S98">
        <v>302.39486875</v>
      </c>
      <c r="T98">
        <v>0.22251999378204301</v>
      </c>
      <c r="U98">
        <v>4.06808450317383E-2</v>
      </c>
      <c r="V98">
        <v>9.9899997711181605</v>
      </c>
      <c r="W98">
        <v>2.0000000949949E-3</v>
      </c>
      <c r="X98">
        <v>302394.86875000002</v>
      </c>
      <c r="Y98">
        <f t="shared" si="10"/>
        <v>1872.8523584022157</v>
      </c>
      <c r="Z98">
        <v>40.680845031738301</v>
      </c>
      <c r="AA98">
        <f t="shared" si="12"/>
        <v>380.55201300456196</v>
      </c>
    </row>
    <row r="99" spans="1:27">
      <c r="A99">
        <v>107.454349517822</v>
      </c>
      <c r="B99">
        <f t="shared" si="6"/>
        <v>9.3062775447181282E-3</v>
      </c>
      <c r="D99">
        <v>2.0000000949949E-3</v>
      </c>
      <c r="E99">
        <v>0.55274607177734403</v>
      </c>
      <c r="F99">
        <v>9.9899997711181605</v>
      </c>
      <c r="H99">
        <v>2.0000000949949E-3</v>
      </c>
      <c r="J99">
        <f t="shared" si="11"/>
        <v>2272241249.7168689</v>
      </c>
      <c r="L99" t="e">
        <f t="shared" si="8"/>
        <v>#NUM!</v>
      </c>
      <c r="M99">
        <v>552.74607177734401</v>
      </c>
      <c r="N99">
        <f>(LOG(M100)-LOG(M99))/(B100-B99)</f>
        <v>200.60785559574273</v>
      </c>
      <c r="Q99">
        <v>202.53530120849601</v>
      </c>
      <c r="R99">
        <f t="shared" si="9"/>
        <v>4.9374108811311348E-3</v>
      </c>
      <c r="S99">
        <v>272.34484250000003</v>
      </c>
      <c r="T99">
        <v>0.249359998106956</v>
      </c>
      <c r="U99">
        <v>3.8986792755127002E-2</v>
      </c>
      <c r="V99">
        <v>9.9899997711181605</v>
      </c>
      <c r="W99">
        <v>2.0000000949949E-3</v>
      </c>
      <c r="X99">
        <v>272344.84250000003</v>
      </c>
      <c r="Y99">
        <f t="shared" si="10"/>
        <v>1943.2403787283088</v>
      </c>
      <c r="Z99">
        <v>38.986792755126999</v>
      </c>
      <c r="AA99">
        <f t="shared" si="12"/>
        <v>380.75514469710726</v>
      </c>
    </row>
    <row r="100" spans="1:27">
      <c r="A100">
        <v>105.519199371338</v>
      </c>
      <c r="B100">
        <f t="shared" si="6"/>
        <v>9.4769483274872932E-3</v>
      </c>
      <c r="D100">
        <v>2.0000000949949E-3</v>
      </c>
      <c r="E100">
        <v>0.59808590087890601</v>
      </c>
      <c r="F100">
        <v>9.9899997711181605</v>
      </c>
      <c r="H100">
        <v>2.0000000949949E-3</v>
      </c>
      <c r="J100">
        <f t="shared" si="11"/>
        <v>3373225948.3339524</v>
      </c>
      <c r="L100" t="e">
        <f t="shared" si="8"/>
        <v>#NUM!</v>
      </c>
      <c r="M100">
        <v>598.08590087890605</v>
      </c>
      <c r="N100">
        <f>(LOG(M101)-LOG(M100))/(B101-B100)</f>
        <v>211.19151999219426</v>
      </c>
      <c r="Q100">
        <v>204.53160095214801</v>
      </c>
      <c r="R100">
        <f t="shared" si="9"/>
        <v>4.8892200292998192E-3</v>
      </c>
      <c r="S100">
        <v>244.50962000000001</v>
      </c>
      <c r="T100">
        <v>0.276879993677139</v>
      </c>
      <c r="U100">
        <v>3.7373915100097702E-2</v>
      </c>
      <c r="V100">
        <v>9.9899997711181605</v>
      </c>
      <c r="W100">
        <v>2.0000000949949E-3</v>
      </c>
      <c r="X100">
        <v>244509.62</v>
      </c>
      <c r="Y100">
        <f t="shared" si="10"/>
        <v>1899.8879687540539</v>
      </c>
      <c r="Z100">
        <v>37.373915100097697</v>
      </c>
      <c r="AA100">
        <f t="shared" si="12"/>
        <v>381.6647088297259</v>
      </c>
    </row>
    <row r="101" spans="1:27">
      <c r="A101">
        <v>103.509147644043</v>
      </c>
      <c r="B101">
        <f t="shared" si="6"/>
        <v>9.660981881899889E-3</v>
      </c>
      <c r="D101">
        <v>2.0000000949949E-3</v>
      </c>
      <c r="E101">
        <v>0.65407852539062505</v>
      </c>
      <c r="F101">
        <v>9.9899997711181605</v>
      </c>
      <c r="H101">
        <v>2.0000000949949E-3</v>
      </c>
      <c r="J101">
        <f t="shared" si="11"/>
        <v>5165010934.7309532</v>
      </c>
      <c r="L101" t="e">
        <f t="shared" si="8"/>
        <v>#NUM!</v>
      </c>
      <c r="M101">
        <v>654.07852539062503</v>
      </c>
      <c r="N101">
        <f>(LOG(M102)-LOG(M101))/(B102-B101)</f>
        <v>201.35130444169795</v>
      </c>
      <c r="Q101">
        <v>206.58885192871099</v>
      </c>
      <c r="R101">
        <f t="shared" si="9"/>
        <v>4.8405322487830886E-3</v>
      </c>
      <c r="S101">
        <v>219.80890687499999</v>
      </c>
      <c r="T101">
        <v>0.310600001811981</v>
      </c>
      <c r="U101">
        <v>3.5808504791259799E-2</v>
      </c>
      <c r="V101">
        <v>9.9899997711181605</v>
      </c>
      <c r="W101">
        <v>2.0000000949949E-3</v>
      </c>
      <c r="X101">
        <v>219808.90687499999</v>
      </c>
      <c r="Y101">
        <f t="shared" si="10"/>
        <v>2016.4095253546027</v>
      </c>
      <c r="Z101">
        <v>35.8085047912598</v>
      </c>
      <c r="AA101">
        <f t="shared" si="12"/>
        <v>381.22569997938973</v>
      </c>
    </row>
    <row r="102" spans="1:27">
      <c r="A102">
        <v>101.51799774169901</v>
      </c>
      <c r="B102">
        <f t="shared" si="6"/>
        <v>9.8504700865395933E-3</v>
      </c>
      <c r="D102">
        <v>2.0000000949949E-3</v>
      </c>
      <c r="E102">
        <v>0.71414037597656299</v>
      </c>
      <c r="F102">
        <v>9.9899997711181605</v>
      </c>
      <c r="H102">
        <v>2.0000000949949E-3</v>
      </c>
      <c r="J102">
        <f t="shared" si="11"/>
        <v>8009052091.1154766</v>
      </c>
      <c r="L102" t="e">
        <f t="shared" si="8"/>
        <v>#NUM!</v>
      </c>
      <c r="M102">
        <v>714.14037597656295</v>
      </c>
      <c r="N102">
        <f>(LOG(M103)-LOG(M102))/(B103-B102)</f>
        <v>242.01398505464866</v>
      </c>
      <c r="Q102">
        <v>208.599853515625</v>
      </c>
      <c r="R102">
        <f t="shared" si="9"/>
        <v>4.7938672206454631E-3</v>
      </c>
      <c r="S102">
        <v>197.241085</v>
      </c>
      <c r="T102">
        <v>0.34476000547409102</v>
      </c>
      <c r="U102">
        <v>3.4371325378418E-2</v>
      </c>
      <c r="V102">
        <v>9.9899997711181605</v>
      </c>
      <c r="W102">
        <v>2.0000000949949E-3</v>
      </c>
      <c r="X102">
        <v>197241.08499999999</v>
      </c>
      <c r="Y102">
        <f t="shared" si="10"/>
        <v>1948.0484131579749</v>
      </c>
      <c r="Z102">
        <v>34.371325378418</v>
      </c>
      <c r="AA102">
        <f t="shared" si="12"/>
        <v>382.66455779673265</v>
      </c>
    </row>
    <row r="103" spans="1:27">
      <c r="A103">
        <v>99.771350860595703</v>
      </c>
      <c r="B103">
        <f t="shared" si="6"/>
        <v>1.0022917314182082E-2</v>
      </c>
      <c r="D103">
        <v>2.0000000949949E-3</v>
      </c>
      <c r="E103">
        <v>0.78617318847656203</v>
      </c>
      <c r="F103">
        <v>9.9899997711181605</v>
      </c>
      <c r="H103">
        <v>2.0000000949949E-3</v>
      </c>
      <c r="J103">
        <f t="shared" si="11"/>
        <v>11938730098.338806</v>
      </c>
      <c r="L103" t="e">
        <f t="shared" si="8"/>
        <v>#NUM!</v>
      </c>
      <c r="M103">
        <v>786.17318847656202</v>
      </c>
      <c r="N103">
        <f>(LOG(M104)-LOG(M103))/(B104-B103)</f>
        <v>-793.28331854629903</v>
      </c>
      <c r="Q103">
        <v>210.57845306396499</v>
      </c>
      <c r="R103">
        <f t="shared" si="9"/>
        <v>4.7488239439969744E-3</v>
      </c>
      <c r="S103">
        <v>178.28883250000001</v>
      </c>
      <c r="T103">
        <v>0.38336000919342</v>
      </c>
      <c r="U103">
        <v>3.3033897247314502E-2</v>
      </c>
      <c r="V103">
        <v>9.9899997711181605</v>
      </c>
      <c r="W103">
        <v>2.0000000949949E-3</v>
      </c>
      <c r="X103">
        <v>178288.83249999999</v>
      </c>
      <c r="Y103">
        <f t="shared" si="10"/>
        <v>2008.8932033912497</v>
      </c>
      <c r="Z103">
        <v>33.033897247314499</v>
      </c>
      <c r="AA103">
        <f t="shared" si="12"/>
        <v>379.11180570260348</v>
      </c>
    </row>
    <row r="104" spans="1:27">
      <c r="A104">
        <v>100.012901306152</v>
      </c>
      <c r="B104">
        <f t="shared" si="6"/>
        <v>9.9987100358070301E-3</v>
      </c>
      <c r="D104">
        <v>2.0000000949949E-3</v>
      </c>
      <c r="E104">
        <v>0.821715461425781</v>
      </c>
      <c r="F104">
        <v>9.9899997711181605</v>
      </c>
      <c r="H104">
        <v>2.0000000949949E-3</v>
      </c>
      <c r="J104">
        <f t="shared" si="11"/>
        <v>11288086707.93502</v>
      </c>
      <c r="L104" t="e">
        <f t="shared" si="8"/>
        <v>#NUM!</v>
      </c>
      <c r="M104">
        <v>821.71546142578097</v>
      </c>
      <c r="N104">
        <f>(LOG(M105)-LOG(M104))/(B105-B104)</f>
        <v>120.71934126116911</v>
      </c>
      <c r="Q104">
        <v>212.57585144043</v>
      </c>
      <c r="R104">
        <f t="shared" si="9"/>
        <v>4.7042031972301867E-3</v>
      </c>
      <c r="S104">
        <v>160.80701250000001</v>
      </c>
      <c r="T104">
        <v>0.42652000308036803</v>
      </c>
      <c r="U104">
        <v>3.1771927413940401E-2</v>
      </c>
      <c r="V104">
        <v>9.9899997711181605</v>
      </c>
      <c r="W104">
        <v>2.0000000949949E-3</v>
      </c>
      <c r="X104">
        <v>160807.01250000001</v>
      </c>
      <c r="Y104">
        <f t="shared" si="10"/>
        <v>2037.9777524831657</v>
      </c>
      <c r="Z104">
        <v>31.7719274139404</v>
      </c>
      <c r="AA104">
        <f t="shared" si="12"/>
        <v>385.24307964144526</v>
      </c>
    </row>
    <row r="105" spans="1:27">
      <c r="A105">
        <v>97.567649841308594</v>
      </c>
      <c r="B105">
        <f t="shared" si="6"/>
        <v>1.0249298836514723E-2</v>
      </c>
      <c r="D105">
        <v>2.0000000949949E-3</v>
      </c>
      <c r="E105">
        <v>0.88099282958984404</v>
      </c>
      <c r="F105">
        <v>9.9899997711181605</v>
      </c>
      <c r="H105">
        <v>2.0000000949949E-3</v>
      </c>
      <c r="J105">
        <f t="shared" si="11"/>
        <v>20163236471.623791</v>
      </c>
      <c r="L105" t="e">
        <f t="shared" si="8"/>
        <v>#NUM!</v>
      </c>
      <c r="M105">
        <v>880.99282958984395</v>
      </c>
      <c r="N105">
        <f>(LOG(M106)-LOG(M105))/(B106-B105)</f>
        <v>114.93654287696376</v>
      </c>
      <c r="Q105">
        <v>214.528602600098</v>
      </c>
      <c r="R105">
        <f t="shared" si="9"/>
        <v>4.6613830877558849E-3</v>
      </c>
      <c r="S105">
        <v>145.43594874999999</v>
      </c>
      <c r="T105">
        <v>0.47167998909950298</v>
      </c>
      <c r="U105">
        <v>3.05877414703369E-2</v>
      </c>
      <c r="V105">
        <v>9.9899997711181605</v>
      </c>
      <c r="W105">
        <v>2.0000000949949E-3</v>
      </c>
      <c r="X105">
        <v>145435.94875000001</v>
      </c>
      <c r="Y105">
        <f t="shared" si="10"/>
        <v>2064.9615246379067</v>
      </c>
      <c r="Z105">
        <v>30.587741470336901</v>
      </c>
      <c r="AA105">
        <f t="shared" si="12"/>
        <v>383.50525906908422</v>
      </c>
    </row>
    <row r="106" spans="1:27">
      <c r="A106">
        <v>94.867198944091797</v>
      </c>
      <c r="B106">
        <f t="shared" si="6"/>
        <v>1.054105118661015E-2</v>
      </c>
      <c r="D106">
        <v>2.0000000949949E-3</v>
      </c>
      <c r="E106">
        <v>0.95171163818359406</v>
      </c>
      <c r="F106">
        <v>9.9899997711181605</v>
      </c>
      <c r="H106">
        <v>2.0000000949949E-3</v>
      </c>
      <c r="J106">
        <f t="shared" si="11"/>
        <v>39617370063.578865</v>
      </c>
      <c r="L106" t="e">
        <f t="shared" si="8"/>
        <v>#NUM!</v>
      </c>
      <c r="M106">
        <v>951.711638183594</v>
      </c>
      <c r="N106">
        <f>(LOG(M107)-LOG(M106))/(B107-B106)</f>
        <v>169.84622990891114</v>
      </c>
      <c r="Q106">
        <v>216.54099273681601</v>
      </c>
      <c r="R106">
        <f t="shared" si="9"/>
        <v>4.6180632468763097E-3</v>
      </c>
      <c r="S106">
        <v>131.20333249999999</v>
      </c>
      <c r="T106">
        <v>0.52368000030517603</v>
      </c>
      <c r="U106">
        <v>2.9439743652343701E-2</v>
      </c>
      <c r="V106">
        <v>9.9899997711181605</v>
      </c>
      <c r="W106">
        <v>2.0000000949949E-3</v>
      </c>
      <c r="X106">
        <v>131203.33249999999</v>
      </c>
      <c r="Y106">
        <f t="shared" si="10"/>
        <v>2070.5350071134076</v>
      </c>
      <c r="Z106">
        <v>29.4397436523438</v>
      </c>
      <c r="AA106">
        <f t="shared" si="12"/>
        <v>380.49903907206283</v>
      </c>
    </row>
    <row r="107" spans="1:27">
      <c r="A107">
        <v>93.195148468017607</v>
      </c>
      <c r="B107">
        <f t="shared" si="6"/>
        <v>1.0730172293713085E-2</v>
      </c>
      <c r="D107">
        <v>2.0000000949949E-3</v>
      </c>
      <c r="E107">
        <v>1.0247711425781301</v>
      </c>
      <c r="F107">
        <v>9.9899997711181605</v>
      </c>
      <c r="H107">
        <v>2.0000000949949E-3</v>
      </c>
      <c r="J107">
        <f t="shared" si="11"/>
        <v>61379937012.354485</v>
      </c>
      <c r="L107" t="e">
        <f t="shared" si="8"/>
        <v>#NUM!</v>
      </c>
      <c r="M107">
        <v>1024.7711425781199</v>
      </c>
      <c r="N107">
        <f>(LOG(M108)-LOG(M107))/(B108-B107)</f>
        <v>194.3919031547799</v>
      </c>
      <c r="Q107">
        <v>218.50955200195301</v>
      </c>
      <c r="R107">
        <f t="shared" si="9"/>
        <v>4.5764589732491976E-3</v>
      </c>
      <c r="S107">
        <v>118.8155584375</v>
      </c>
      <c r="T107">
        <v>0.57895999670028697</v>
      </c>
      <c r="U107">
        <v>2.8385963363647501E-2</v>
      </c>
      <c r="V107">
        <v>9.9899997711181605</v>
      </c>
      <c r="W107">
        <v>2.0000000949949E-3</v>
      </c>
      <c r="X107">
        <v>118815.5584375</v>
      </c>
      <c r="Y107">
        <f t="shared" si="10"/>
        <v>2085.8033393676387</v>
      </c>
      <c r="Z107">
        <v>28.385963363647502</v>
      </c>
      <c r="AA107">
        <f t="shared" si="12"/>
        <v>378.84078149347812</v>
      </c>
    </row>
    <row r="108" spans="1:27">
      <c r="A108">
        <v>91.2116508483887</v>
      </c>
      <c r="B108">
        <f t="shared" si="6"/>
        <v>1.0963511686266837E-2</v>
      </c>
      <c r="D108">
        <v>2.0000000949949E-3</v>
      </c>
      <c r="E108">
        <v>1.1375910742187501</v>
      </c>
      <c r="F108">
        <v>9.9899997711181605</v>
      </c>
      <c r="H108">
        <v>2.0000000949949E-3</v>
      </c>
      <c r="J108">
        <f t="shared" si="11"/>
        <v>105347427016.86708</v>
      </c>
      <c r="L108" t="e">
        <f t="shared" si="8"/>
        <v>#NUM!</v>
      </c>
      <c r="M108">
        <v>1137.59107421875</v>
      </c>
      <c r="N108">
        <f>(LOG(M109)-LOG(M108))/(B109-B108)</f>
        <v>219.86470135668245</v>
      </c>
      <c r="Q108">
        <v>220.54994964599601</v>
      </c>
      <c r="R108">
        <f t="shared" si="9"/>
        <v>4.5341202825260069E-3</v>
      </c>
      <c r="S108">
        <v>107.3292815625</v>
      </c>
      <c r="T108">
        <v>0.643319988250732</v>
      </c>
      <c r="U108">
        <v>2.7356719360351601E-2</v>
      </c>
      <c r="V108">
        <v>9.9899997711181605</v>
      </c>
      <c r="W108">
        <v>2.0000000949949E-3</v>
      </c>
      <c r="X108">
        <v>107329.28156249999</v>
      </c>
      <c r="Y108">
        <f t="shared" si="10"/>
        <v>2107.9806806009728</v>
      </c>
      <c r="Z108">
        <v>27.356719360351601</v>
      </c>
      <c r="AA108">
        <f t="shared" si="12"/>
        <v>383.47657712848616</v>
      </c>
    </row>
    <row r="109" spans="1:27">
      <c r="A109">
        <v>89.445648193359403</v>
      </c>
      <c r="B109">
        <f t="shared" si="6"/>
        <v>1.1179973762817918E-2</v>
      </c>
      <c r="D109">
        <v>2.0000000949949E-3</v>
      </c>
      <c r="E109">
        <v>1.2693416943359399</v>
      </c>
      <c r="F109">
        <v>9.9899997711181605</v>
      </c>
      <c r="H109">
        <v>2.0000000949949E-3</v>
      </c>
      <c r="J109">
        <f t="shared" si="11"/>
        <v>173881394150.47305</v>
      </c>
      <c r="L109" t="e">
        <f t="shared" si="8"/>
        <v>#NUM!</v>
      </c>
      <c r="M109">
        <v>1269.34169433594</v>
      </c>
      <c r="N109">
        <f>(LOG(M110)-LOG(M109))/(B110-B109)</f>
        <v>216.25556898832912</v>
      </c>
      <c r="Q109">
        <v>222.49779510498001</v>
      </c>
      <c r="R109">
        <f t="shared" si="9"/>
        <v>4.4944265606235564E-3</v>
      </c>
      <c r="S109">
        <v>97.472346874999999</v>
      </c>
      <c r="T109">
        <v>0.71087997913360601</v>
      </c>
      <c r="U109">
        <v>2.6414500503539998E-2</v>
      </c>
      <c r="V109">
        <v>9.9899997711181605</v>
      </c>
      <c r="W109">
        <v>2.0000000949949E-3</v>
      </c>
      <c r="X109">
        <v>97472.346875000003</v>
      </c>
      <c r="Y109">
        <f t="shared" si="10"/>
        <v>2134.0331926192484</v>
      </c>
      <c r="Z109">
        <v>26.414500503540001</v>
      </c>
      <c r="AA109">
        <f t="shared" si="12"/>
        <v>380.91529778911467</v>
      </c>
    </row>
    <row r="110" spans="1:27">
      <c r="A110">
        <v>87.394599914550795</v>
      </c>
      <c r="B110">
        <f t="shared" si="6"/>
        <v>1.1442354573139989E-2</v>
      </c>
      <c r="D110">
        <v>2.0000000949949E-3</v>
      </c>
      <c r="E110">
        <v>1.4465047265625</v>
      </c>
      <c r="F110">
        <v>9.9899997711181605</v>
      </c>
      <c r="H110">
        <v>2.0000000949949E-3</v>
      </c>
      <c r="J110">
        <f t="shared" si="11"/>
        <v>319189509439.99646</v>
      </c>
      <c r="L110" t="e">
        <f t="shared" si="8"/>
        <v>#NUM!</v>
      </c>
      <c r="M110">
        <v>1446.5047265625001</v>
      </c>
      <c r="N110">
        <f>(LOG(M111)-LOG(M110))/(B111-B110)</f>
        <v>191.5812435480866</v>
      </c>
      <c r="Q110">
        <v>224.57830047607399</v>
      </c>
      <c r="R110">
        <f t="shared" si="9"/>
        <v>4.4527899529034753E-3</v>
      </c>
      <c r="S110">
        <v>87.994285937499995</v>
      </c>
      <c r="T110">
        <v>0.78936000347137403</v>
      </c>
      <c r="U110">
        <v>2.5467269363403301E-2</v>
      </c>
      <c r="V110">
        <v>9.9899997711181605</v>
      </c>
      <c r="W110">
        <v>2.0000000949949E-3</v>
      </c>
      <c r="X110">
        <v>87994.285937499997</v>
      </c>
      <c r="Y110">
        <f t="shared" si="10"/>
        <v>2225.9562727383973</v>
      </c>
      <c r="Z110">
        <v>25.4672693634033</v>
      </c>
      <c r="AA110">
        <f t="shared" si="12"/>
        <v>378.41168212837033</v>
      </c>
    </row>
    <row r="111" spans="1:27">
      <c r="A111">
        <v>85.499198913574205</v>
      </c>
      <c r="B111">
        <f t="shared" si="6"/>
        <v>1.1696016017773892E-2</v>
      </c>
      <c r="D111">
        <v>2.0000000949949E-3</v>
      </c>
      <c r="E111">
        <v>1.6177694580078099</v>
      </c>
      <c r="F111">
        <v>9.9899997711181605</v>
      </c>
      <c r="H111">
        <v>2.0000000949949E-3</v>
      </c>
      <c r="J111">
        <f t="shared" si="11"/>
        <v>574219222535.62134</v>
      </c>
      <c r="L111" t="e">
        <f t="shared" si="8"/>
        <v>#NUM!</v>
      </c>
      <c r="M111">
        <v>1617.76945800781</v>
      </c>
      <c r="N111">
        <f>(LOG(M112)-LOG(M111))/(B112-B111)</f>
        <v>183.08873741810436</v>
      </c>
      <c r="Q111">
        <v>226.526496887207</v>
      </c>
      <c r="R111">
        <f t="shared" si="9"/>
        <v>4.4144946120714705E-3</v>
      </c>
      <c r="S111">
        <v>79.768714687499994</v>
      </c>
      <c r="T111">
        <v>0.868359985351562</v>
      </c>
      <c r="U111">
        <v>2.4631506652832001E-2</v>
      </c>
      <c r="V111">
        <v>9.9899997711181605</v>
      </c>
      <c r="W111">
        <v>2.0000000949949E-3</v>
      </c>
      <c r="X111">
        <v>79768.714687500003</v>
      </c>
      <c r="Y111">
        <f t="shared" si="10"/>
        <v>2196.3823174130816</v>
      </c>
      <c r="Z111">
        <v>24.631506652832002</v>
      </c>
      <c r="AA111">
        <f t="shared" si="12"/>
        <v>363.28184431963911</v>
      </c>
    </row>
    <row r="112" spans="1:27">
      <c r="A112">
        <v>83.455551147460895</v>
      </c>
      <c r="B112">
        <f t="shared" si="6"/>
        <v>1.1982426408436997E-2</v>
      </c>
      <c r="D112">
        <v>2.0000000949949E-3</v>
      </c>
      <c r="E112">
        <v>1.8253878222656199</v>
      </c>
      <c r="F112">
        <v>9.9899997711181605</v>
      </c>
      <c r="H112">
        <v>2.0000000949949E-3</v>
      </c>
      <c r="J112">
        <f t="shared" si="11"/>
        <v>1114377574173.3738</v>
      </c>
      <c r="L112" t="e">
        <f t="shared" si="8"/>
        <v>#NUM!</v>
      </c>
      <c r="M112">
        <v>1825.3878222656199</v>
      </c>
      <c r="N112">
        <f>(LOG(M113)-LOG(M112))/(B113-B112)</f>
        <v>179.00889453908067</v>
      </c>
      <c r="Q112">
        <v>228.571853637695</v>
      </c>
      <c r="R112">
        <f t="shared" si="9"/>
        <v>4.3749918639811244E-3</v>
      </c>
      <c r="S112">
        <v>72.185675625000002</v>
      </c>
      <c r="T112">
        <v>0.96187998771667504</v>
      </c>
      <c r="U112">
        <v>2.38308946228027E-2</v>
      </c>
      <c r="V112">
        <v>9.9899997711181605</v>
      </c>
      <c r="W112">
        <v>2.0000000949949E-3</v>
      </c>
      <c r="X112">
        <v>72185.675625000003</v>
      </c>
      <c r="Y112">
        <f t="shared" si="10"/>
        <v>2243.1659562342793</v>
      </c>
      <c r="Z112">
        <v>23.830894622802699</v>
      </c>
      <c r="AA112">
        <f t="shared" si="12"/>
        <v>384.24403894896801</v>
      </c>
    </row>
    <row r="113" spans="1:27">
      <c r="A113">
        <v>81.422248840332003</v>
      </c>
      <c r="B113">
        <f t="shared" si="6"/>
        <v>1.2281655373594352E-2</v>
      </c>
      <c r="D113">
        <v>2.0000000949949E-3</v>
      </c>
      <c r="E113">
        <v>2.0649987597656199</v>
      </c>
      <c r="F113">
        <v>9.9899997711181605</v>
      </c>
      <c r="H113">
        <v>2.0000000949949E-3</v>
      </c>
      <c r="J113">
        <f t="shared" si="11"/>
        <v>2227792252868.8828</v>
      </c>
      <c r="L113" t="e">
        <f t="shared" si="8"/>
        <v>#NUM!</v>
      </c>
      <c r="M113">
        <v>2064.99875976563</v>
      </c>
      <c r="N113">
        <f>(LOG(M114)-LOG(M113))/(B114-B113)</f>
        <v>178.70348109585214</v>
      </c>
      <c r="Q113">
        <v>230.543251037598</v>
      </c>
      <c r="R113">
        <f t="shared" si="9"/>
        <v>4.3375808899169021E-3</v>
      </c>
      <c r="S113">
        <v>65.537747968749997</v>
      </c>
      <c r="T113">
        <v>1.06031997680664</v>
      </c>
      <c r="U113">
        <v>2.30550146484375E-2</v>
      </c>
      <c r="V113">
        <v>9.9899997711181605</v>
      </c>
      <c r="W113">
        <v>2.0000000949949E-3</v>
      </c>
      <c r="X113">
        <v>65537.747968750002</v>
      </c>
      <c r="Y113">
        <f t="shared" si="10"/>
        <v>2185.8458066759299</v>
      </c>
      <c r="Z113">
        <v>23.055014648437499</v>
      </c>
      <c r="AA113">
        <f t="shared" si="12"/>
        <v>340.80557549942677</v>
      </c>
    </row>
    <row r="114" spans="1:27">
      <c r="A114">
        <v>79.508701324462905</v>
      </c>
      <c r="B114">
        <f t="shared" si="6"/>
        <v>1.2577239765483682E-2</v>
      </c>
      <c r="D114">
        <v>2.0000000949949E-3</v>
      </c>
      <c r="E114">
        <v>2.3320709277343701</v>
      </c>
      <c r="F114">
        <v>9.9899997711181605</v>
      </c>
      <c r="H114">
        <v>2.0000000949949E-3</v>
      </c>
      <c r="J114">
        <f t="shared" si="11"/>
        <v>4416241262347.4346</v>
      </c>
      <c r="L114" t="e">
        <f t="shared" si="8"/>
        <v>#NUM!</v>
      </c>
      <c r="M114">
        <v>2332.0709277343699</v>
      </c>
      <c r="N114">
        <f>(LOG(M115)-LOG(M114))/(B115-B114)</f>
        <v>175.27572867519737</v>
      </c>
      <c r="Q114">
        <v>232.55460357666001</v>
      </c>
      <c r="R114">
        <f t="shared" si="9"/>
        <v>4.3000653808616474E-3</v>
      </c>
      <c r="S114">
        <v>59.63345265625</v>
      </c>
      <c r="T114">
        <v>1.1687199831008901</v>
      </c>
      <c r="U114">
        <v>2.23861756896973E-2</v>
      </c>
      <c r="V114">
        <v>9.9899997711181605</v>
      </c>
      <c r="W114">
        <v>2.0000000949949E-3</v>
      </c>
      <c r="X114">
        <v>59633.452656250003</v>
      </c>
      <c r="Y114">
        <f t="shared" si="10"/>
        <v>2325.5019179104524</v>
      </c>
      <c r="Z114">
        <v>22.3861756896973</v>
      </c>
      <c r="AA114">
        <f t="shared" si="12"/>
        <v>370.68268954168582</v>
      </c>
    </row>
    <row r="115" spans="1:27">
      <c r="A115">
        <v>77.466350555419893</v>
      </c>
      <c r="B115">
        <f t="shared" si="6"/>
        <v>1.2908830644921036E-2</v>
      </c>
      <c r="D115">
        <v>2.0000000949949E-3</v>
      </c>
      <c r="E115">
        <v>2.6660088574218701</v>
      </c>
      <c r="F115">
        <v>9.9899997711181605</v>
      </c>
      <c r="H115">
        <v>2.0000000949949E-3</v>
      </c>
      <c r="J115">
        <f t="shared" si="11"/>
        <v>9515497897918.8145</v>
      </c>
      <c r="L115" t="e">
        <f t="shared" si="8"/>
        <v>#NUM!</v>
      </c>
      <c r="M115">
        <v>2666.0088574218698</v>
      </c>
      <c r="N115">
        <f>(LOG(M116)-LOG(M115))/(B116-B115)</f>
        <v>163.39559533633027</v>
      </c>
      <c r="Q115">
        <v>234.54840087890599</v>
      </c>
      <c r="R115">
        <f t="shared" si="9"/>
        <v>4.2635123337135252E-3</v>
      </c>
      <c r="S115">
        <v>54.073921249999998</v>
      </c>
      <c r="T115">
        <v>1.29087998390198</v>
      </c>
      <c r="U115">
        <v>2.1698530654907199E-2</v>
      </c>
      <c r="V115">
        <v>9.9899997711181605</v>
      </c>
      <c r="W115">
        <v>2.0000000949949E-3</v>
      </c>
      <c r="X115">
        <v>54073.921249999999</v>
      </c>
      <c r="Y115">
        <f t="shared" si="10"/>
        <v>2291.0998000933737</v>
      </c>
      <c r="Z115">
        <v>21.698530654907199</v>
      </c>
      <c r="AA115">
        <f t="shared" si="12"/>
        <v>381.42550688195792</v>
      </c>
    </row>
    <row r="116" spans="1:27">
      <c r="A116">
        <v>75.477497100830107</v>
      </c>
      <c r="B116">
        <f t="shared" si="6"/>
        <v>1.3248981993455661E-2</v>
      </c>
      <c r="D116">
        <v>2.0000000949949E-3</v>
      </c>
      <c r="E116">
        <v>3.0299873828125001</v>
      </c>
      <c r="F116">
        <v>9.9899997711181605</v>
      </c>
      <c r="H116">
        <v>2.0000000949949E-3</v>
      </c>
      <c r="J116">
        <f t="shared" si="11"/>
        <v>20913025592277.141</v>
      </c>
      <c r="L116" t="e">
        <f t="shared" si="8"/>
        <v>#NUM!</v>
      </c>
      <c r="M116">
        <v>3029.9873828125001</v>
      </c>
      <c r="N116">
        <f>(LOG(M117)-LOG(M116))/(B117-B116)</f>
        <v>164.91782461360623</v>
      </c>
      <c r="Q116">
        <v>236.58840179443399</v>
      </c>
      <c r="R116">
        <f t="shared" si="9"/>
        <v>4.226749884674719E-3</v>
      </c>
      <c r="S116">
        <v>49.076619999999998</v>
      </c>
      <c r="T116">
        <v>1.42251997470856</v>
      </c>
      <c r="U116">
        <v>2.1009135894775401E-2</v>
      </c>
      <c r="V116">
        <v>9.9899997711181605</v>
      </c>
      <c r="W116">
        <v>2.0000000949949E-3</v>
      </c>
      <c r="X116">
        <v>49076.62</v>
      </c>
      <c r="Y116">
        <f t="shared" si="10"/>
        <v>2370.909225486505</v>
      </c>
      <c r="Z116">
        <v>21.009135894775401</v>
      </c>
      <c r="AA116">
        <f t="shared" si="12"/>
        <v>379.09547857984739</v>
      </c>
    </row>
    <row r="117" spans="1:27">
      <c r="A117">
        <v>73.492851257324205</v>
      </c>
      <c r="B117">
        <f t="shared" si="6"/>
        <v>1.3606765595454309E-2</v>
      </c>
      <c r="D117">
        <v>2.0000000949949E-3</v>
      </c>
      <c r="E117">
        <v>3.4709288671874998</v>
      </c>
      <c r="F117">
        <v>9.9899997711181605</v>
      </c>
      <c r="H117">
        <v>2.0000000949949E-3</v>
      </c>
      <c r="J117">
        <f t="shared" si="11"/>
        <v>47877288003189.18</v>
      </c>
      <c r="L117" t="e">
        <f t="shared" si="8"/>
        <v>#NUM!</v>
      </c>
      <c r="M117">
        <v>3470.9288671875001</v>
      </c>
      <c r="N117">
        <f>(LOG(M118)-LOG(M117))/(B118-B117)</f>
        <v>141.1731565435056</v>
      </c>
      <c r="Q117">
        <v>238.51770019531301</v>
      </c>
      <c r="R117">
        <f t="shared" si="9"/>
        <v>4.1925609679329384E-3</v>
      </c>
      <c r="S117">
        <v>44.703881718749997</v>
      </c>
      <c r="T117">
        <v>1.56187997817993</v>
      </c>
      <c r="U117">
        <v>2.0391413269043E-2</v>
      </c>
      <c r="V117">
        <v>9.9899997711181605</v>
      </c>
      <c r="W117">
        <v>2.0000000949949E-3</v>
      </c>
      <c r="X117">
        <v>44703.881718750003</v>
      </c>
      <c r="Y117">
        <f t="shared" si="10"/>
        <v>2383.5712738234847</v>
      </c>
      <c r="Z117">
        <v>20.391413269042999</v>
      </c>
      <c r="AA117">
        <f t="shared" si="12"/>
        <v>381.22962557506753</v>
      </c>
    </row>
    <row r="118" spans="1:27">
      <c r="A118">
        <v>71.253597259521499</v>
      </c>
      <c r="B118">
        <f t="shared" si="6"/>
        <v>1.4034379153627527E-2</v>
      </c>
      <c r="D118">
        <v>2.0000000949949E-3</v>
      </c>
      <c r="E118">
        <v>3.9885337304687498</v>
      </c>
      <c r="F118">
        <v>9.9899997711181605</v>
      </c>
      <c r="H118">
        <v>2.0000000949949E-3</v>
      </c>
      <c r="J118">
        <f t="shared" si="11"/>
        <v>128839394486429.36</v>
      </c>
      <c r="L118" t="e">
        <f t="shared" si="8"/>
        <v>#NUM!</v>
      </c>
      <c r="M118">
        <v>3988.53373046875</v>
      </c>
      <c r="N118">
        <f>(LOG(M119)-LOG(M118))/(B119-B118)</f>
        <v>207.66858296837336</v>
      </c>
      <c r="Q118">
        <v>240.54385375976599</v>
      </c>
      <c r="R118">
        <f t="shared" si="9"/>
        <v>4.1572461086397654E-3</v>
      </c>
      <c r="S118">
        <v>40.574903281250002</v>
      </c>
      <c r="T118">
        <v>1.7218799829483</v>
      </c>
      <c r="U118">
        <v>1.9768979721069301E-2</v>
      </c>
      <c r="V118">
        <v>9.9899997711181605</v>
      </c>
      <c r="W118">
        <v>2.0000000949949E-3</v>
      </c>
      <c r="X118">
        <v>40574.903281250001</v>
      </c>
      <c r="Y118">
        <f t="shared" si="10"/>
        <v>2372.5110860111618</v>
      </c>
      <c r="Z118">
        <v>19.7689797210693</v>
      </c>
      <c r="AA118">
        <f t="shared" si="12"/>
        <v>370.01643332763774</v>
      </c>
    </row>
    <row r="119" spans="1:27">
      <c r="A119">
        <v>69.445350646972699</v>
      </c>
      <c r="B119">
        <f t="shared" si="6"/>
        <v>1.4399812092295808E-2</v>
      </c>
      <c r="D119">
        <v>2.0000000949949E-3</v>
      </c>
      <c r="E119">
        <v>4.7500940624999997</v>
      </c>
      <c r="F119">
        <v>9.9899997711181605</v>
      </c>
      <c r="H119">
        <v>2.0000000949949E-3</v>
      </c>
      <c r="J119">
        <f t="shared" si="11"/>
        <v>300228507906286.5</v>
      </c>
      <c r="L119" t="e">
        <f t="shared" si="8"/>
        <v>#NUM!</v>
      </c>
      <c r="M119">
        <v>4750.0940625000003</v>
      </c>
      <c r="N119">
        <f>(LOG(M120)-LOG(M119))/(B120-B119)</f>
        <v>175.85878291686151</v>
      </c>
      <c r="Q119">
        <v>242.54719543457</v>
      </c>
      <c r="R119">
        <f t="shared" si="9"/>
        <v>4.1229089382307941E-3</v>
      </c>
      <c r="S119">
        <v>36.942376875000001</v>
      </c>
      <c r="T119">
        <v>1.8989600086212199</v>
      </c>
      <c r="U119">
        <v>1.9199014587402301E-2</v>
      </c>
      <c r="V119">
        <v>9.9899997711181605</v>
      </c>
      <c r="W119">
        <v>2.0000000949949E-3</v>
      </c>
      <c r="X119">
        <v>36942.376875000002</v>
      </c>
      <c r="Y119">
        <f t="shared" si="10"/>
        <v>2412.9665557271369</v>
      </c>
      <c r="Z119">
        <v>19.199014587402299</v>
      </c>
      <c r="AA119">
        <f t="shared" si="12"/>
        <v>359.9544455187775</v>
      </c>
    </row>
    <row r="120" spans="1:27">
      <c r="A120">
        <v>67.447200775146499</v>
      </c>
      <c r="B120">
        <f t="shared" si="6"/>
        <v>1.4826412193647156E-2</v>
      </c>
      <c r="D120">
        <v>2.0000000949949E-3</v>
      </c>
      <c r="E120">
        <v>5.6457752343749998</v>
      </c>
      <c r="F120">
        <v>9.9899997711181605</v>
      </c>
      <c r="H120">
        <v>2.0000000949949E-3</v>
      </c>
      <c r="J120">
        <f t="shared" si="11"/>
        <v>806031732730192.5</v>
      </c>
      <c r="L120" t="e">
        <f t="shared" si="8"/>
        <v>#NUM!</v>
      </c>
      <c r="M120">
        <v>5645.7752343749999</v>
      </c>
      <c r="N120">
        <f>(LOG(M121)-LOG(M120))/(B121-B120)</f>
        <v>169.26035131784883</v>
      </c>
      <c r="Q120">
        <v>244.52830505371099</v>
      </c>
      <c r="R120">
        <f t="shared" si="9"/>
        <v>4.0895061198757687E-3</v>
      </c>
      <c r="S120">
        <v>33.668587187500002</v>
      </c>
      <c r="T120">
        <v>2.0841199588775599</v>
      </c>
      <c r="U120">
        <v>1.86747779083252E-2</v>
      </c>
      <c r="V120">
        <v>9.9899997711181605</v>
      </c>
      <c r="W120">
        <v>2.0000000949949E-3</v>
      </c>
      <c r="X120">
        <v>33668.587187500001</v>
      </c>
      <c r="Y120">
        <f t="shared" si="10"/>
        <v>2430.5205370028684</v>
      </c>
      <c r="Z120">
        <v>18.674777908325201</v>
      </c>
      <c r="AA120">
        <f t="shared" si="12"/>
        <v>360.7696390074708</v>
      </c>
    </row>
    <row r="121" spans="1:27">
      <c r="A121">
        <v>65.444248199462905</v>
      </c>
      <c r="B121">
        <f t="shared" si="6"/>
        <v>1.5280181643345808E-2</v>
      </c>
      <c r="D121">
        <v>2.0000000949949E-3</v>
      </c>
      <c r="E121">
        <v>6.7379651562499996</v>
      </c>
      <c r="F121">
        <v>9.9899997711181605</v>
      </c>
      <c r="H121">
        <v>2.0000000949949E-3</v>
      </c>
      <c r="J121">
        <f t="shared" si="11"/>
        <v>2304454777526671.5</v>
      </c>
      <c r="L121" t="e">
        <f t="shared" si="8"/>
        <v>#NUM!</v>
      </c>
      <c r="M121">
        <v>6737.9651562500003</v>
      </c>
      <c r="N121">
        <f>(LOG(M122)-LOG(M121))/(B122-B121)</f>
        <v>154.26536444673906</v>
      </c>
      <c r="Q121">
        <v>246.52044677734401</v>
      </c>
      <c r="R121">
        <f t="shared" si="9"/>
        <v>4.0564586551443127E-3</v>
      </c>
      <c r="S121">
        <v>30.694716171875001</v>
      </c>
      <c r="T121">
        <v>2.2937199783325202</v>
      </c>
      <c r="U121">
        <v>1.8169079437255899E-2</v>
      </c>
      <c r="V121">
        <v>9.9899997711181605</v>
      </c>
      <c r="W121">
        <v>2.0000000949949E-3</v>
      </c>
      <c r="X121">
        <v>30694.716171874999</v>
      </c>
      <c r="Y121">
        <f t="shared" si="10"/>
        <v>2449.3908723966606</v>
      </c>
      <c r="Z121">
        <v>18.169079437255899</v>
      </c>
      <c r="AA121">
        <f t="shared" si="12"/>
        <v>357.79607827333842</v>
      </c>
    </row>
    <row r="122" spans="1:27">
      <c r="A122">
        <v>63.639450073242202</v>
      </c>
      <c r="B122">
        <f t="shared" si="6"/>
        <v>1.5713523590306124E-2</v>
      </c>
      <c r="D122">
        <v>2.0000000949949E-3</v>
      </c>
      <c r="E122">
        <v>7.8592013281249997</v>
      </c>
      <c r="F122">
        <v>9.9890397644042999</v>
      </c>
      <c r="H122">
        <v>2.0000000949949E-3</v>
      </c>
      <c r="J122">
        <f t="shared" si="11"/>
        <v>6284150794273251</v>
      </c>
      <c r="L122" t="e">
        <f t="shared" si="8"/>
        <v>#NUM!</v>
      </c>
      <c r="M122">
        <v>7859.2013281250001</v>
      </c>
      <c r="N122">
        <f>(LOG(M123)-LOG(M122))/(B123-B122)</f>
        <v>120.3279925970577</v>
      </c>
      <c r="Q122">
        <v>248.57174682617199</v>
      </c>
      <c r="R122">
        <f t="shared" si="9"/>
        <v>4.0229833549800297E-3</v>
      </c>
      <c r="S122">
        <v>27.929719531250001</v>
      </c>
      <c r="T122">
        <v>2.5233599567413298</v>
      </c>
      <c r="U122">
        <v>1.7674844131469698E-2</v>
      </c>
      <c r="V122">
        <v>9.9899997711181605</v>
      </c>
      <c r="W122">
        <v>2.0000000949949E-3</v>
      </c>
      <c r="X122">
        <v>27929.719531250001</v>
      </c>
      <c r="Y122">
        <f t="shared" si="10"/>
        <v>2523.9125716787275</v>
      </c>
      <c r="Z122">
        <v>17.674844131469701</v>
      </c>
      <c r="AA122">
        <f t="shared" si="12"/>
        <v>352.32703270050399</v>
      </c>
    </row>
    <row r="123" spans="1:27">
      <c r="A123">
        <v>60.547700881958001</v>
      </c>
      <c r="B123">
        <f t="shared" si="6"/>
        <v>1.6515903749170762E-2</v>
      </c>
      <c r="D123">
        <v>2.0000000949949E-3</v>
      </c>
      <c r="E123">
        <v>9.8158340625000005</v>
      </c>
      <c r="F123">
        <v>8.2286799240112298</v>
      </c>
      <c r="H123">
        <v>2.0000000949949E-3</v>
      </c>
      <c r="J123">
        <f t="shared" si="11"/>
        <v>4.0267342652511456E+16</v>
      </c>
      <c r="L123" t="e">
        <f t="shared" si="8"/>
        <v>#NUM!</v>
      </c>
      <c r="M123">
        <v>9815.8340625000001</v>
      </c>
      <c r="N123">
        <f>(LOG(M124)-LOG(M123))/(B124-B123)</f>
        <v>179.04812854974929</v>
      </c>
      <c r="Q123">
        <v>250.56275177001999</v>
      </c>
      <c r="R123">
        <f t="shared" si="9"/>
        <v>3.99101619428994E-3</v>
      </c>
      <c r="S123">
        <v>25.452205156249999</v>
      </c>
      <c r="T123">
        <v>2.7682000064849901</v>
      </c>
      <c r="U123">
        <v>1.7222361373901401E-2</v>
      </c>
      <c r="V123">
        <v>9.9899997711181605</v>
      </c>
      <c r="W123">
        <v>2.0000000949949E-3</v>
      </c>
      <c r="X123">
        <v>25452.205156249998</v>
      </c>
      <c r="Y123">
        <f t="shared" si="10"/>
        <v>2531.7781845193222</v>
      </c>
      <c r="Z123">
        <v>17.2223613739014</v>
      </c>
      <c r="AA123">
        <f t="shared" si="12"/>
        <v>349.24222375105865</v>
      </c>
    </row>
    <row r="124" spans="1:27">
      <c r="A124">
        <v>57.241949081420898</v>
      </c>
      <c r="B124">
        <f t="shared" si="6"/>
        <v>1.7469705627556478E-2</v>
      </c>
      <c r="D124">
        <v>2.0000000949949E-3</v>
      </c>
      <c r="E124">
        <v>14.5446625390625</v>
      </c>
      <c r="F124">
        <v>5.5242800140380899</v>
      </c>
      <c r="H124">
        <v>2.0000000949949E-3</v>
      </c>
      <c r="J124">
        <f t="shared" si="11"/>
        <v>3.6635108889514477E+17</v>
      </c>
      <c r="L124" t="e">
        <f t="shared" si="8"/>
        <v>#NUM!</v>
      </c>
      <c r="M124">
        <v>14544.662539062499</v>
      </c>
      <c r="N124">
        <f>(LOG(M125)-LOG(M124))/(B125-B124)</f>
        <v>169.8775609577356</v>
      </c>
      <c r="Q124">
        <v>252.512748718262</v>
      </c>
      <c r="R124">
        <f t="shared" si="9"/>
        <v>3.9601960894090843E-3</v>
      </c>
      <c r="S124">
        <v>23.265403046875001</v>
      </c>
      <c r="T124">
        <v>3.0301200580596901</v>
      </c>
      <c r="U124">
        <v>1.6800763397216801E-2</v>
      </c>
      <c r="V124">
        <v>9.9899997711181605</v>
      </c>
      <c r="W124">
        <v>2.0000000949949E-3</v>
      </c>
      <c r="X124">
        <v>23265.403046874999</v>
      </c>
      <c r="Y124">
        <f t="shared" si="10"/>
        <v>2589.3973480253221</v>
      </c>
      <c r="Z124">
        <v>16.800763397216802</v>
      </c>
      <c r="AA124">
        <f t="shared" si="12"/>
        <v>345.56421277313439</v>
      </c>
    </row>
    <row r="125" spans="1:27">
      <c r="A125">
        <v>55.120000839233398</v>
      </c>
      <c r="B125">
        <f t="shared" si="6"/>
        <v>1.814223484714134E-2</v>
      </c>
      <c r="D125">
        <v>2.0000000949949E-3</v>
      </c>
      <c r="E125">
        <v>18.921313125000001</v>
      </c>
      <c r="F125">
        <v>4.2727600193023703</v>
      </c>
      <c r="H125">
        <v>2.0000000949949E-3</v>
      </c>
      <c r="J125">
        <f t="shared" si="11"/>
        <v>1.7380121145907796E+18</v>
      </c>
      <c r="L125" t="e">
        <f t="shared" si="8"/>
        <v>#NUM!</v>
      </c>
      <c r="M125">
        <v>18921.313125000001</v>
      </c>
      <c r="N125">
        <f>(LOG(M126)-LOG(M125))/(B126-B125)</f>
        <v>135.18246121249669</v>
      </c>
      <c r="Q125">
        <v>254.53340148925801</v>
      </c>
      <c r="R125">
        <f t="shared" si="9"/>
        <v>3.9287574603139178E-3</v>
      </c>
      <c r="S125">
        <v>21.183954218749999</v>
      </c>
      <c r="T125">
        <v>3.3234399700164801</v>
      </c>
      <c r="U125">
        <v>1.6385698165893602E-2</v>
      </c>
      <c r="V125">
        <v>9.9899997711181605</v>
      </c>
      <c r="W125">
        <v>2.0000000949949E-3</v>
      </c>
      <c r="X125">
        <v>21183.954218750001</v>
      </c>
      <c r="Y125">
        <f t="shared" si="10"/>
        <v>2509.1017873688193</v>
      </c>
      <c r="Z125">
        <v>16.385698165893601</v>
      </c>
      <c r="AA125">
        <f t="shared" si="12"/>
        <v>333.50905155214781</v>
      </c>
    </row>
    <row r="126" spans="1:27">
      <c r="A126">
        <v>53.038099288940401</v>
      </c>
      <c r="B126">
        <f t="shared" si="6"/>
        <v>1.8854370978722494E-2</v>
      </c>
      <c r="D126">
        <v>2.0000000949949E-3</v>
      </c>
      <c r="E126">
        <v>23.616720390625002</v>
      </c>
      <c r="F126">
        <v>3.4189200019836399</v>
      </c>
      <c r="H126">
        <v>2.0000000949949E-3</v>
      </c>
      <c r="J126">
        <f t="shared" si="11"/>
        <v>9.0370892944049818E+18</v>
      </c>
      <c r="L126" t="e">
        <f t="shared" si="8"/>
        <v>#NUM!</v>
      </c>
      <c r="M126">
        <v>23616.720390625</v>
      </c>
      <c r="N126">
        <f>(LOG(M127)-LOG(M126))/(B127-B126)</f>
        <v>126.26691299119969</v>
      </c>
      <c r="Q126">
        <v>256.54934692382801</v>
      </c>
      <c r="R126">
        <f t="shared" si="9"/>
        <v>3.8978855802619125E-3</v>
      </c>
      <c r="S126">
        <v>19.376560312500001</v>
      </c>
      <c r="T126">
        <v>3.6418000316619898</v>
      </c>
      <c r="U126">
        <v>1.6001802253723101E-2</v>
      </c>
      <c r="V126">
        <v>9.9899997711181605</v>
      </c>
      <c r="W126">
        <v>2.0000000949949E-3</v>
      </c>
      <c r="X126">
        <v>19376.560312500002</v>
      </c>
      <c r="Y126">
        <f t="shared" si="10"/>
        <v>2620.630944797218</v>
      </c>
      <c r="Z126">
        <v>16.001802253723099</v>
      </c>
      <c r="AA126">
        <f t="shared" si="12"/>
        <v>344.68049001481103</v>
      </c>
    </row>
    <row r="127" spans="1:27">
      <c r="A127">
        <v>51.025499343872099</v>
      </c>
      <c r="B127">
        <f t="shared" si="6"/>
        <v>1.9598044367205098E-2</v>
      </c>
      <c r="D127">
        <v>2.0000000949949E-3</v>
      </c>
      <c r="E127">
        <v>29.317094765625001</v>
      </c>
      <c r="F127">
        <v>2.75451999664307</v>
      </c>
      <c r="H127">
        <v>2.0000000949949E-3</v>
      </c>
      <c r="J127">
        <f t="shared" si="11"/>
        <v>5.054889249805371E+19</v>
      </c>
      <c r="L127" t="e">
        <f t="shared" si="8"/>
        <v>#NUM!</v>
      </c>
      <c r="M127">
        <v>29317.094765624999</v>
      </c>
      <c r="N127">
        <f>(LOG(M128)-LOG(M127))/(B128-B127)</f>
        <v>130.23567413768461</v>
      </c>
      <c r="Q127">
        <v>258.58589172363298</v>
      </c>
      <c r="R127">
        <f t="shared" si="9"/>
        <v>3.8671870044200357E-3</v>
      </c>
      <c r="S127">
        <v>17.662487421874999</v>
      </c>
      <c r="T127">
        <v>4.0110398960113498</v>
      </c>
      <c r="U127">
        <v>1.56166436004639E-2</v>
      </c>
      <c r="V127">
        <v>9.9899997711181605</v>
      </c>
      <c r="W127">
        <v>2.0000000949949E-3</v>
      </c>
      <c r="X127">
        <v>17662.487421875001</v>
      </c>
      <c r="Y127">
        <f t="shared" si="10"/>
        <v>2636.7808958238606</v>
      </c>
      <c r="Z127">
        <v>15.616643600463901</v>
      </c>
      <c r="AA127">
        <f t="shared" si="12"/>
        <v>338.37999163714807</v>
      </c>
    </row>
    <row r="128" spans="1:27">
      <c r="A128">
        <v>48.558149337768597</v>
      </c>
      <c r="B128">
        <f t="shared" si="6"/>
        <v>2.0593865574324896E-2</v>
      </c>
      <c r="D128">
        <v>2.0000000949949E-3</v>
      </c>
      <c r="E128">
        <v>39.519585156250002</v>
      </c>
      <c r="F128">
        <v>2.0762799978256199</v>
      </c>
      <c r="H128">
        <v>2.0000000949949E-3</v>
      </c>
      <c r="J128">
        <f t="shared" si="11"/>
        <v>5.068763715040466E+20</v>
      </c>
      <c r="L128" t="e">
        <f t="shared" si="8"/>
        <v>#NUM!</v>
      </c>
      <c r="M128">
        <v>39519.585156250003</v>
      </c>
      <c r="N128">
        <f>(LOG(M129)-LOG(M128))/(B129-B128)</f>
        <v>150.19068216737858</v>
      </c>
      <c r="Q128">
        <v>260.56779479980497</v>
      </c>
      <c r="R128">
        <f t="shared" si="9"/>
        <v>3.837772817505337E-3</v>
      </c>
      <c r="S128">
        <v>16.1537174609375</v>
      </c>
      <c r="T128">
        <v>4.3890400314331099</v>
      </c>
      <c r="U128">
        <v>1.5262811012268101E-2</v>
      </c>
      <c r="V128">
        <v>9.9899997711181605</v>
      </c>
      <c r="W128">
        <v>2.0000000949949E-3</v>
      </c>
      <c r="X128">
        <v>16153.7174609375</v>
      </c>
      <c r="Y128">
        <f t="shared" si="10"/>
        <v>2731.9820675332599</v>
      </c>
      <c r="Z128">
        <v>15.2628110122681</v>
      </c>
      <c r="AA128">
        <f t="shared" si="12"/>
        <v>330.74955690548126</v>
      </c>
    </row>
    <row r="129" spans="1:27">
      <c r="A129">
        <v>44.972249984741197</v>
      </c>
      <c r="B129">
        <f t="shared" si="6"/>
        <v>2.2235934389302152E-2</v>
      </c>
      <c r="D129">
        <v>2.0000000949949E-3</v>
      </c>
      <c r="E129">
        <v>69.732592656250006</v>
      </c>
      <c r="F129">
        <v>1.16148000717163</v>
      </c>
      <c r="H129">
        <v>2.0000000949949E-3</v>
      </c>
      <c r="J129">
        <f t="shared" si="11"/>
        <v>2.2689474949667636E+22</v>
      </c>
      <c r="L129" t="e">
        <f t="shared" si="8"/>
        <v>#NUM!</v>
      </c>
      <c r="M129">
        <v>69732.592656249995</v>
      </c>
      <c r="N129">
        <f>(LOG(M130)-LOG(M129))/(B130-B129)</f>
        <v>118.77166263997397</v>
      </c>
      <c r="Q129">
        <v>262.535400390625</v>
      </c>
      <c r="R129">
        <f t="shared" si="9"/>
        <v>3.8090101316321737E-3</v>
      </c>
      <c r="S129">
        <v>14.7564846875</v>
      </c>
      <c r="T129">
        <v>4.7942399787902801</v>
      </c>
      <c r="U129">
        <v>1.49321134567261E-2</v>
      </c>
      <c r="V129">
        <v>9.9899997711181605</v>
      </c>
      <c r="W129">
        <v>2.0000000949949E-3</v>
      </c>
      <c r="X129">
        <v>14756.4846875</v>
      </c>
      <c r="Y129">
        <f t="shared" si="10"/>
        <v>2599.2653022877903</v>
      </c>
      <c r="Z129">
        <v>14.9321134567261</v>
      </c>
      <c r="AA129">
        <f t="shared" si="12"/>
        <v>326.02998143015515</v>
      </c>
    </row>
    <row r="130" spans="1:27">
      <c r="A130">
        <v>42.997999191284201</v>
      </c>
      <c r="B130">
        <f t="shared" si="6"/>
        <v>2.3256896106986821E-2</v>
      </c>
      <c r="D130">
        <v>2.0000000949949E-3</v>
      </c>
      <c r="E130">
        <v>92.192827187500001</v>
      </c>
      <c r="F130">
        <v>0.88132000446319603</v>
      </c>
      <c r="H130">
        <v>2.0000000949949E-3</v>
      </c>
      <c r="J130">
        <f t="shared" si="11"/>
        <v>2.4115202284330369E+23</v>
      </c>
      <c r="L130" t="e">
        <f t="shared" si="8"/>
        <v>#NUM!</v>
      </c>
      <c r="M130">
        <v>92192.827187500006</v>
      </c>
      <c r="N130">
        <f>(LOG(M131)-LOG(M130))/(B131-B130)</f>
        <v>133.0644537069355</v>
      </c>
      <c r="Q130">
        <v>264.48664855957003</v>
      </c>
      <c r="R130">
        <f t="shared" si="9"/>
        <v>3.7809091893527894E-3</v>
      </c>
      <c r="S130">
        <v>13.566318515624999</v>
      </c>
      <c r="T130">
        <v>5.2076799964904801</v>
      </c>
      <c r="U130">
        <v>1.46204093170166E-2</v>
      </c>
      <c r="V130">
        <v>9.9899997711181605</v>
      </c>
      <c r="W130">
        <v>2.0000000949949E-3</v>
      </c>
      <c r="X130">
        <v>13566.318515625</v>
      </c>
      <c r="Y130">
        <f t="shared" si="10"/>
        <v>2662.4018669792781</v>
      </c>
      <c r="Z130">
        <v>14.6204093170166</v>
      </c>
      <c r="AA130">
        <f t="shared" si="12"/>
        <v>325.5650915177356</v>
      </c>
    </row>
    <row r="131" spans="1:27">
      <c r="A131">
        <v>40.9288005828857</v>
      </c>
      <c r="B131">
        <f t="shared" si="6"/>
        <v>2.4432672977427735E-2</v>
      </c>
      <c r="D131">
        <v>2.0000000949949E-3</v>
      </c>
      <c r="E131">
        <v>132.17558468749999</v>
      </c>
      <c r="F131">
        <v>0.61975999832153295</v>
      </c>
      <c r="H131">
        <v>2.0000000949949E-3</v>
      </c>
      <c r="J131">
        <f t="shared" si="11"/>
        <v>3.6678135107605215E+24</v>
      </c>
      <c r="L131" t="e">
        <f t="shared" si="8"/>
        <v>#NUM!</v>
      </c>
      <c r="M131">
        <v>132175.5846875</v>
      </c>
      <c r="N131">
        <f>(LOG(M132)-LOG(M131))/(B132-B131)</f>
        <v>129.42996166469496</v>
      </c>
      <c r="Q131">
        <v>266.60890197753901</v>
      </c>
      <c r="R131">
        <f t="shared" si="9"/>
        <v>3.7508124919408991E-3</v>
      </c>
      <c r="S131">
        <v>12.370784960937501</v>
      </c>
      <c r="T131">
        <v>5.7312399864196797</v>
      </c>
      <c r="U131">
        <v>1.42942409133911E-2</v>
      </c>
      <c r="V131">
        <v>9.9899997711181605</v>
      </c>
      <c r="W131">
        <v>2.0000000949949E-3</v>
      </c>
      <c r="X131">
        <v>12370.784960937501</v>
      </c>
      <c r="Y131">
        <f t="shared" si="10"/>
        <v>2744.1163230456314</v>
      </c>
      <c r="Z131">
        <v>14.2942409133911</v>
      </c>
      <c r="AA131">
        <f t="shared" si="12"/>
        <v>323.44571785867981</v>
      </c>
    </row>
    <row r="132" spans="1:27">
      <c r="A132">
        <v>39.090700149536097</v>
      </c>
      <c r="B132">
        <f t="shared" ref="B132:B147" si="13">1/A132</f>
        <v>2.5581532082429772E-2</v>
      </c>
      <c r="D132">
        <v>2.0000000949949E-3</v>
      </c>
      <c r="E132">
        <v>186.14356624999999</v>
      </c>
      <c r="F132">
        <v>0.43712000131607098</v>
      </c>
      <c r="H132">
        <v>2.0000000949949E-3</v>
      </c>
      <c r="J132">
        <f t="shared" si="11"/>
        <v>5.2415614782457588E+25</v>
      </c>
      <c r="L132" t="e">
        <f t="shared" ref="L132:L140" si="14">2*(LOG(I133)-LOG(I132))/(B133-B132)</f>
        <v>#NUM!</v>
      </c>
      <c r="M132">
        <v>186143.56625</v>
      </c>
      <c r="N132">
        <f>(LOG(M133)-LOG(M132))/(B133-B132)</f>
        <v>115.89539242542038</v>
      </c>
      <c r="Q132">
        <v>268.56719970703102</v>
      </c>
      <c r="R132">
        <f t="shared" ref="R132:R148" si="15">1/Q132</f>
        <v>3.7234628841156295E-3</v>
      </c>
      <c r="S132">
        <v>11.346763554687501</v>
      </c>
      <c r="T132">
        <v>6.2675998306274403</v>
      </c>
      <c r="U132">
        <v>1.4006027793884299E-2</v>
      </c>
      <c r="V132">
        <v>9.9899997711181605</v>
      </c>
      <c r="W132">
        <v>2.0000000949949E-3</v>
      </c>
      <c r="X132">
        <v>11346.763554687501</v>
      </c>
      <c r="Y132">
        <f t="shared" ref="Y132:Y148" si="16">2*(LOG(X132)-LOG(X133))/(R132-R133)</f>
        <v>2843.5311313053294</v>
      </c>
      <c r="Z132">
        <v>14.0060277938843</v>
      </c>
      <c r="AA132">
        <f t="shared" si="12"/>
        <v>323.33669119465509</v>
      </c>
    </row>
    <row r="133" spans="1:27">
      <c r="A133">
        <v>37.257749557495103</v>
      </c>
      <c r="B133">
        <f t="shared" si="13"/>
        <v>2.6840053730481716E-2</v>
      </c>
      <c r="D133">
        <v>2.0000000949949E-3</v>
      </c>
      <c r="E133">
        <v>260.43832312500001</v>
      </c>
      <c r="F133">
        <v>0.31068000078201302</v>
      </c>
      <c r="H133">
        <v>2.0000000949949E-3</v>
      </c>
      <c r="J133">
        <f t="shared" si="11"/>
        <v>9.6553480916126649E+26</v>
      </c>
      <c r="L133" t="e">
        <f t="shared" si="14"/>
        <v>#NUM!</v>
      </c>
      <c r="M133">
        <v>260438.323125</v>
      </c>
      <c r="N133">
        <f>(LOG(M134)-LOG(M133))/(B134-B133)</f>
        <v>113.16234762840824</v>
      </c>
      <c r="Q133">
        <v>270.52430725097702</v>
      </c>
      <c r="R133">
        <f t="shared" si="15"/>
        <v>3.6965254995450633E-3</v>
      </c>
      <c r="S133">
        <v>10.388990742187501</v>
      </c>
      <c r="T133">
        <v>6.8266799163818401</v>
      </c>
      <c r="U133">
        <v>1.37279326248169E-2</v>
      </c>
      <c r="V133">
        <v>9.9899997711181605</v>
      </c>
      <c r="W133">
        <v>2.0000000949949E-3</v>
      </c>
      <c r="X133">
        <v>10388.9907421875</v>
      </c>
      <c r="Y133">
        <f t="shared" si="16"/>
        <v>2728.5509604852709</v>
      </c>
      <c r="Z133">
        <v>13.7279326248169</v>
      </c>
      <c r="AA133">
        <f t="shared" si="12"/>
        <v>313.32794406092745</v>
      </c>
    </row>
    <row r="134" spans="1:27">
      <c r="A134">
        <v>35.278900146484403</v>
      </c>
      <c r="B134">
        <f t="shared" si="13"/>
        <v>2.8345554874098067E-2</v>
      </c>
      <c r="D134">
        <v>2.0000000949949E-3</v>
      </c>
      <c r="E134">
        <v>385.54132375</v>
      </c>
      <c r="F134">
        <v>0.209799998402596</v>
      </c>
      <c r="H134">
        <v>2.0000000949949E-3</v>
      </c>
      <c r="J134">
        <f t="shared" si="11"/>
        <v>3.1505496500777686E+28</v>
      </c>
      <c r="L134" t="e">
        <f t="shared" si="14"/>
        <v>#NUM!</v>
      </c>
      <c r="M134">
        <v>385541.32374999998</v>
      </c>
      <c r="N134">
        <f>(LOG(M135)-LOG(M134))/(B135-B134)</f>
        <v>107.24718830785216</v>
      </c>
      <c r="Q134">
        <v>272.54379272460898</v>
      </c>
      <c r="R134">
        <f t="shared" si="15"/>
        <v>3.6691351140418263E-3</v>
      </c>
      <c r="S134">
        <v>9.5324673828125004</v>
      </c>
      <c r="T134">
        <v>7.4668798637390097</v>
      </c>
      <c r="U134">
        <v>1.34593152618408E-2</v>
      </c>
      <c r="V134">
        <v>9.9899997711181605</v>
      </c>
      <c r="W134">
        <v>2.0000000949949E-3</v>
      </c>
      <c r="X134">
        <v>9532.4673828124996</v>
      </c>
      <c r="Y134">
        <f t="shared" si="16"/>
        <v>2779.6055845517562</v>
      </c>
      <c r="Z134">
        <v>13.4593152618408</v>
      </c>
      <c r="AA134">
        <f t="shared" si="12"/>
        <v>305.30235276261561</v>
      </c>
    </row>
    <row r="135" spans="1:27">
      <c r="A135">
        <v>33.334199905395501</v>
      </c>
      <c r="B135">
        <f t="shared" si="13"/>
        <v>2.9999220105419094E-2</v>
      </c>
      <c r="D135">
        <v>2.0000000949949E-3</v>
      </c>
      <c r="E135">
        <v>579.99183625000001</v>
      </c>
      <c r="F135">
        <v>0.138479998707771</v>
      </c>
      <c r="H135">
        <v>2.0000000949949E-3</v>
      </c>
      <c r="J135">
        <f t="shared" si="11"/>
        <v>1.4486640026547175E+30</v>
      </c>
      <c r="L135" t="e">
        <f t="shared" si="14"/>
        <v>#NUM!</v>
      </c>
      <c r="M135">
        <v>579991.83625000005</v>
      </c>
      <c r="N135">
        <f>(LOG(M136)-LOG(M135))/(B136-B135)</f>
        <v>105.29842049042111</v>
      </c>
      <c r="Q135">
        <v>274.52825927734398</v>
      </c>
      <c r="R135">
        <f t="shared" si="15"/>
        <v>3.64261224921746E-3</v>
      </c>
      <c r="S135">
        <v>8.7567666406250009</v>
      </c>
      <c r="T135">
        <v>8.1651199913024897</v>
      </c>
      <c r="U135">
        <v>1.3210689125060999E-2</v>
      </c>
      <c r="V135">
        <v>9.9899997711181605</v>
      </c>
      <c r="W135">
        <v>2.0000000949949E-3</v>
      </c>
      <c r="X135">
        <v>8756.7666406249991</v>
      </c>
      <c r="Y135">
        <f t="shared" si="16"/>
        <v>2891.5504149563899</v>
      </c>
      <c r="Z135">
        <v>13.210689125061</v>
      </c>
      <c r="AA135">
        <f t="shared" si="12"/>
        <v>306.49492977415503</v>
      </c>
    </row>
    <row r="136" spans="1:27">
      <c r="A136">
        <v>31.357500076293899</v>
      </c>
      <c r="B136">
        <f t="shared" si="13"/>
        <v>3.1890297299432824E-2</v>
      </c>
      <c r="D136">
        <v>2.0000000949949E-3</v>
      </c>
      <c r="E136">
        <v>917.38011500000005</v>
      </c>
      <c r="F136">
        <v>8.7880000174045597E-2</v>
      </c>
      <c r="H136">
        <v>2.0000000949949E-3</v>
      </c>
      <c r="J136">
        <f t="shared" si="11"/>
        <v>1.1540935981480838E+32</v>
      </c>
      <c r="L136" t="e">
        <f t="shared" si="14"/>
        <v>#NUM!</v>
      </c>
      <c r="M136">
        <v>917380.11499999999</v>
      </c>
      <c r="N136">
        <f>(LOG(M137)-LOG(M136))/(B137-B136)</f>
        <v>94.869228266124651</v>
      </c>
      <c r="Q136">
        <v>276.60749816894503</v>
      </c>
      <c r="R136">
        <f t="shared" si="15"/>
        <v>3.6152309920001687E-3</v>
      </c>
      <c r="S136">
        <v>7.9938617578124997</v>
      </c>
      <c r="T136">
        <v>8.921559715271</v>
      </c>
      <c r="U136">
        <v>1.2957859191894501E-2</v>
      </c>
      <c r="V136">
        <v>9.9899997711181605</v>
      </c>
      <c r="W136">
        <v>2.0000000949949E-3</v>
      </c>
      <c r="X136">
        <v>7993.8617578125004</v>
      </c>
      <c r="Y136">
        <f t="shared" si="16"/>
        <v>2429.9400926151284</v>
      </c>
      <c r="Z136">
        <v>12.957859191894499</v>
      </c>
      <c r="AA136">
        <f t="shared" si="12"/>
        <v>307.1308727253724</v>
      </c>
    </row>
    <row r="137" spans="1:27">
      <c r="A137">
        <v>29.472150802612301</v>
      </c>
      <c r="B137">
        <f t="shared" si="13"/>
        <v>3.3930336699802846E-2</v>
      </c>
      <c r="D137">
        <v>2.0000000949949E-3</v>
      </c>
      <c r="E137">
        <v>1432.472475</v>
      </c>
      <c r="F137">
        <v>5.4880000352859497E-2</v>
      </c>
      <c r="H137">
        <v>2.0000000949949E-3</v>
      </c>
      <c r="J137">
        <f t="shared" si="11"/>
        <v>1.2980151606819882E+34</v>
      </c>
      <c r="L137" t="e">
        <f t="shared" si="14"/>
        <v>#NUM!</v>
      </c>
      <c r="M137">
        <v>1432472.4750000001</v>
      </c>
      <c r="N137">
        <f>(LOG(M138)-LOG(M137))/(B138-B137)</f>
        <v>78.9130104400639</v>
      </c>
      <c r="Q137">
        <v>278.59259033203102</v>
      </c>
      <c r="R137">
        <f t="shared" si="15"/>
        <v>3.5894709145285748E-3</v>
      </c>
      <c r="S137">
        <v>7.4380468750000004</v>
      </c>
      <c r="T137">
        <v>9.9071998596191406</v>
      </c>
      <c r="U137">
        <v>1.2723937911987299E-2</v>
      </c>
      <c r="V137">
        <v>9.9899997711181605</v>
      </c>
      <c r="W137">
        <v>2.0000000949949E-3</v>
      </c>
      <c r="X137">
        <v>7438.046875</v>
      </c>
      <c r="Y137">
        <f t="shared" si="16"/>
        <v>4654.7052660613072</v>
      </c>
      <c r="Z137">
        <v>12.723937911987299</v>
      </c>
      <c r="AA137">
        <f t="shared" si="12"/>
        <v>298.57948358435112</v>
      </c>
    </row>
    <row r="138" spans="1:27">
      <c r="A138">
        <v>27.463800430297901</v>
      </c>
      <c r="B138">
        <f t="shared" si="13"/>
        <v>3.641156665618666E-2</v>
      </c>
      <c r="D138">
        <v>2.0000000949949E-3</v>
      </c>
      <c r="E138">
        <v>2248.4726599999999</v>
      </c>
      <c r="F138">
        <v>2.97200005501509E-2</v>
      </c>
      <c r="H138">
        <v>2.0000000949949E-3</v>
      </c>
      <c r="J138">
        <f t="shared" si="11"/>
        <v>4.0540381615221524E+36</v>
      </c>
      <c r="L138" t="e">
        <f t="shared" si="14"/>
        <v>#NUM!</v>
      </c>
      <c r="M138">
        <v>2248472.66</v>
      </c>
      <c r="N138">
        <f>(LOG(M139)-LOG(M138))/(B139-B138)</f>
        <v>56.144698799534389</v>
      </c>
      <c r="Q138">
        <v>280.506591796875</v>
      </c>
      <c r="R138">
        <f t="shared" si="15"/>
        <v>3.5649786109986899E-3</v>
      </c>
      <c r="S138">
        <v>6.5231397656250003</v>
      </c>
      <c r="T138">
        <v>9.9899997711181605</v>
      </c>
      <c r="U138">
        <v>1.2511478729248E-2</v>
      </c>
      <c r="V138">
        <v>9.9899997711181605</v>
      </c>
      <c r="W138">
        <v>2.0000000949949E-3</v>
      </c>
      <c r="X138">
        <v>6523.1397656250001</v>
      </c>
      <c r="Y138">
        <f t="shared" si="16"/>
        <v>4462.9484860170096</v>
      </c>
      <c r="Z138">
        <v>12.511478729247999</v>
      </c>
      <c r="AA138">
        <f t="shared" si="12"/>
        <v>299.53972749859724</v>
      </c>
    </row>
    <row r="139" spans="1:27">
      <c r="A139">
        <v>25.428350448608398</v>
      </c>
      <c r="B139">
        <f t="shared" si="13"/>
        <v>3.9326184449952256E-2</v>
      </c>
      <c r="D139">
        <v>2.0000000949949E-3</v>
      </c>
      <c r="E139">
        <v>3277.38868</v>
      </c>
      <c r="F139">
        <v>1.23999997228384E-2</v>
      </c>
      <c r="H139">
        <v>2.0000000949949E-3</v>
      </c>
      <c r="J139">
        <f t="shared" ref="J139:J140" si="17">EXP($H$1*B139/2)</f>
        <v>3.4531897698841187E+39</v>
      </c>
      <c r="L139" t="e">
        <f t="shared" si="14"/>
        <v>#NUM!</v>
      </c>
      <c r="M139">
        <v>3277388.68</v>
      </c>
      <c r="N139">
        <f>(LOG(M140)-LOG(M139))/(B140-B139)</f>
        <v>1.5125450130748268</v>
      </c>
      <c r="Q139">
        <v>282.48895263671898</v>
      </c>
      <c r="R139">
        <f t="shared" si="15"/>
        <v>3.539961441557684E-3</v>
      </c>
      <c r="S139">
        <v>5.7362954882812502</v>
      </c>
      <c r="T139">
        <v>9.9899997711181605</v>
      </c>
      <c r="U139">
        <v>1.2297448310851999E-2</v>
      </c>
      <c r="V139">
        <v>9.9899997711181605</v>
      </c>
      <c r="W139">
        <v>2.0000000949949E-3</v>
      </c>
      <c r="X139">
        <v>5736.2954882812501</v>
      </c>
      <c r="Y139">
        <f t="shared" si="16"/>
        <v>4172.7916105568729</v>
      </c>
      <c r="Z139">
        <v>12.297448310852101</v>
      </c>
      <c r="AA139">
        <f t="shared" si="12"/>
        <v>293.86473873896853</v>
      </c>
    </row>
    <row r="140" spans="1:27">
      <c r="A140">
        <v>23.472000122070298</v>
      </c>
      <c r="B140">
        <f t="shared" si="13"/>
        <v>4.2603953425329015E-2</v>
      </c>
      <c r="D140">
        <v>2.0000000949949E-3</v>
      </c>
      <c r="E140">
        <v>3315.0167142857099</v>
      </c>
      <c r="F140">
        <v>2.96000002883375E-3</v>
      </c>
      <c r="H140">
        <v>2.0000000949949E-3</v>
      </c>
      <c r="J140">
        <f t="shared" si="17"/>
        <v>6.8180824994652902E+42</v>
      </c>
      <c r="L140" t="e">
        <f t="shared" si="14"/>
        <v>#NUM!</v>
      </c>
      <c r="M140">
        <v>3315016.7142857099</v>
      </c>
      <c r="N140" t="e">
        <f>(LOG(M141)-LOG(M140))/(B141-B140)</f>
        <v>#NUM!</v>
      </c>
      <c r="Q140">
        <v>284.48443603515602</v>
      </c>
      <c r="R140">
        <f t="shared" si="15"/>
        <v>3.5151307886538367E-3</v>
      </c>
      <c r="S140">
        <v>5.0912561132812497</v>
      </c>
      <c r="T140">
        <v>9.9899997711181605</v>
      </c>
      <c r="U140">
        <v>1.2092557258606E-2</v>
      </c>
      <c r="V140">
        <v>9.9899997711181605</v>
      </c>
      <c r="W140">
        <v>2.0000000949949E-3</v>
      </c>
      <c r="X140">
        <v>5091.2561132812498</v>
      </c>
      <c r="Y140">
        <f t="shared" si="16"/>
        <v>3851.0201383583617</v>
      </c>
      <c r="Z140">
        <v>12.092557258606</v>
      </c>
      <c r="AA140">
        <f t="shared" ref="AA140:AA148" si="18">(LOG(Z141)-LOG(Z140))/(R141-R140)</f>
        <v>289.8275930636209</v>
      </c>
    </row>
    <row r="141" spans="1:27">
      <c r="A141">
        <v>21.530799865722699</v>
      </c>
      <c r="B141">
        <f t="shared" si="13"/>
        <v>4.64450929011705E-2</v>
      </c>
      <c r="D141">
        <v>2.0000000949949E-3</v>
      </c>
      <c r="F141">
        <v>2.0000000949949E-3</v>
      </c>
      <c r="H141">
        <v>2.0000000949949E-3</v>
      </c>
      <c r="Q141">
        <v>286.50300598144503</v>
      </c>
      <c r="R141">
        <f t="shared" si="15"/>
        <v>3.4903647749677138E-3</v>
      </c>
      <c r="S141">
        <v>4.5618157031250002</v>
      </c>
      <c r="T141">
        <v>9.9899997711181605</v>
      </c>
      <c r="U141">
        <v>1.18943380737305E-2</v>
      </c>
      <c r="V141">
        <v>9.9899997711181605</v>
      </c>
      <c r="W141">
        <v>2.0000000949949E-3</v>
      </c>
      <c r="X141">
        <v>4561.8157031250003</v>
      </c>
      <c r="Y141">
        <f t="shared" si="16"/>
        <v>3669.4113869763191</v>
      </c>
      <c r="Z141">
        <v>11.8943380737305</v>
      </c>
      <c r="AA141">
        <f t="shared" si="18"/>
        <v>279.1561354278162</v>
      </c>
    </row>
    <row r="142" spans="1:27">
      <c r="A142">
        <v>19.441800117492701</v>
      </c>
      <c r="B142">
        <f t="shared" si="13"/>
        <v>5.1435566354797208E-2</v>
      </c>
      <c r="D142">
        <v>2.0000000949949E-3</v>
      </c>
      <c r="F142">
        <v>2.0000000949949E-3</v>
      </c>
      <c r="H142">
        <v>2.0000000949949E-3</v>
      </c>
      <c r="Q142">
        <v>288.53579711914102</v>
      </c>
      <c r="R142">
        <f t="shared" si="15"/>
        <v>3.4657744722991308E-3</v>
      </c>
      <c r="S142">
        <v>4.1117032910156297</v>
      </c>
      <c r="T142">
        <v>9.9899997711181605</v>
      </c>
      <c r="U142">
        <v>1.17078121185303E-2</v>
      </c>
      <c r="V142">
        <v>9.9899997711181605</v>
      </c>
      <c r="W142">
        <v>2.0000000949949E-3</v>
      </c>
      <c r="X142">
        <v>4111.7032910156204</v>
      </c>
      <c r="Y142">
        <f t="shared" si="16"/>
        <v>3604.9955851398472</v>
      </c>
      <c r="Z142">
        <v>11.707812118530301</v>
      </c>
      <c r="AA142">
        <f t="shared" si="18"/>
        <v>277.28783733940213</v>
      </c>
    </row>
    <row r="143" spans="1:27">
      <c r="A143">
        <v>17.691800117492701</v>
      </c>
      <c r="B143">
        <f t="shared" si="13"/>
        <v>5.6523360729768463E-2</v>
      </c>
      <c r="D143">
        <v>2.0000000949949E-3</v>
      </c>
      <c r="F143">
        <v>2.0000000949949E-3</v>
      </c>
      <c r="H143">
        <v>2.0000000949949E-3</v>
      </c>
      <c r="Q143">
        <v>290.52770996093801</v>
      </c>
      <c r="R143">
        <f t="shared" si="15"/>
        <v>3.4420124680515046E-3</v>
      </c>
      <c r="S143">
        <v>3.72555352539062</v>
      </c>
      <c r="T143">
        <v>9.9899997711181605</v>
      </c>
      <c r="U143">
        <v>1.1531527252197299E-2</v>
      </c>
      <c r="V143">
        <v>9.9899997711181605</v>
      </c>
      <c r="W143">
        <v>2.0000000949949E-3</v>
      </c>
      <c r="X143">
        <v>3725.5535253906301</v>
      </c>
      <c r="Y143">
        <f t="shared" si="16"/>
        <v>3436.9774896005265</v>
      </c>
      <c r="Z143">
        <v>11.5315272521973</v>
      </c>
      <c r="AA143">
        <f t="shared" si="18"/>
        <v>276.29378975702571</v>
      </c>
    </row>
    <row r="144" spans="1:27">
      <c r="A144">
        <v>15.456250190734901</v>
      </c>
      <c r="B144">
        <f t="shared" si="13"/>
        <v>6.4698745663384793E-2</v>
      </c>
      <c r="D144">
        <v>2.0000000949949E-3</v>
      </c>
      <c r="F144">
        <v>2.0000000949949E-3</v>
      </c>
      <c r="H144">
        <v>2.0000000949949E-3</v>
      </c>
      <c r="Q144">
        <v>292.52804565429699</v>
      </c>
      <c r="R144">
        <f t="shared" si="15"/>
        <v>3.4184756465428867E-3</v>
      </c>
      <c r="S144">
        <v>3.3942438867187499</v>
      </c>
      <c r="T144">
        <v>9.9899997711181605</v>
      </c>
      <c r="U144">
        <v>1.13601417922974E-2</v>
      </c>
      <c r="V144">
        <v>9.9899997711181605</v>
      </c>
      <c r="W144">
        <v>2.0000000949949E-3</v>
      </c>
      <c r="X144">
        <v>3394.2438867187502</v>
      </c>
      <c r="Y144">
        <f t="shared" si="16"/>
        <v>3401.6878574773509</v>
      </c>
      <c r="Z144">
        <v>11.3601417922974</v>
      </c>
      <c r="AA144">
        <f t="shared" si="18"/>
        <v>275.54053936425532</v>
      </c>
    </row>
    <row r="145" spans="1:27">
      <c r="A145">
        <v>13.559949874877899</v>
      </c>
      <c r="B145">
        <f t="shared" si="13"/>
        <v>7.3746585291784086E-2</v>
      </c>
      <c r="D145">
        <v>2.0000000949949E-3</v>
      </c>
      <c r="F145">
        <v>2.0000000949949E-3</v>
      </c>
      <c r="H145">
        <v>2.0000000949949E-3</v>
      </c>
      <c r="Q145">
        <v>294.523193359375</v>
      </c>
      <c r="R145">
        <f t="shared" si="15"/>
        <v>3.3953183401071148E-3</v>
      </c>
      <c r="S145">
        <v>3.0999599316406199</v>
      </c>
      <c r="T145">
        <v>9.9899997711181605</v>
      </c>
      <c r="U145">
        <v>1.11944555282593E-2</v>
      </c>
      <c r="V145">
        <v>9.9899997711181605</v>
      </c>
      <c r="W145">
        <v>2.0000000949949E-3</v>
      </c>
      <c r="X145">
        <v>3099.9599316406302</v>
      </c>
      <c r="Y145">
        <f t="shared" si="16"/>
        <v>3349.2054211012664</v>
      </c>
      <c r="Z145">
        <v>11.194455528259301</v>
      </c>
      <c r="AA145">
        <f t="shared" si="18"/>
        <v>264.83104159497526</v>
      </c>
    </row>
    <row r="146" spans="1:27">
      <c r="A146">
        <v>11.460449695587201</v>
      </c>
      <c r="B146">
        <f t="shared" si="13"/>
        <v>8.7256610915106225E-2</v>
      </c>
      <c r="D146">
        <v>2.0000000949949E-3</v>
      </c>
      <c r="F146">
        <v>2.0000000949949E-3</v>
      </c>
      <c r="H146">
        <v>2.0000000949949E-3</v>
      </c>
      <c r="Q146">
        <v>296.52819824218801</v>
      </c>
      <c r="R146">
        <f t="shared" si="15"/>
        <v>3.3723605577074146E-3</v>
      </c>
      <c r="S146">
        <v>2.83733696289063</v>
      </c>
      <c r="T146">
        <v>9.9899997711181605</v>
      </c>
      <c r="U146">
        <v>1.10388299179077E-2</v>
      </c>
      <c r="V146">
        <v>9.9899997711181605</v>
      </c>
      <c r="W146">
        <v>2.0000000949949E-3</v>
      </c>
      <c r="X146">
        <v>2837.3369628906198</v>
      </c>
      <c r="Y146">
        <f t="shared" si="16"/>
        <v>3245.1870156396644</v>
      </c>
      <c r="Z146">
        <v>11.0388299179077</v>
      </c>
      <c r="AA146">
        <f t="shared" si="18"/>
        <v>263.56183644595768</v>
      </c>
    </row>
    <row r="147" spans="1:27">
      <c r="A147">
        <v>9.9549999237060494</v>
      </c>
      <c r="B147">
        <f t="shared" si="13"/>
        <v>0.10045203492354421</v>
      </c>
      <c r="D147">
        <v>2.0000000949949E-3</v>
      </c>
      <c r="F147">
        <v>2.0000000949949E-3</v>
      </c>
      <c r="H147">
        <v>2.0000000949949E-3</v>
      </c>
      <c r="Q147">
        <v>298.54000854492199</v>
      </c>
      <c r="R147">
        <f t="shared" si="15"/>
        <v>3.3496347939225295E-3</v>
      </c>
      <c r="S147">
        <v>2.6063710253906298</v>
      </c>
      <c r="T147">
        <v>9.9899997711181605</v>
      </c>
      <c r="U147">
        <v>1.0887631111144999E-2</v>
      </c>
      <c r="V147">
        <v>9.9899997711181605</v>
      </c>
      <c r="W147">
        <v>2.0000000949949E-3</v>
      </c>
      <c r="X147">
        <v>2606.3710253906302</v>
      </c>
      <c r="Y147">
        <f t="shared" si="16"/>
        <v>3993.5759630530911</v>
      </c>
      <c r="Z147">
        <v>10.887631111145</v>
      </c>
      <c r="AA147">
        <f t="shared" si="18"/>
        <v>351.60715693044</v>
      </c>
    </row>
    <row r="148" spans="1:27">
      <c r="Q148">
        <v>300.18295288085898</v>
      </c>
      <c r="R148">
        <f t="shared" si="15"/>
        <v>3.3313017624851424E-3</v>
      </c>
      <c r="S148">
        <v>2.39568140625</v>
      </c>
      <c r="T148">
        <v>9.9899997711181605</v>
      </c>
      <c r="U148">
        <v>1.07272245788574E-2</v>
      </c>
      <c r="V148">
        <v>9.9899997711181605</v>
      </c>
      <c r="W148">
        <v>2.0000000949949E-3</v>
      </c>
      <c r="X148">
        <v>2395.6814062499998</v>
      </c>
      <c r="Y148" t="e">
        <f t="shared" si="16"/>
        <v>#NUM!</v>
      </c>
      <c r="Z148">
        <v>10.727224578857401</v>
      </c>
      <c r="AA148" t="e">
        <f t="shared" si="18"/>
        <v>#NUM!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190619_10-300Kのコピー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ユーザー</cp:lastModifiedBy>
  <dcterms:modified xsi:type="dcterms:W3CDTF">2019-06-21T04:22:17Z</dcterms:modified>
</cp:coreProperties>
</file>