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gio365-my.sharepoint.com/personal/georg_erharter_ngi_no/Documents/Research/Internal_Funding/GBV_GrainSizes/sieve_analyses/laboratory/"/>
    </mc:Choice>
  </mc:AlternateContent>
  <xr:revisionPtr revIDLastSave="235" documentId="8_{0762763C-7AD7-469C-BF1D-B21DB9FB1A1A}" xr6:coauthVersionLast="47" xr6:coauthVersionMax="47" xr10:uidLastSave="{A57B07B2-693E-42B9-ACBB-01916B1012E7}"/>
  <bookViews>
    <workbookView xWindow="-105" yWindow="0" windowWidth="14610" windowHeight="15585" xr2:uid="{FA804907-0E07-4C33-AE1E-A73E82482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H21" i="1"/>
  <c r="H22" i="1" s="1"/>
  <c r="I20" i="1"/>
  <c r="H20" i="1"/>
  <c r="I19" i="1"/>
  <c r="H19" i="1"/>
  <c r="G23" i="1"/>
  <c r="D20" i="1"/>
  <c r="E20" i="1"/>
  <c r="F20" i="1"/>
  <c r="F22" i="1" s="1"/>
  <c r="G20" i="1"/>
  <c r="G22" i="1" s="1"/>
  <c r="D21" i="1"/>
  <c r="E21" i="1"/>
  <c r="F21" i="1"/>
  <c r="F23" i="1" s="1"/>
  <c r="G21" i="1"/>
  <c r="C21" i="1"/>
  <c r="C20" i="1"/>
  <c r="D19" i="1"/>
  <c r="E19" i="1"/>
  <c r="F19" i="1"/>
  <c r="G19" i="1"/>
  <c r="C19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E31" i="1"/>
  <c r="E32" i="1"/>
  <c r="E33" i="1"/>
  <c r="E34" i="1"/>
  <c r="E35" i="1"/>
  <c r="E36" i="1"/>
  <c r="E37" i="1"/>
  <c r="D32" i="1"/>
  <c r="D33" i="1"/>
  <c r="D34" i="1"/>
  <c r="D35" i="1"/>
  <c r="D36" i="1"/>
  <c r="D37" i="1"/>
  <c r="D31" i="1"/>
  <c r="I26" i="1"/>
  <c r="I27" i="1"/>
  <c r="I28" i="1"/>
  <c r="I29" i="1"/>
  <c r="I30" i="1"/>
  <c r="I31" i="1"/>
  <c r="I32" i="1"/>
  <c r="I33" i="1"/>
  <c r="I34" i="1"/>
  <c r="I35" i="1"/>
  <c r="I36" i="1"/>
  <c r="I37" i="1"/>
  <c r="I25" i="1"/>
  <c r="E18" i="1"/>
  <c r="F18" i="1"/>
  <c r="G18" i="1"/>
  <c r="D18" i="1"/>
  <c r="I18" i="1"/>
  <c r="C22" i="1" l="1"/>
  <c r="C23" i="1"/>
  <c r="E22" i="1"/>
  <c r="D22" i="1"/>
  <c r="E23" i="1"/>
  <c r="I22" i="1"/>
  <c r="D23" i="1"/>
  <c r="I23" i="1"/>
  <c r="H23" i="1"/>
  <c r="I38" i="1"/>
  <c r="E38" i="1"/>
  <c r="G38" i="1"/>
  <c r="D38" i="1"/>
  <c r="F38" i="1"/>
</calcChain>
</file>

<file path=xl/sharedStrings.xml><?xml version="1.0" encoding="utf-8"?>
<sst xmlns="http://schemas.openxmlformats.org/spreadsheetml/2006/main" count="25" uniqueCount="25">
  <si>
    <t>Dry mass</t>
  </si>
  <si>
    <t>Sieve size Ø [mm]</t>
  </si>
  <si>
    <t>NGI med.-fine Sand (ISO)</t>
  </si>
  <si>
    <t>Perc. Mass of ISO</t>
  </si>
  <si>
    <t>Kolmogorov Smirnov Statistic [%]</t>
  </si>
  <si>
    <t>KS [%]</t>
  </si>
  <si>
    <t>NGI med.-fine Sand 100g</t>
  </si>
  <si>
    <t>NGI med.-fine Sand 75g</t>
  </si>
  <si>
    <t>NGI med.-fine Sand 50g</t>
  </si>
  <si>
    <t>NGI med.-fine Sand 5g</t>
  </si>
  <si>
    <t>TU Graz 23094-1 (ISO)</t>
  </si>
  <si>
    <t>TU Graz 23094</t>
  </si>
  <si>
    <t>Internal Name</t>
  </si>
  <si>
    <t>Soil C (ISO)</t>
  </si>
  <si>
    <t>Soil C</t>
  </si>
  <si>
    <t>Soil A (ISO)</t>
  </si>
  <si>
    <t>Soil A (100g)</t>
  </si>
  <si>
    <t>Soil A (75g)</t>
  </si>
  <si>
    <t>Soil A (50g)</t>
  </si>
  <si>
    <t>Soil A (5g)</t>
  </si>
  <si>
    <t>d10</t>
  </si>
  <si>
    <t>d30</t>
  </si>
  <si>
    <t>d60</t>
  </si>
  <si>
    <t>Cc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</si>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</sst>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7" xfId="0" applyFont="1" applyBorder="1"/>
    <xf numFmtId="165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D491-5DCF-4B6E-B1C5-698F3C2B2B1E}">
  <dimension ref="B1:K54"/>
  <sheetViews>
    <sheetView tabSelected="1" workbookViewId="0">
      <selection activeCell="G3" sqref="G3"/>
    </sheetView>
  </sheetViews>
  <sheetFormatPr defaultRowHeight="15" x14ac:dyDescent="0.25"/>
  <cols>
    <col min="1" max="1" width="3.5703125" customWidth="1"/>
    <col min="2" max="2" width="19.28515625" style="2" customWidth="1"/>
    <col min="3" max="3" width="23.28515625" style="3" bestFit="1" customWidth="1"/>
    <col min="4" max="11" width="19.28515625" style="3" customWidth="1"/>
    <col min="12" max="26" width="19.28515625" customWidth="1"/>
  </cols>
  <sheetData>
    <row r="1" spans="2:9" ht="15.75" thickBot="1" x14ac:dyDescent="0.3"/>
    <row r="2" spans="2:9" ht="15.75" thickBot="1" x14ac:dyDescent="0.3">
      <c r="B2" s="11" t="s">
        <v>12</v>
      </c>
      <c r="C2" s="13" t="s">
        <v>2</v>
      </c>
      <c r="D2" s="13" t="s">
        <v>6</v>
      </c>
      <c r="E2" s="13" t="s">
        <v>7</v>
      </c>
      <c r="F2" s="13" t="s">
        <v>8</v>
      </c>
      <c r="G2" s="13" t="s">
        <v>9</v>
      </c>
      <c r="H2" s="13" t="s">
        <v>10</v>
      </c>
      <c r="I2" s="14" t="s">
        <v>11</v>
      </c>
    </row>
    <row r="3" spans="2:9" x14ac:dyDescent="0.25">
      <c r="B3" s="11" t="s">
        <v>1</v>
      </c>
      <c r="C3" s="25" t="s">
        <v>15</v>
      </c>
      <c r="D3" s="25" t="s">
        <v>16</v>
      </c>
      <c r="E3" s="25" t="s">
        <v>17</v>
      </c>
      <c r="F3" s="25" t="s">
        <v>18</v>
      </c>
      <c r="G3" s="25" t="s">
        <v>19</v>
      </c>
      <c r="H3" s="25" t="s">
        <v>13</v>
      </c>
      <c r="I3" s="26" t="s">
        <v>14</v>
      </c>
    </row>
    <row r="4" spans="2:9" x14ac:dyDescent="0.25">
      <c r="B4" s="5">
        <v>90</v>
      </c>
      <c r="C4" s="27"/>
      <c r="D4" s="27"/>
      <c r="E4" s="27"/>
      <c r="F4" s="27"/>
      <c r="G4" s="27"/>
      <c r="H4" s="27">
        <v>100</v>
      </c>
      <c r="I4" s="6">
        <v>100</v>
      </c>
    </row>
    <row r="5" spans="2:9" x14ac:dyDescent="0.25">
      <c r="B5" s="5">
        <v>63</v>
      </c>
      <c r="C5" s="27"/>
      <c r="D5" s="27"/>
      <c r="E5" s="27"/>
      <c r="F5" s="27"/>
      <c r="G5" s="27"/>
      <c r="H5" s="27">
        <v>96</v>
      </c>
      <c r="I5" s="6">
        <v>96.8</v>
      </c>
    </row>
    <row r="6" spans="2:9" x14ac:dyDescent="0.25">
      <c r="B6" s="5">
        <v>45</v>
      </c>
      <c r="C6" s="27"/>
      <c r="D6" s="27"/>
      <c r="E6" s="27"/>
      <c r="F6" s="27"/>
      <c r="G6" s="27"/>
      <c r="H6" s="27">
        <v>91</v>
      </c>
      <c r="I6" s="6">
        <v>89.9</v>
      </c>
    </row>
    <row r="7" spans="2:9" x14ac:dyDescent="0.25">
      <c r="B7" s="5">
        <v>31.5</v>
      </c>
      <c r="C7" s="27"/>
      <c r="D7" s="27"/>
      <c r="E7" s="27"/>
      <c r="F7" s="27"/>
      <c r="G7" s="27"/>
      <c r="H7" s="27">
        <v>83.6</v>
      </c>
      <c r="I7" s="6">
        <v>78.099999999999994</v>
      </c>
    </row>
    <row r="8" spans="2:9" x14ac:dyDescent="0.25">
      <c r="B8" s="5">
        <v>16</v>
      </c>
      <c r="C8" s="27"/>
      <c r="D8" s="27"/>
      <c r="E8" s="27"/>
      <c r="F8" s="27"/>
      <c r="G8" s="27"/>
      <c r="H8" s="27">
        <v>64.400000000000006</v>
      </c>
      <c r="I8" s="6">
        <v>56.6</v>
      </c>
    </row>
    <row r="9" spans="2:9" x14ac:dyDescent="0.25">
      <c r="B9" s="5">
        <v>8</v>
      </c>
      <c r="C9" s="27"/>
      <c r="D9" s="27"/>
      <c r="E9" s="27"/>
      <c r="F9" s="27"/>
      <c r="G9" s="27"/>
      <c r="H9" s="27">
        <v>45.2</v>
      </c>
      <c r="I9" s="6">
        <v>38.9</v>
      </c>
    </row>
    <row r="10" spans="2:9" x14ac:dyDescent="0.25">
      <c r="B10" s="5">
        <v>4</v>
      </c>
      <c r="C10" s="27">
        <v>100</v>
      </c>
      <c r="D10" s="27">
        <v>100</v>
      </c>
      <c r="E10" s="27">
        <v>100</v>
      </c>
      <c r="F10" s="27">
        <v>100</v>
      </c>
      <c r="G10" s="27">
        <v>100</v>
      </c>
      <c r="H10" s="27">
        <v>31.3</v>
      </c>
      <c r="I10" s="6">
        <v>26.4</v>
      </c>
    </row>
    <row r="11" spans="2:9" x14ac:dyDescent="0.25">
      <c r="B11" s="5">
        <v>2</v>
      </c>
      <c r="C11" s="27">
        <v>99.79</v>
      </c>
      <c r="D11" s="27">
        <v>99.69</v>
      </c>
      <c r="E11" s="27">
        <v>99.88</v>
      </c>
      <c r="F11" s="27">
        <v>99.74</v>
      </c>
      <c r="G11" s="27">
        <v>99.2</v>
      </c>
      <c r="H11" s="27">
        <v>22.8</v>
      </c>
      <c r="I11" s="6">
        <v>19.2</v>
      </c>
    </row>
    <row r="12" spans="2:9" x14ac:dyDescent="0.25">
      <c r="B12" s="5">
        <v>1</v>
      </c>
      <c r="C12" s="27">
        <v>98.99</v>
      </c>
      <c r="D12" s="27">
        <v>99.04</v>
      </c>
      <c r="E12" s="27">
        <v>99.16</v>
      </c>
      <c r="F12" s="27">
        <v>99.1</v>
      </c>
      <c r="G12" s="27">
        <v>98.8</v>
      </c>
      <c r="H12" s="27">
        <v>15.8</v>
      </c>
      <c r="I12" s="6">
        <v>13.5</v>
      </c>
    </row>
    <row r="13" spans="2:9" x14ac:dyDescent="0.25">
      <c r="B13" s="5">
        <v>0.5</v>
      </c>
      <c r="C13" s="27">
        <v>94.29</v>
      </c>
      <c r="D13" s="27">
        <v>94.89</v>
      </c>
      <c r="E13" s="27">
        <v>94.26</v>
      </c>
      <c r="F13" s="27">
        <v>95.42</v>
      </c>
      <c r="G13" s="27">
        <v>94.4</v>
      </c>
      <c r="H13" s="27">
        <v>11.1</v>
      </c>
      <c r="I13" s="6">
        <v>9.5</v>
      </c>
    </row>
    <row r="14" spans="2:9" x14ac:dyDescent="0.25">
      <c r="B14" s="5">
        <v>0.25</v>
      </c>
      <c r="C14" s="27">
        <v>64.92</v>
      </c>
      <c r="D14" s="27">
        <v>68.239999999999995</v>
      </c>
      <c r="E14" s="27">
        <v>62.89</v>
      </c>
      <c r="F14" s="27">
        <v>68.099999999999994</v>
      </c>
      <c r="G14" s="27">
        <v>66.400000000000006</v>
      </c>
      <c r="H14" s="27">
        <v>9</v>
      </c>
      <c r="I14" s="6">
        <v>7.7</v>
      </c>
    </row>
    <row r="15" spans="2:9" x14ac:dyDescent="0.25">
      <c r="B15" s="5">
        <v>0.125</v>
      </c>
      <c r="C15" s="27">
        <v>22.32</v>
      </c>
      <c r="D15" s="27">
        <v>22.76</v>
      </c>
      <c r="E15" s="27">
        <v>18.350000000000001</v>
      </c>
      <c r="F15" s="27">
        <v>24.7</v>
      </c>
      <c r="G15" s="27">
        <v>26.2</v>
      </c>
      <c r="H15" s="27">
        <v>7.8</v>
      </c>
      <c r="I15" s="6">
        <v>6.8</v>
      </c>
    </row>
    <row r="16" spans="2:9" ht="15.75" thickBot="1" x14ac:dyDescent="0.3">
      <c r="B16" s="7">
        <v>6.3E-2</v>
      </c>
      <c r="C16" s="28">
        <v>4.97</v>
      </c>
      <c r="D16" s="28">
        <v>2.74</v>
      </c>
      <c r="E16" s="28">
        <v>3.72</v>
      </c>
      <c r="F16" s="28">
        <v>3.26</v>
      </c>
      <c r="G16" s="28">
        <v>4.4000000000000004</v>
      </c>
      <c r="H16" s="28"/>
      <c r="I16" s="29"/>
    </row>
    <row r="17" spans="2:9" x14ac:dyDescent="0.25">
      <c r="B17" s="5" t="s">
        <v>0</v>
      </c>
      <c r="C17" s="3">
        <v>200</v>
      </c>
      <c r="D17" s="3">
        <v>100</v>
      </c>
      <c r="E17" s="3">
        <v>75</v>
      </c>
      <c r="F17" s="3">
        <v>50</v>
      </c>
      <c r="G17" s="3">
        <v>5</v>
      </c>
      <c r="H17" s="15">
        <v>50000</v>
      </c>
      <c r="I17" s="16">
        <v>20000</v>
      </c>
    </row>
    <row r="18" spans="2:9" x14ac:dyDescent="0.25">
      <c r="B18" s="5" t="s">
        <v>3</v>
      </c>
      <c r="D18" s="12">
        <f>D17/$C$17</f>
        <v>0.5</v>
      </c>
      <c r="E18" s="12">
        <f>E17/$C$17</f>
        <v>0.375</v>
      </c>
      <c r="F18" s="12">
        <f>F17/$C$17</f>
        <v>0.25</v>
      </c>
      <c r="G18" s="12">
        <f>G17/$C$17</f>
        <v>2.5000000000000001E-2</v>
      </c>
      <c r="I18" s="17">
        <f>I17/H17</f>
        <v>0.4</v>
      </c>
    </row>
    <row r="19" spans="2:9" x14ac:dyDescent="0.25">
      <c r="B19" s="5" t="s">
        <v>20</v>
      </c>
      <c r="C19" s="20">
        <f>_xlfn.FORECAST.LINEAR(10,$B15:$B16,C15:C16)</f>
        <v>8.0974639769452447E-2</v>
      </c>
      <c r="D19" s="20">
        <f>_xlfn.FORECAST.LINEAR(10,$B15:$B16,D15:D16)</f>
        <v>8.5483516483516486E-2</v>
      </c>
      <c r="E19" s="20">
        <f>_xlfn.FORECAST.LINEAR(10,$B15:$B16,E15:E16)</f>
        <v>8.9613807245386187E-2</v>
      </c>
      <c r="F19" s="20">
        <f>_xlfn.FORECAST.LINEAR(10,$B15:$B16,F15:F16)</f>
        <v>8.2490671641791052E-2</v>
      </c>
      <c r="G19" s="20">
        <f>_xlfn.FORECAST.LINEAR(10,$B15:$B16,G15:G16)</f>
        <v>7.8926605504587161E-2</v>
      </c>
      <c r="H19" s="20">
        <f>_xlfn.FORECAST.LINEAR(10,$B13:$B14,H13:H14)</f>
        <v>0.36904761904761907</v>
      </c>
      <c r="I19" s="21">
        <f>_xlfn.FORECAST.LINEAR(10,$B12:$B13,I12:I13)</f>
        <v>0.5625</v>
      </c>
    </row>
    <row r="20" spans="2:9" x14ac:dyDescent="0.25">
      <c r="B20" s="5" t="s">
        <v>21</v>
      </c>
      <c r="C20" s="20">
        <f>_xlfn.FORECAST.LINEAR(30,$B14:$B15,C14:C15)</f>
        <v>0.14753521126760563</v>
      </c>
      <c r="D20" s="20">
        <f>_xlfn.FORECAST.LINEAR(30,$B14:$B15,D14:D15)</f>
        <v>0.14489885664028146</v>
      </c>
      <c r="E20" s="20">
        <f>_xlfn.FORECAST.LINEAR(30,$B14:$B15,E14:E15)</f>
        <v>0.15769533004041308</v>
      </c>
      <c r="F20" s="20">
        <f>_xlfn.FORECAST.LINEAR(30,$B14:$B15,F14:F15)</f>
        <v>0.14026497695852536</v>
      </c>
      <c r="G20" s="20">
        <f>_xlfn.FORECAST.LINEAR(30,$B14:$B15,G14:G15)</f>
        <v>0.13681592039800994</v>
      </c>
      <c r="H20" s="20">
        <f>_xlfn.FORECAST.LINEAR(30,$B10:$B11,H10:H11)</f>
        <v>3.6941176470588228</v>
      </c>
      <c r="I20" s="21">
        <f>_xlfn.FORECAST.LINEAR(30,$B9:$B10,I9:I10)</f>
        <v>5.1519999999999992</v>
      </c>
    </row>
    <row r="21" spans="2:9" x14ac:dyDescent="0.25">
      <c r="B21" s="5" t="s">
        <v>22</v>
      </c>
      <c r="C21" s="20">
        <f>_xlfn.FORECAST.LINEAR(60,$B14:$B15,C14:C15)</f>
        <v>0.23556338028169013</v>
      </c>
      <c r="D21" s="20">
        <f>_xlfn.FORECAST.LINEAR(60,$B14:$B15,D14:D15)</f>
        <v>0.22735268249780125</v>
      </c>
      <c r="E21" s="20">
        <f>_xlfn.FORECAST.LINEAR(60,$B14:$B15,E14:E15)</f>
        <v>0.2418893129770992</v>
      </c>
      <c r="F21" s="20">
        <f>_xlfn.FORECAST.LINEAR(60,$B14:$B15,F14:F15)</f>
        <v>0.22667050691244239</v>
      </c>
      <c r="G21" s="20">
        <f>_xlfn.FORECAST.LINEAR(60,$B14:$B15,G14:G15)</f>
        <v>0.23009950248756217</v>
      </c>
      <c r="H21" s="20">
        <f>_xlfn.FORECAST.LINEAR(60,$B8:$B9,H8:H9)</f>
        <v>14.166666666666664</v>
      </c>
      <c r="I21" s="21">
        <f>_xlfn.FORECAST.LINEAR(60,$B7:$B8,I7:I8)</f>
        <v>18.45116279069768</v>
      </c>
    </row>
    <row r="22" spans="2:9" x14ac:dyDescent="0.25">
      <c r="B22" s="5" t="s">
        <v>23</v>
      </c>
      <c r="C22" s="20">
        <f>(C20^2)/(C21*C19)</f>
        <v>1.1411285297973055</v>
      </c>
      <c r="D22" s="20">
        <f t="shared" ref="D22:G22" si="0">(D20^2)/(D21*D19)</f>
        <v>1.0803076593731922</v>
      </c>
      <c r="E22" s="20">
        <f t="shared" si="0"/>
        <v>1.1472182708760585</v>
      </c>
      <c r="F22" s="20">
        <f t="shared" si="0"/>
        <v>1.05220081513552</v>
      </c>
      <c r="G22" s="20">
        <f t="shared" si="0"/>
        <v>1.0307044906221519</v>
      </c>
      <c r="H22" s="20">
        <f t="shared" ref="H22" si="1">(H20^2)/(H21*H19)</f>
        <v>2.6101854329855612</v>
      </c>
      <c r="I22" s="21">
        <f t="shared" ref="I22" si="2">(I20^2)/(I21*I19)</f>
        <v>2.5574399282973403</v>
      </c>
    </row>
    <row r="23" spans="2:9" ht="15.75" thickBot="1" x14ac:dyDescent="0.3">
      <c r="B23" s="5" t="s">
        <v>24</v>
      </c>
      <c r="C23" s="20">
        <f>C21/C19</f>
        <v>2.9091006882201165</v>
      </c>
      <c r="D23" s="20">
        <f t="shared" ref="D23:G23" si="3">D21/D19</f>
        <v>2.6596084467540702</v>
      </c>
      <c r="E23" s="20">
        <f t="shared" si="3"/>
        <v>2.6992415612333334</v>
      </c>
      <c r="F23" s="20">
        <f t="shared" si="3"/>
        <v>2.7478319960436304</v>
      </c>
      <c r="G23" s="20">
        <f t="shared" si="3"/>
        <v>2.9153604290531532</v>
      </c>
      <c r="H23" s="20">
        <f t="shared" ref="H23:I23" si="4">H21/H19</f>
        <v>38.387096774193537</v>
      </c>
      <c r="I23" s="21">
        <f t="shared" si="4"/>
        <v>32.80206718346254</v>
      </c>
    </row>
    <row r="24" spans="2:9" ht="15.75" thickBot="1" x14ac:dyDescent="0.3">
      <c r="B24" s="22" t="s">
        <v>4</v>
      </c>
      <c r="C24" s="23"/>
      <c r="D24" s="23"/>
      <c r="E24" s="23"/>
      <c r="F24" s="23"/>
      <c r="G24" s="23"/>
      <c r="H24" s="23"/>
      <c r="I24" s="24"/>
    </row>
    <row r="25" spans="2:9" x14ac:dyDescent="0.25">
      <c r="B25" s="5">
        <v>90</v>
      </c>
      <c r="I25" s="18">
        <f t="shared" ref="I25:I37" si="5">ABS(H4-I4)</f>
        <v>0</v>
      </c>
    </row>
    <row r="26" spans="2:9" x14ac:dyDescent="0.25">
      <c r="B26" s="5">
        <v>63</v>
      </c>
      <c r="I26" s="18">
        <f t="shared" si="5"/>
        <v>0.79999999999999716</v>
      </c>
    </row>
    <row r="27" spans="2:9" x14ac:dyDescent="0.25">
      <c r="B27" s="5">
        <v>45</v>
      </c>
      <c r="I27" s="18">
        <f t="shared" si="5"/>
        <v>1.0999999999999943</v>
      </c>
    </row>
    <row r="28" spans="2:9" x14ac:dyDescent="0.25">
      <c r="B28" s="5">
        <v>31.5</v>
      </c>
      <c r="I28" s="18">
        <f t="shared" si="5"/>
        <v>5.5</v>
      </c>
    </row>
    <row r="29" spans="2:9" x14ac:dyDescent="0.25">
      <c r="B29" s="5">
        <v>16</v>
      </c>
      <c r="I29" s="18">
        <f t="shared" si="5"/>
        <v>7.8000000000000043</v>
      </c>
    </row>
    <row r="30" spans="2:9" x14ac:dyDescent="0.25">
      <c r="B30" s="5">
        <v>8</v>
      </c>
      <c r="I30" s="18">
        <f t="shared" si="5"/>
        <v>6.3000000000000043</v>
      </c>
    </row>
    <row r="31" spans="2:9" x14ac:dyDescent="0.25">
      <c r="B31" s="5">
        <v>4</v>
      </c>
      <c r="D31" s="3">
        <f>ABS(D10-$C10)</f>
        <v>0</v>
      </c>
      <c r="E31" s="3">
        <f>ABS(E10-$C10)</f>
        <v>0</v>
      </c>
      <c r="F31" s="3">
        <f>ABS(F10-$C10)</f>
        <v>0</v>
      </c>
      <c r="G31" s="3">
        <f>ABS(G10-$C10)</f>
        <v>0</v>
      </c>
      <c r="I31" s="18">
        <f t="shared" si="5"/>
        <v>4.9000000000000021</v>
      </c>
    </row>
    <row r="32" spans="2:9" x14ac:dyDescent="0.25">
      <c r="B32" s="5">
        <v>2</v>
      </c>
      <c r="D32" s="3">
        <f t="shared" ref="D32:E37" si="6">ABS(D11-$C11)</f>
        <v>0.10000000000000853</v>
      </c>
      <c r="E32" s="3">
        <f t="shared" si="6"/>
        <v>8.99999999999892E-2</v>
      </c>
      <c r="F32" s="3">
        <f t="shared" ref="F32:G32" si="7">ABS(F11-$C11)</f>
        <v>5.0000000000011369E-2</v>
      </c>
      <c r="G32" s="3">
        <f t="shared" si="7"/>
        <v>0.59000000000000341</v>
      </c>
      <c r="I32" s="18">
        <f t="shared" si="5"/>
        <v>3.6000000000000014</v>
      </c>
    </row>
    <row r="33" spans="2:11" x14ac:dyDescent="0.25">
      <c r="B33" s="5">
        <v>1</v>
      </c>
      <c r="D33" s="3">
        <f t="shared" si="6"/>
        <v>5.0000000000011369E-2</v>
      </c>
      <c r="E33" s="3">
        <f t="shared" si="6"/>
        <v>0.17000000000000171</v>
      </c>
      <c r="F33" s="3">
        <f t="shared" ref="F33:G33" si="8">ABS(F12-$C12)</f>
        <v>0.10999999999999943</v>
      </c>
      <c r="G33" s="3">
        <f t="shared" si="8"/>
        <v>0.18999999999999773</v>
      </c>
      <c r="I33" s="18">
        <f t="shared" si="5"/>
        <v>2.3000000000000007</v>
      </c>
    </row>
    <row r="34" spans="2:11" x14ac:dyDescent="0.25">
      <c r="B34" s="5">
        <v>0.5</v>
      </c>
      <c r="D34" s="3">
        <f t="shared" si="6"/>
        <v>0.59999999999999432</v>
      </c>
      <c r="E34" s="3">
        <f t="shared" si="6"/>
        <v>3.0000000000001137E-2</v>
      </c>
      <c r="F34" s="3">
        <f t="shared" ref="F34:G34" si="9">ABS(F13-$C13)</f>
        <v>1.1299999999999955</v>
      </c>
      <c r="G34" s="3">
        <f t="shared" si="9"/>
        <v>0.10999999999999943</v>
      </c>
      <c r="I34" s="18">
        <f t="shared" si="5"/>
        <v>1.5999999999999996</v>
      </c>
    </row>
    <row r="35" spans="2:11" x14ac:dyDescent="0.25">
      <c r="B35" s="5">
        <v>0.25</v>
      </c>
      <c r="D35" s="3">
        <f t="shared" si="6"/>
        <v>3.3199999999999932</v>
      </c>
      <c r="E35" s="3">
        <f t="shared" si="6"/>
        <v>2.0300000000000011</v>
      </c>
      <c r="F35" s="3">
        <f t="shared" ref="F35:G35" si="10">ABS(F14-$C14)</f>
        <v>3.1799999999999926</v>
      </c>
      <c r="G35" s="3">
        <f t="shared" si="10"/>
        <v>1.480000000000004</v>
      </c>
      <c r="I35" s="18">
        <f t="shared" si="5"/>
        <v>1.2999999999999998</v>
      </c>
    </row>
    <row r="36" spans="2:11" x14ac:dyDescent="0.25">
      <c r="B36" s="5">
        <v>0.125</v>
      </c>
      <c r="D36" s="3">
        <f t="shared" si="6"/>
        <v>0.44000000000000128</v>
      </c>
      <c r="E36" s="3">
        <f t="shared" si="6"/>
        <v>3.9699999999999989</v>
      </c>
      <c r="F36" s="3">
        <f t="shared" ref="F36:G36" si="11">ABS(F15-$C15)</f>
        <v>2.379999999999999</v>
      </c>
      <c r="G36" s="3">
        <f t="shared" si="11"/>
        <v>3.879999999999999</v>
      </c>
      <c r="I36" s="18">
        <f t="shared" si="5"/>
        <v>1</v>
      </c>
    </row>
    <row r="37" spans="2:11" x14ac:dyDescent="0.25">
      <c r="B37" s="5">
        <v>6.3E-2</v>
      </c>
      <c r="D37" s="3">
        <f t="shared" si="6"/>
        <v>2.2299999999999995</v>
      </c>
      <c r="E37" s="3">
        <f t="shared" si="6"/>
        <v>1.2499999999999996</v>
      </c>
      <c r="F37" s="3">
        <f t="shared" ref="F37:G37" si="12">ABS(F16-$C16)</f>
        <v>1.71</v>
      </c>
      <c r="G37" s="3">
        <f t="shared" si="12"/>
        <v>0.5699999999999994</v>
      </c>
      <c r="I37" s="18">
        <f t="shared" si="5"/>
        <v>0</v>
      </c>
    </row>
    <row r="38" spans="2:11" s="1" customFormat="1" ht="15.75" thickBot="1" x14ac:dyDescent="0.3">
      <c r="B38" s="7" t="s">
        <v>5</v>
      </c>
      <c r="C38" s="8"/>
      <c r="D38" s="9">
        <f>MAX(D25:D37)</f>
        <v>3.3199999999999932</v>
      </c>
      <c r="E38" s="9">
        <f t="shared" ref="E38:G38" si="13">MAX(E25:E37)</f>
        <v>3.9699999999999989</v>
      </c>
      <c r="F38" s="9">
        <f t="shared" si="13"/>
        <v>3.1799999999999926</v>
      </c>
      <c r="G38" s="9">
        <f t="shared" si="13"/>
        <v>3.879999999999999</v>
      </c>
      <c r="H38" s="19"/>
      <c r="I38" s="10">
        <f>MAX(I25:I37)</f>
        <v>7.8000000000000043</v>
      </c>
      <c r="J38" s="4"/>
      <c r="K38" s="4"/>
    </row>
    <row r="49" spans="2:6" x14ac:dyDescent="0.25">
      <c r="C49" s="2"/>
      <c r="D49" s="2"/>
      <c r="E49" s="2"/>
      <c r="F49" s="2"/>
    </row>
    <row r="50" spans="2:6" x14ac:dyDescent="0.25">
      <c r="B50" s="20"/>
      <c r="C50" s="20"/>
      <c r="D50" s="20"/>
      <c r="E50" s="20"/>
      <c r="F50" s="20"/>
    </row>
    <row r="51" spans="2:6" x14ac:dyDescent="0.25">
      <c r="B51" s="20"/>
      <c r="C51" s="20"/>
      <c r="D51" s="20"/>
      <c r="E51" s="20"/>
      <c r="F51" s="20"/>
    </row>
    <row r="52" spans="2:6" x14ac:dyDescent="0.25">
      <c r="B52" s="20"/>
      <c r="C52" s="20"/>
      <c r="D52" s="20"/>
      <c r="E52" s="20"/>
      <c r="F52" s="20"/>
    </row>
    <row r="53" spans="2:6" x14ac:dyDescent="0.25">
      <c r="B53" s="20"/>
      <c r="C53" s="20"/>
      <c r="D53" s="20"/>
      <c r="E53" s="20"/>
      <c r="F53" s="20"/>
    </row>
    <row r="54" spans="2:6" x14ac:dyDescent="0.25">
      <c r="B54" s="20"/>
      <c r="C54" s="20"/>
      <c r="D54" s="20"/>
      <c r="E54" s="20"/>
      <c r="F54" s="20"/>
    </row>
  </sheetData>
  <mergeCells count="1">
    <mergeCell ref="B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Erharter</dc:creator>
  <cp:lastModifiedBy>Georg Erharter</cp:lastModifiedBy>
  <dcterms:created xsi:type="dcterms:W3CDTF">2024-07-02T15:54:55Z</dcterms:created>
  <dcterms:modified xsi:type="dcterms:W3CDTF">2024-07-09T11:29:24Z</dcterms:modified>
</cp:coreProperties>
</file>